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85" windowWidth="17775" windowHeight="9675" tabRatio="889"/>
  </bookViews>
  <sheets>
    <sheet name="skladba nabídkové ceny" sheetId="6" r:id="rId1"/>
    <sheet name="Celkové sestavení stavby" sheetId="5" r:id="rId2"/>
    <sheet name="vedlejší a ostatní náklady" sheetId="4" r:id="rId3"/>
    <sheet name="SO 02.1a" sheetId="23" r:id="rId4"/>
    <sheet name="SO 02.3.4 " sheetId="9" r:id="rId5"/>
    <sheet name="SO 02.3.5" sheetId="10" r:id="rId6"/>
    <sheet name="SO 02.4.1" sheetId="11" r:id="rId7"/>
    <sheet name="SO 02.5.1 " sheetId="12" r:id="rId8"/>
    <sheet name="SO 02.6.1 " sheetId="13" r:id="rId9"/>
    <sheet name="SO 02.7.1 " sheetId="14" r:id="rId10"/>
    <sheet name="SO 02.8.1  " sheetId="15" r:id="rId11"/>
    <sheet name="SO 02.8.8.1" sheetId="16" r:id="rId12"/>
    <sheet name="SO 02.9.2a PZTS" sheetId="17" r:id="rId13"/>
    <sheet name="SO 02.9.2a CCTV" sheetId="18" r:id="rId14"/>
    <sheet name="SO 02.9.2a Elektromontáže" sheetId="19" r:id="rId15"/>
    <sheet name="SO 02.9.2a Integrace" sheetId="20" r:id="rId16"/>
    <sheet name="SO 02.10.1 - dohled" sheetId="21" r:id="rId17"/>
    <sheet name="SO 02.10.1 - MaR" sheetId="22" r:id="rId18"/>
    <sheet name="PS 02a - Energocentrum-STROJNÍ" sheetId="26" r:id="rId19"/>
    <sheet name="PS 02a - Energocentrum - PHM" sheetId="27" r:id="rId20"/>
    <sheet name="05a1 Oprava komunikace" sheetId="24" r:id="rId21"/>
    <sheet name="05a2 Oprava kanalizace" sheetId="25" r:id="rId22"/>
    <sheet name="Servisní práce" sheetId="7"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5">'[1]SO 11.1A Výkaz výměr'!#REF!</definedName>
    <definedName name="a" localSheetId="11">'[1]SO 11.1A Výkaz výměr'!#REF!</definedName>
    <definedName name="a">'[1]SO 11.1A Výkaz výměr'!#REF!</definedName>
    <definedName name="aaa" localSheetId="5">'[2]SO 51.4 Výkaz výměr'!#REF!</definedName>
    <definedName name="aaa">'[2]SO 51.4 Výkaz výměr'!#REF!</definedName>
    <definedName name="AL_obvodový_plášť" localSheetId="5">'[1]SO 11.1A Výkaz výměr'!#REF!</definedName>
    <definedName name="AL_obvodový_plášť" localSheetId="11">'[1]SO 11.1A Výkaz výměr'!#REF!</definedName>
    <definedName name="AL_obvodový_plášť">'[1]SO 11.1A Výkaz výměr'!#REF!</definedName>
    <definedName name="asd" localSheetId="5">'[1]SO 11.1A Výkaz výměr'!#REF!</definedName>
    <definedName name="asd" localSheetId="11">'[1]SO 11.1A Výkaz výměr'!#REF!</definedName>
    <definedName name="asd">'[1]SO 11.1A Výkaz výměr'!#REF!</definedName>
    <definedName name="bbb" localSheetId="5">'[1]SO 11.1A Výkaz výměr'!#REF!</definedName>
    <definedName name="bbb">'[1]SO 11.1A Výkaz výměr'!#REF!</definedName>
    <definedName name="ccc" localSheetId="5">'[1]SO 11.1A Výkaz výměr'!#REF!</definedName>
    <definedName name="ccc">'[1]SO 11.1A Výkaz výměr'!#REF!</definedName>
    <definedName name="Ceník">[3]Cenik!$A$1:$F$11734</definedName>
    <definedName name="cisloobjektu" localSheetId="20">'[4]Krycí list'!$A$5</definedName>
    <definedName name="cisloobjektu" localSheetId="21">'[5]Krycí list'!$A$5</definedName>
    <definedName name="cisloobjektu" localSheetId="1">#REF!</definedName>
    <definedName name="cisloobjektu" localSheetId="22">'[6]stav.práce -Krycí list'!$A$5</definedName>
    <definedName name="cisloobjektu" localSheetId="0">'[6]stav.práce -Krycí list'!$A$5</definedName>
    <definedName name="cisloobjektu" localSheetId="3">'[7]Krycí list'!$A$5</definedName>
    <definedName name="cisloobjektu" localSheetId="6">'[8]Krycí list'!$A$5</definedName>
    <definedName name="cisloobjektu" localSheetId="2">'[9]Krycí list'!$A$5</definedName>
    <definedName name="cisloobjektu">#REF!</definedName>
    <definedName name="cislostavby" localSheetId="20">'[4]Krycí list'!$A$7</definedName>
    <definedName name="cislostavby" localSheetId="21">'[5]Krycí list'!$A$7</definedName>
    <definedName name="cislostavby" localSheetId="1">#REF!</definedName>
    <definedName name="cislostavby" localSheetId="22">'[6]stav.práce -Krycí list'!$A$7</definedName>
    <definedName name="cislostavby" localSheetId="0">'[6]stav.práce -Krycí list'!$A$7</definedName>
    <definedName name="cislostavby" localSheetId="3">'[7]Krycí list'!$A$7</definedName>
    <definedName name="cislostavby" localSheetId="6">'[8]Krycí list'!$A$7</definedName>
    <definedName name="cislostavby" localSheetId="2">'[9]Krycí list'!$A$7</definedName>
    <definedName name="cislostavby">#REF!</definedName>
    <definedName name="Datum" localSheetId="1">#REF!</definedName>
    <definedName name="Datum">#REF!</definedName>
    <definedName name="ddd" localSheetId="5">'[1]SO 11.1A Výkaz výměr'!#REF!</definedName>
    <definedName name="ddd">'[1]SO 11.1A Výkaz výměr'!#REF!</definedName>
    <definedName name="Dil" localSheetId="1">#REF!</definedName>
    <definedName name="Dil">#REF!</definedName>
    <definedName name="Dodavka" localSheetId="20">[4]Rekapitulace!$G$14</definedName>
    <definedName name="Dodavka" localSheetId="21">[5]Rekapitulace!$G$13</definedName>
    <definedName name="Dodavka" localSheetId="1">#REF!</definedName>
    <definedName name="Dodavka" localSheetId="22">'[6]stav.pr.-rekapitulace '!$G$22</definedName>
    <definedName name="Dodavka" localSheetId="0">'[6]stav.pr.-rekapitulace '!$G$22</definedName>
    <definedName name="Dodavka" localSheetId="3">[7]Rekapitulace!$G$23</definedName>
    <definedName name="Dodavka" localSheetId="6">[8]Rekapitulace!$G$11</definedName>
    <definedName name="Dodavka" localSheetId="2">[9]Rekapitulace!$G$9</definedName>
    <definedName name="Dodavka">#REF!</definedName>
    <definedName name="Dodavka0" localSheetId="20">'05a1 Oprava komunikace'!#REF!</definedName>
    <definedName name="Dodavka0" localSheetId="21">'05a2 Oprava kanalizace'!#REF!</definedName>
    <definedName name="Dodavka0" localSheetId="1">'Celkové sestavení stavby'!#REF!</definedName>
    <definedName name="Dodavka0" localSheetId="22">'[6]st.práce -položky'!#REF!</definedName>
    <definedName name="Dodavka0" localSheetId="0">'[6]st.práce -položky'!#REF!</definedName>
    <definedName name="Dodavka0" localSheetId="3">'SO 02.1a'!#REF!</definedName>
    <definedName name="Dodavka0" localSheetId="6">'SO 02.4.1'!#REF!</definedName>
    <definedName name="Dodavka0" localSheetId="2">'vedlejší a ostatní náklady'!#REF!</definedName>
    <definedName name="Dodavka0">#REF!</definedName>
    <definedName name="e" localSheetId="5">'[2]SO 51.4 Výkaz výměr'!#REF!</definedName>
    <definedName name="e">'[2]SO 51.4 Výkaz výměr'!#REF!</definedName>
    <definedName name="eč" localSheetId="5">'[2]SO 51.4 Výkaz výměr'!#REF!</definedName>
    <definedName name="eč">'[2]SO 51.4 Výkaz výměr'!#REF!</definedName>
    <definedName name="HSV" localSheetId="20">[4]Rekapitulace!$E$14</definedName>
    <definedName name="HSV" localSheetId="21">[5]Rekapitulace!$E$13</definedName>
    <definedName name="HSV" localSheetId="1">#REF!</definedName>
    <definedName name="HSV" localSheetId="22">'[6]stav.pr.-rekapitulace '!$E$22</definedName>
    <definedName name="HSV" localSheetId="0">'[6]stav.pr.-rekapitulace '!$E$22</definedName>
    <definedName name="HSV" localSheetId="3">[7]Rekapitulace!$E$23</definedName>
    <definedName name="HSV" localSheetId="6">[8]Rekapitulace!$E$11</definedName>
    <definedName name="HSV" localSheetId="2">[9]Rekapitulace!$E$9</definedName>
    <definedName name="HSV">#REF!</definedName>
    <definedName name="HSV0" localSheetId="20">'05a1 Oprava komunikace'!#REF!</definedName>
    <definedName name="HSV0" localSheetId="21">'05a2 Oprava kanalizace'!#REF!</definedName>
    <definedName name="HSV0" localSheetId="1">'Celkové sestavení stavby'!#REF!</definedName>
    <definedName name="HSV0" localSheetId="22">'[6]st.práce -položky'!#REF!</definedName>
    <definedName name="HSV0" localSheetId="0">'[6]st.práce -položky'!#REF!</definedName>
    <definedName name="HSV0" localSheetId="3">'SO 02.1a'!#REF!</definedName>
    <definedName name="HSV0" localSheetId="6">'SO 02.4.1'!#REF!</definedName>
    <definedName name="HSV0" localSheetId="2">'vedlejší a ostatní náklady'!#REF!</definedName>
    <definedName name="HSV0">#REF!</definedName>
    <definedName name="HZS" localSheetId="20">[4]Rekapitulace!$I$14</definedName>
    <definedName name="HZS" localSheetId="21">[5]Rekapitulace!$I$13</definedName>
    <definedName name="HZS" localSheetId="1">#REF!</definedName>
    <definedName name="HZS" localSheetId="3">[7]Rekapitulace!$I$23</definedName>
    <definedName name="HZS" localSheetId="6">[8]Rekapitulace!$I$11</definedName>
    <definedName name="HZS" localSheetId="2">[9]Rekapitulace!$I$9</definedName>
    <definedName name="HZS">#REF!</definedName>
    <definedName name="HZS0" localSheetId="20">'05a1 Oprava komunikace'!#REF!</definedName>
    <definedName name="HZS0" localSheetId="21">'05a2 Oprava kanalizace'!#REF!</definedName>
    <definedName name="HZS0" localSheetId="1">'Celkové sestavení stavby'!#REF!</definedName>
    <definedName name="HZS0" localSheetId="22">'[6]st.práce -položky'!#REF!</definedName>
    <definedName name="HZS0" localSheetId="0">'[6]st.práce -položky'!#REF!</definedName>
    <definedName name="HZS0" localSheetId="3">'SO 02.1a'!#REF!</definedName>
    <definedName name="HZS0" localSheetId="6">'SO 02.4.1'!#REF!</definedName>
    <definedName name="HZS0" localSheetId="2">'vedlejší a ostatní náklady'!#REF!</definedName>
    <definedName name="HZS0">#REF!</definedName>
    <definedName name="Izolace_akustické" localSheetId="5">'[1]SO 11.1A Výkaz výměr'!#REF!</definedName>
    <definedName name="Izolace_akustické">'[1]SO 11.1A Výkaz výměr'!#REF!</definedName>
    <definedName name="Izolace_proti_vodě" localSheetId="5">'[1]SO 11.1A Výkaz výměr'!#REF!</definedName>
    <definedName name="Izolace_proti_vodě">'[1]SO 11.1A Výkaz výměr'!#REF!</definedName>
    <definedName name="JKSO" localSheetId="1">#REF!</definedName>
    <definedName name="JKSO">#REF!</definedName>
    <definedName name="Komunikace" localSheetId="5">'[1]SO 11.1A Výkaz výměr'!#REF!</definedName>
    <definedName name="Komunikace">'[1]SO 11.1A Výkaz výměr'!#REF!</definedName>
    <definedName name="Konstrukce_klempířské" localSheetId="5">'[1]SO 11.1A Výkaz výměr'!#REF!</definedName>
    <definedName name="Konstrukce_klempířské">'[1]SO 11.1A Výkaz výměr'!#REF!</definedName>
    <definedName name="Konstrukce_tesařské" localSheetId="5">'[2]SO 51.4 Výkaz výměr'!#REF!</definedName>
    <definedName name="Konstrukce_tesařské">'[2]SO 51.4 Výkaz výměr'!#REF!</definedName>
    <definedName name="Konstrukce_truhlářské" localSheetId="5">'[1]SO 11.1A Výkaz výměr'!#REF!</definedName>
    <definedName name="Konstrukce_truhlářské">'[1]SO 11.1A Výkaz výměr'!#REF!</definedName>
    <definedName name="Kovové_stavební_doplňkové_konstrukce" localSheetId="5">'[1]SO 11.1A Výkaz výměr'!#REF!</definedName>
    <definedName name="Kovové_stavební_doplňkové_konstrukce">'[1]SO 11.1A Výkaz výměr'!#REF!</definedName>
    <definedName name="KSDK" localSheetId="5">'[2]SO 51.4 Výkaz výměr'!#REF!</definedName>
    <definedName name="KSDK">'[2]SO 51.4 Výkaz výměr'!#REF!</definedName>
    <definedName name="Malby__tapety__nátěry__nástřiky" localSheetId="5">'[1]SO 11.1A Výkaz výměr'!#REF!</definedName>
    <definedName name="Malby__tapety__nátěry__nástřiky">'[1]SO 11.1A Výkaz výměr'!#REF!</definedName>
    <definedName name="MJ" localSheetId="1">#REF!</definedName>
    <definedName name="MJ">#REF!</definedName>
    <definedName name="Mont" localSheetId="20">[4]Rekapitulace!$H$14</definedName>
    <definedName name="Mont" localSheetId="21">[5]Rekapitulace!$H$13</definedName>
    <definedName name="Mont" localSheetId="1">#REF!</definedName>
    <definedName name="Mont" localSheetId="22">'[6]stav.pr.-rekapitulace '!$H$22</definedName>
    <definedName name="Mont" localSheetId="0">'[6]stav.pr.-rekapitulace '!$H$22</definedName>
    <definedName name="Mont" localSheetId="3">[7]Rekapitulace!$H$23</definedName>
    <definedName name="Mont" localSheetId="6">[8]Rekapitulace!$H$11</definedName>
    <definedName name="Mont" localSheetId="2">[9]Rekapitulace!$H$9</definedName>
    <definedName name="Mont">#REF!</definedName>
    <definedName name="Montaz0" localSheetId="20">'05a1 Oprava komunikace'!#REF!</definedName>
    <definedName name="Montaz0" localSheetId="21">'05a2 Oprava kanalizace'!#REF!</definedName>
    <definedName name="Montaz0" localSheetId="1">'Celkové sestavení stavby'!#REF!</definedName>
    <definedName name="Montaz0" localSheetId="22">'[6]st.práce -položky'!#REF!</definedName>
    <definedName name="Montaz0" localSheetId="0">'[6]st.práce -položky'!#REF!</definedName>
    <definedName name="Montaz0" localSheetId="3">'SO 02.1a'!#REF!</definedName>
    <definedName name="Montaz0" localSheetId="6">'SO 02.4.1'!#REF!</definedName>
    <definedName name="Montaz0" localSheetId="2">'vedlejší a ostatní náklady'!#REF!</definedName>
    <definedName name="Montaz0">#REF!</definedName>
    <definedName name="NazevDilu" localSheetId="1">#REF!</definedName>
    <definedName name="NazevDilu">#REF!</definedName>
    <definedName name="nazevobjektu" localSheetId="20">'[4]Krycí list'!$C$5</definedName>
    <definedName name="nazevobjektu" localSheetId="21">'[5]Krycí list'!$C$5</definedName>
    <definedName name="nazevobjektu" localSheetId="1">#REF!</definedName>
    <definedName name="nazevobjektu" localSheetId="22">'[6]stav.práce -Krycí list'!$C$5</definedName>
    <definedName name="nazevobjektu" localSheetId="0">'[6]stav.práce -Krycí list'!$C$5</definedName>
    <definedName name="nazevobjektu" localSheetId="3">'[7]Krycí list'!$C$5</definedName>
    <definedName name="nazevobjektu" localSheetId="6">'[8]Krycí list'!$C$5</definedName>
    <definedName name="nazevobjektu" localSheetId="2">'[9]Krycí list'!$C$5</definedName>
    <definedName name="nazevobjektu">#REF!</definedName>
    <definedName name="nazevstavby" localSheetId="20">'[4]Krycí list'!$C$7</definedName>
    <definedName name="nazevstavby" localSheetId="21">'[5]Krycí list'!$C$7</definedName>
    <definedName name="nazevstavby" localSheetId="1">#REF!</definedName>
    <definedName name="nazevstavby" localSheetId="22">'[6]stav.práce -Krycí list'!$C$7</definedName>
    <definedName name="nazevstavby" localSheetId="0">'[6]stav.práce -Krycí list'!$C$7</definedName>
    <definedName name="nazevstavby" localSheetId="3">'[7]Krycí list'!$C$7</definedName>
    <definedName name="nazevstavby" localSheetId="6">'[8]Krycí list'!$C$7</definedName>
    <definedName name="nazevstavby" localSheetId="2">'[9]Krycí list'!$C$7</definedName>
    <definedName name="nazevstavby">#REF!</definedName>
    <definedName name="_xlnm.Print_Titles" localSheetId="20">'05a1 Oprava komunikace'!$1:$6</definedName>
    <definedName name="_xlnm.Print_Titles" localSheetId="21">'05a2 Oprava kanalizace'!$1:$6</definedName>
    <definedName name="_xlnm.Print_Titles" localSheetId="1">'Celkové sestavení stavby'!$1:$8</definedName>
    <definedName name="_xlnm.Print_Titles" localSheetId="19">'PS 02a - Energocentrum - PHM'!$1:$5</definedName>
    <definedName name="_xlnm.Print_Titles" localSheetId="18">'PS 02a - Energocentrum-STROJNÍ'!$1:$5</definedName>
    <definedName name="_xlnm.Print_Titles" localSheetId="16">'SO 02.10.1 - dohled'!$4:$5</definedName>
    <definedName name="_xlnm.Print_Titles" localSheetId="17">'SO 02.10.1 - MaR'!$1:$5</definedName>
    <definedName name="_xlnm.Print_Titles" localSheetId="3">'SO 02.1a'!$1:$6</definedName>
    <definedName name="_xlnm.Print_Titles" localSheetId="4">'SO 02.3.4 '!$1:$5</definedName>
    <definedName name="_xlnm.Print_Titles" localSheetId="5">'SO 02.3.5'!$1:$6</definedName>
    <definedName name="_xlnm.Print_Titles" localSheetId="6">'SO 02.4.1'!$1:$6</definedName>
    <definedName name="_xlnm.Print_Titles" localSheetId="7">'SO 02.5.1 '!$1:$5</definedName>
    <definedName name="_xlnm.Print_Titles" localSheetId="8">'SO 02.6.1 '!$1:$5</definedName>
    <definedName name="_xlnm.Print_Titles" localSheetId="9">'SO 02.7.1 '!$1:$5</definedName>
    <definedName name="_xlnm.Print_Titles" localSheetId="10">'SO 02.8.1  '!$1:$5</definedName>
    <definedName name="_xlnm.Print_Titles" localSheetId="11">'SO 02.8.8.1'!$1:$4</definedName>
    <definedName name="_xlnm.Print_Titles" localSheetId="13">'SO 02.9.2a CCTV'!$4:$7</definedName>
    <definedName name="_xlnm.Print_Titles" localSheetId="15">'SO 02.9.2a Integrace'!$4:$7</definedName>
    <definedName name="_xlnm.Print_Titles" localSheetId="12">'SO 02.9.2a PZTS'!$1:$6</definedName>
    <definedName name="_xlnm.Print_Titles" localSheetId="2">'vedlejší a ostatní náklady'!$1:$5</definedName>
    <definedName name="novámontaz">'[6]st.práce -položky'!#REF!</definedName>
    <definedName name="novecisloobjektu">'[6]stav.práce -Krycí list'!$A$5</definedName>
    <definedName name="Objednatel" localSheetId="1">#REF!</definedName>
    <definedName name="Objednatel">#REF!</definedName>
    <definedName name="Obklady_keramické" localSheetId="5">'[1]SO 11.1A Výkaz výměr'!#REF!</definedName>
    <definedName name="Obklady_keramické" localSheetId="11">'[1]SO 11.1A Výkaz výměr'!#REF!</definedName>
    <definedName name="Obklady_keramické">'[1]SO 11.1A Výkaz výměr'!#REF!</definedName>
    <definedName name="_xlnm.Print_Area" localSheetId="20">'05a1 Oprava komunikace'!$A$1:$G$101</definedName>
    <definedName name="_xlnm.Print_Area" localSheetId="21">'05a2 Oprava kanalizace'!$A$1:$G$151</definedName>
    <definedName name="_xlnm.Print_Area" localSheetId="1">'Celkové sestavení stavby'!$A$1:$G$27</definedName>
    <definedName name="_xlnm.Print_Area" localSheetId="19">'PS 02a - Energocentrum - PHM'!$A$1:$F$139</definedName>
    <definedName name="_xlnm.Print_Area" localSheetId="18">'PS 02a - Energocentrum-STROJNÍ'!$A$1:$F$141</definedName>
    <definedName name="_xlnm.Print_Area" localSheetId="22">'Servisní práce'!$B$5:$F$28</definedName>
    <definedName name="_xlnm.Print_Area" localSheetId="0">'skladba nabídkové ceny'!$B$2:$H$8</definedName>
    <definedName name="_xlnm.Print_Area" localSheetId="16">'SO 02.10.1 - dohled'!$A$1:$F$40</definedName>
    <definedName name="_xlnm.Print_Area" localSheetId="17">'SO 02.10.1 - MaR'!$A$1:$F$47</definedName>
    <definedName name="_xlnm.Print_Area" localSheetId="3">'SO 02.1a'!$A$1:$G$455</definedName>
    <definedName name="_xlnm.Print_Area" localSheetId="4">'SO 02.3.4 '!$A$1:$F$63</definedName>
    <definedName name="_xlnm.Print_Area" localSheetId="5">'SO 02.3.5'!$A$1:$J$64</definedName>
    <definedName name="_xlnm.Print_Area" localSheetId="6">'SO 02.4.1'!$A$1:$J$36</definedName>
    <definedName name="_xlnm.Print_Area" localSheetId="7">'SO 02.5.1 '!$A$1:$F$178</definedName>
    <definedName name="_xlnm.Print_Area" localSheetId="8">'SO 02.6.1 '!$A$1:$F$157</definedName>
    <definedName name="_xlnm.Print_Area" localSheetId="9">'SO 02.7.1 '!$A$1:$F$102</definedName>
    <definedName name="_xlnm.Print_Area" localSheetId="10">'SO 02.8.1  '!$A$1:$F$1227</definedName>
    <definedName name="_xlnm.Print_Area" localSheetId="11">'SO 02.8.8.1'!$A$1:$G$36</definedName>
    <definedName name="_xlnm.Print_Area" localSheetId="13">'SO 02.9.2a CCTV'!$A$1:$I$27</definedName>
    <definedName name="_xlnm.Print_Area" localSheetId="14">'SO 02.9.2a Elektromontáže'!$A$1:$I$42</definedName>
    <definedName name="_xlnm.Print_Area" localSheetId="12">'SO 02.9.2a PZTS'!$A$1:$I$33</definedName>
    <definedName name="_xlnm.Print_Area" localSheetId="2">'vedlejší a ostatní náklady'!$A$1:$G$68</definedName>
    <definedName name="Ostatní_výrobky" localSheetId="5">'[2]SO 51.4 Výkaz výměr'!#REF!</definedName>
    <definedName name="Ostatní_výrobky" localSheetId="11">'[2]SO 51.4 Výkaz výměr'!#REF!</definedName>
    <definedName name="Ostatní_výrobky">'[2]SO 51.4 Výkaz výměr'!#REF!</definedName>
    <definedName name="PocetMJ" localSheetId="20">'[4]Krycí list'!$G$6</definedName>
    <definedName name="PocetMJ" localSheetId="21">'[5]Krycí list'!$G$6</definedName>
    <definedName name="PocetMJ" localSheetId="1">#REF!</definedName>
    <definedName name="PocetMJ" localSheetId="22">'[10]Krycí list'!$G$6</definedName>
    <definedName name="PocetMJ" localSheetId="0">'[10]Krycí list'!$G$6</definedName>
    <definedName name="PocetMJ" localSheetId="3">'[7]Krycí list'!$G$6</definedName>
    <definedName name="PocetMJ" localSheetId="6">'[8]Krycí list'!$G$6</definedName>
    <definedName name="PocetMJ" localSheetId="2">'[9]Krycí list'!$G$6</definedName>
    <definedName name="PocetMJ">#REF!</definedName>
    <definedName name="Podhl" localSheetId="5">'[2]SO 51.4 Výkaz výměr'!#REF!</definedName>
    <definedName name="Podhl" localSheetId="11">'[2]SO 51.4 Výkaz výměr'!#REF!</definedName>
    <definedName name="Podhl">'[2]SO 51.4 Výkaz výměr'!#REF!</definedName>
    <definedName name="Podhledy" localSheetId="5">'[1]SO 11.1A Výkaz výměr'!#REF!</definedName>
    <definedName name="Podhledy">'[1]SO 11.1A Výkaz výměr'!#REF!</definedName>
    <definedName name="Poznamka" localSheetId="1">#REF!</definedName>
    <definedName name="Poznamka">#REF!</definedName>
    <definedName name="Projektant" localSheetId="20">'[4]Krycí list'!$C$8</definedName>
    <definedName name="Projektant" localSheetId="21">'[5]Krycí list'!$C$8</definedName>
    <definedName name="Projektant" localSheetId="1">#REF!</definedName>
    <definedName name="Projektant" localSheetId="22">'[10]Krycí list'!$C$8</definedName>
    <definedName name="Projektant" localSheetId="0">'[10]Krycí list'!$C$8</definedName>
    <definedName name="Projektant" localSheetId="3">'[7]Krycí list'!$C$8</definedName>
    <definedName name="Projektant" localSheetId="6">'[8]Krycí list'!$C$8</definedName>
    <definedName name="Projektant" localSheetId="2">'[9]Krycí list'!$C$8</definedName>
    <definedName name="Projektant">#REF!</definedName>
    <definedName name="PSV" localSheetId="20">[4]Rekapitulace!$F$14</definedName>
    <definedName name="PSV" localSheetId="21">[5]Rekapitulace!$F$13</definedName>
    <definedName name="PSV" localSheetId="1">#REF!</definedName>
    <definedName name="PSV" localSheetId="22">'[6]stav.pr.-rekapitulace '!$F$22</definedName>
    <definedName name="PSV" localSheetId="0">'[6]stav.pr.-rekapitulace '!$F$22</definedName>
    <definedName name="PSV" localSheetId="3">[7]Rekapitulace!$F$23</definedName>
    <definedName name="PSV" localSheetId="6">[8]Rekapitulace!$F$11</definedName>
    <definedName name="PSV" localSheetId="2">[9]Rekapitulace!$F$9</definedName>
    <definedName name="PSV">#REF!</definedName>
    <definedName name="PSV0" localSheetId="20">'05a1 Oprava komunikace'!#REF!</definedName>
    <definedName name="PSV0" localSheetId="21">'05a2 Oprava kanalizace'!#REF!</definedName>
    <definedName name="PSV0" localSheetId="1">'Celkové sestavení stavby'!#REF!</definedName>
    <definedName name="PSV0" localSheetId="22">'[6]st.práce -položky'!#REF!</definedName>
    <definedName name="PSV0" localSheetId="0">'[6]st.práce -položky'!#REF!</definedName>
    <definedName name="PSV0" localSheetId="3">'SO 02.1a'!#REF!</definedName>
    <definedName name="PSV0" localSheetId="6">'SO 02.4.1'!#REF!</definedName>
    <definedName name="PSV0" localSheetId="2">'vedlejší a ostatní náklady'!#REF!</definedName>
    <definedName name="PSV0">#REF!</definedName>
    <definedName name="REKAPITULACE" localSheetId="5">'[1]SO 11.1A Výkaz výměr'!#REF!</definedName>
    <definedName name="REKAPITULACE" localSheetId="11">'[1]SO 11.1A Výkaz výměr'!#REF!</definedName>
    <definedName name="REKAPITULACE">'[1]SO 11.1A Výkaz výměr'!#REF!</definedName>
    <definedName name="Sádrokartonové_konstrukce" localSheetId="5">'[1]SO 11.1A Výkaz výměr'!#REF!</definedName>
    <definedName name="Sádrokartonové_konstrukce" localSheetId="11">'[1]SO 11.1A Výkaz výměr'!#REF!</definedName>
    <definedName name="Sádrokartonové_konstrukce">'[1]SO 11.1A Výkaz výměr'!#REF!</definedName>
    <definedName name="SazbaDPH1" localSheetId="20">'[4]Krycí list'!$C$30</definedName>
    <definedName name="SazbaDPH1" localSheetId="21">'[5]Krycí list'!$C$30</definedName>
    <definedName name="SazbaDPH1" localSheetId="1">#REF!</definedName>
    <definedName name="SazbaDPH1" localSheetId="22">'[10]Krycí list'!$C$30</definedName>
    <definedName name="SazbaDPH1" localSheetId="0">'[10]Krycí list'!$C$30</definedName>
    <definedName name="SazbaDPH1" localSheetId="3">'[7]Krycí list'!$C$30</definedName>
    <definedName name="SazbaDPH1" localSheetId="6">'[8]Krycí list'!$C$30</definedName>
    <definedName name="SazbaDPH1" localSheetId="2">'[9]Krycí list'!$C$30</definedName>
    <definedName name="SazbaDPH1">#REF!</definedName>
    <definedName name="SazbaDPH2" localSheetId="20">'[4]Krycí list'!$C$32</definedName>
    <definedName name="SazbaDPH2" localSheetId="21">'[5]Krycí list'!$C$32</definedName>
    <definedName name="SazbaDPH2" localSheetId="1">#REF!</definedName>
    <definedName name="SazbaDPH2" localSheetId="22">'[10]Krycí list'!$C$32</definedName>
    <definedName name="SazbaDPH2" localSheetId="0">'[10]Krycí list'!$C$32</definedName>
    <definedName name="SazbaDPH2" localSheetId="3">'[7]Krycí list'!$C$32</definedName>
    <definedName name="SazbaDPH2" localSheetId="6">'[8]Krycí list'!$C$32</definedName>
    <definedName name="SazbaDPH2" localSheetId="2">'[9]Krycí list'!$C$32</definedName>
    <definedName name="SazbaDPH2">#REF!</definedName>
    <definedName name="SloupecCC" localSheetId="20">'05a1 Oprava komunikace'!$G$6</definedName>
    <definedName name="SloupecCC" localSheetId="21">'05a2 Oprava kanalizace'!$G$6</definedName>
    <definedName name="SloupecCC" localSheetId="1">'Celkové sestavení stavby'!$G$8</definedName>
    <definedName name="SloupecCC" localSheetId="3">'SO 02.1a'!$G$6</definedName>
    <definedName name="SloupecCC" localSheetId="6">'SO 02.4.1'!$G$6</definedName>
    <definedName name="SloupecCC" localSheetId="2">'vedlejší a ostatní náklady'!$G$5</definedName>
    <definedName name="SloupecCC">#REF!</definedName>
    <definedName name="SloupecCisloPol" localSheetId="20">'05a1 Oprava komunikace'!$B$6</definedName>
    <definedName name="SloupecCisloPol" localSheetId="21">'05a2 Oprava kanalizace'!$B$6</definedName>
    <definedName name="SloupecCisloPol" localSheetId="1">'Celkové sestavení stavby'!$B$8</definedName>
    <definedName name="SloupecCisloPol" localSheetId="3">'SO 02.1a'!$B$6</definedName>
    <definedName name="SloupecCisloPol" localSheetId="6">'SO 02.4.1'!$B$6</definedName>
    <definedName name="SloupecCisloPol" localSheetId="2">'vedlejší a ostatní náklady'!$B$5</definedName>
    <definedName name="SloupecCisloPol">#REF!</definedName>
    <definedName name="SloupecCH">'SO 02.4.1'!$I$6</definedName>
    <definedName name="SloupecJC" localSheetId="20">'05a1 Oprava komunikace'!$F$6</definedName>
    <definedName name="SloupecJC" localSheetId="21">'05a2 Oprava kanalizace'!$F$6</definedName>
    <definedName name="SloupecJC" localSheetId="1">'Celkové sestavení stavby'!$F$8</definedName>
    <definedName name="SloupecJC" localSheetId="3">'SO 02.1a'!$F$6</definedName>
    <definedName name="SloupecJC" localSheetId="6">'SO 02.4.1'!$F$6</definedName>
    <definedName name="SloupecJC" localSheetId="2">'vedlejší a ostatní náklady'!$F$5</definedName>
    <definedName name="SloupecJC">#REF!</definedName>
    <definedName name="SloupecJH">'SO 02.4.1'!$H$6</definedName>
    <definedName name="SloupecMJ" localSheetId="20">'05a1 Oprava komunikace'!$D$6</definedName>
    <definedName name="SloupecMJ" localSheetId="21">'05a2 Oprava kanalizace'!$D$6</definedName>
    <definedName name="SloupecMJ" localSheetId="1">'Celkové sestavení stavby'!$D$8</definedName>
    <definedName name="SloupecMJ" localSheetId="3">'SO 02.1a'!$D$6</definedName>
    <definedName name="SloupecMJ" localSheetId="6">'SO 02.4.1'!$D$6</definedName>
    <definedName name="SloupecMJ" localSheetId="2">'vedlejší a ostatní náklady'!$D$5</definedName>
    <definedName name="SloupecMJ">#REF!</definedName>
    <definedName name="SloupecMnozstvi" localSheetId="20">'05a1 Oprava komunikace'!$E$6</definedName>
    <definedName name="SloupecMnozstvi" localSheetId="21">'05a2 Oprava kanalizace'!$E$6</definedName>
    <definedName name="SloupecMnozstvi" localSheetId="1">'Celkové sestavení stavby'!$E$8</definedName>
    <definedName name="SloupecMnozstvi" localSheetId="3">'SO 02.1a'!$E$6</definedName>
    <definedName name="SloupecMnozstvi" localSheetId="6">'SO 02.4.1'!$E$6</definedName>
    <definedName name="SloupecMnozstvi" localSheetId="2">'vedlejší a ostatní náklady'!$E$5</definedName>
    <definedName name="SloupecMnozstvi">#REF!</definedName>
    <definedName name="SloupecNazPol" localSheetId="20">'05a1 Oprava komunikace'!$C$6</definedName>
    <definedName name="SloupecNazPol" localSheetId="21">'05a2 Oprava kanalizace'!$C$6</definedName>
    <definedName name="SloupecNazPol" localSheetId="1">'Celkové sestavení stavby'!$C$8</definedName>
    <definedName name="SloupecNazPol" localSheetId="3">'SO 02.1a'!$C$6</definedName>
    <definedName name="SloupecNazPol" localSheetId="6">'SO 02.4.1'!$C$6</definedName>
    <definedName name="SloupecNazPol" localSheetId="2">'vedlejší a ostatní náklady'!$C$5</definedName>
    <definedName name="SloupecNazPol">#REF!</definedName>
    <definedName name="SloupecPC" localSheetId="20">'05a1 Oprava komunikace'!$A$6</definedName>
    <definedName name="SloupecPC" localSheetId="21">'05a2 Oprava kanalizace'!$A$6</definedName>
    <definedName name="SloupecPC" localSheetId="1">'Celkové sestavení stavby'!$A$8</definedName>
    <definedName name="SloupecPC" localSheetId="3">'SO 02.1a'!$A$6</definedName>
    <definedName name="SloupecPC" localSheetId="6">'SO 02.4.1'!$A$6</definedName>
    <definedName name="SloupecPC" localSheetId="2">'vedlejší a ostatní náklady'!$A$5</definedName>
    <definedName name="SloupecPC">#REF!</definedName>
    <definedName name="solver_lin" localSheetId="20" hidden="1">0</definedName>
    <definedName name="solver_lin" localSheetId="21" hidden="1">0</definedName>
    <definedName name="solver_lin" localSheetId="1" hidden="1">0</definedName>
    <definedName name="solver_lin" localSheetId="3" hidden="1">0</definedName>
    <definedName name="solver_lin" localSheetId="6" hidden="1">0</definedName>
    <definedName name="solver_lin" localSheetId="2" hidden="1">0</definedName>
    <definedName name="solver_num" localSheetId="20" hidden="1">0</definedName>
    <definedName name="solver_num" localSheetId="21" hidden="1">0</definedName>
    <definedName name="solver_num" localSheetId="1" hidden="1">0</definedName>
    <definedName name="solver_num" localSheetId="3" hidden="1">0</definedName>
    <definedName name="solver_num" localSheetId="6" hidden="1">0</definedName>
    <definedName name="solver_num" localSheetId="2" hidden="1">0</definedName>
    <definedName name="solver_opt" localSheetId="20" hidden="1">'05a1 Oprava komunikace'!#REF!</definedName>
    <definedName name="solver_opt" localSheetId="21" hidden="1">'05a2 Oprava kanalizace'!#REF!</definedName>
    <definedName name="solver_opt" localSheetId="1" hidden="1">'Celkové sestavení stavby'!#REF!</definedName>
    <definedName name="solver_opt" localSheetId="3" hidden="1">'SO 02.1a'!#REF!</definedName>
    <definedName name="solver_opt" localSheetId="6" hidden="1">'SO 02.4.1'!#REF!</definedName>
    <definedName name="solver_opt" localSheetId="2" hidden="1">'vedlejší a ostatní náklady'!#REF!</definedName>
    <definedName name="solver_typ" localSheetId="20" hidden="1">1</definedName>
    <definedName name="solver_typ" localSheetId="21" hidden="1">1</definedName>
    <definedName name="solver_typ" localSheetId="1" hidden="1">1</definedName>
    <definedName name="solver_typ" localSheetId="3" hidden="1">1</definedName>
    <definedName name="solver_typ" localSheetId="6" hidden="1">1</definedName>
    <definedName name="solver_typ" localSheetId="2" hidden="1">1</definedName>
    <definedName name="solver_val" localSheetId="20" hidden="1">0</definedName>
    <definedName name="solver_val" localSheetId="21" hidden="1">0</definedName>
    <definedName name="solver_val" localSheetId="1" hidden="1">0</definedName>
    <definedName name="solver_val" localSheetId="3" hidden="1">0</definedName>
    <definedName name="solver_val" localSheetId="6" hidden="1">0</definedName>
    <definedName name="solver_val" localSheetId="2" hidden="1">0</definedName>
    <definedName name="Typ" localSheetId="20">'05a1 Oprava komunikace'!#REF!</definedName>
    <definedName name="Typ" localSheetId="21">'05a2 Oprava kanalizace'!#REF!</definedName>
    <definedName name="Typ" localSheetId="1">'Celkové sestavení stavby'!#REF!</definedName>
    <definedName name="Typ" localSheetId="22">'[6]st.práce -položky'!#REF!</definedName>
    <definedName name="Typ" localSheetId="0">'[6]st.práce -položky'!#REF!</definedName>
    <definedName name="Typ" localSheetId="3">'SO 02.1a'!#REF!</definedName>
    <definedName name="Typ" localSheetId="6">'SO 02.4.1'!#REF!</definedName>
    <definedName name="Typ" localSheetId="2">'vedlejší a ostatní náklady'!#REF!</definedName>
    <definedName name="Typ">#REF!</definedName>
    <definedName name="Vodorovné_konstrukce" localSheetId="5">'[2]SO 51.4 Výkaz výměr'!#REF!</definedName>
    <definedName name="Vodorovné_konstrukce">'[2]SO 51.4 Výkaz výměr'!#REF!</definedName>
    <definedName name="VRN" localSheetId="20">[4]Rekapitulace!#REF!</definedName>
    <definedName name="VRN" localSheetId="21">[5]Rekapitulace!#REF!</definedName>
    <definedName name="VRN" localSheetId="1">#REF!</definedName>
    <definedName name="VRN" localSheetId="3">[7]Rekapitulace!$H$37</definedName>
    <definedName name="VRN" localSheetId="6">[8]Rekapitulace!$H$24</definedName>
    <definedName name="VRN" localSheetId="2">[9]Rekapitulace!#REF!</definedName>
    <definedName name="VRN">#REF!</definedName>
    <definedName name="VRNKc" localSheetId="20">[4]Rekapitulace!#REF!</definedName>
    <definedName name="VRNKc" localSheetId="21">[5]Rekapitulace!#REF!</definedName>
    <definedName name="VRNKc" localSheetId="1">#REF!</definedName>
    <definedName name="VRNKc" localSheetId="22">'[6]stav.pr.-rekapitulace '!#REF!</definedName>
    <definedName name="VRNKc" localSheetId="0">'[6]stav.pr.-rekapitulace '!#REF!</definedName>
    <definedName name="VRNKc" localSheetId="3">[7]Rekapitulace!#REF!</definedName>
    <definedName name="VRNKc" localSheetId="6">[8]Rekapitulace!#REF!</definedName>
    <definedName name="VRNKc" localSheetId="2">[9]Rekapitulace!#REF!</definedName>
    <definedName name="VRNKc">#REF!</definedName>
    <definedName name="VRNnazev" localSheetId="20">[4]Rekapitulace!#REF!</definedName>
    <definedName name="VRNnazev" localSheetId="21">[5]Rekapitulace!#REF!</definedName>
    <definedName name="VRNnazev" localSheetId="1">#REF!</definedName>
    <definedName name="VRNnazev" localSheetId="22">'[6]stav.pr.-rekapitulace '!#REF!</definedName>
    <definedName name="VRNnazev" localSheetId="0">'[6]stav.pr.-rekapitulace '!#REF!</definedName>
    <definedName name="VRNnazev" localSheetId="3">[7]Rekapitulace!#REF!</definedName>
    <definedName name="VRNnazev" localSheetId="6">[8]Rekapitulace!#REF!</definedName>
    <definedName name="VRNnazev" localSheetId="2">[9]Rekapitulace!#REF!</definedName>
    <definedName name="VRNnazev">#REF!</definedName>
    <definedName name="VRNproc" localSheetId="20">[4]Rekapitulace!#REF!</definedName>
    <definedName name="VRNproc" localSheetId="21">[5]Rekapitulace!#REF!</definedName>
    <definedName name="VRNproc" localSheetId="1">#REF!</definedName>
    <definedName name="VRNproc" localSheetId="22">'[6]stav.pr.-rekapitulace '!#REF!</definedName>
    <definedName name="VRNproc" localSheetId="0">'[6]stav.pr.-rekapitulace '!#REF!</definedName>
    <definedName name="VRNproc" localSheetId="3">[7]Rekapitulace!#REF!</definedName>
    <definedName name="VRNproc" localSheetId="6">[8]Rekapitulace!#REF!</definedName>
    <definedName name="VRNproc" localSheetId="2">[9]Rekapitulace!#REF!</definedName>
    <definedName name="VRNproc">#REF!</definedName>
    <definedName name="VRNzakl" localSheetId="20">[4]Rekapitulace!#REF!</definedName>
    <definedName name="VRNzakl" localSheetId="21">[5]Rekapitulace!#REF!</definedName>
    <definedName name="VRNzakl" localSheetId="1">#REF!</definedName>
    <definedName name="VRNzakl" localSheetId="22">'[6]stav.pr.-rekapitulace '!#REF!</definedName>
    <definedName name="VRNzakl" localSheetId="0">'[6]stav.pr.-rekapitulace '!#REF!</definedName>
    <definedName name="VRNzakl" localSheetId="3">[7]Rekapitulace!#REF!</definedName>
    <definedName name="VRNzakl" localSheetId="6">[8]Rekapitulace!#REF!</definedName>
    <definedName name="VRNzakl" localSheetId="2">[9]Rekapitulace!#REF!</definedName>
    <definedName name="VRNzakl">#REF!</definedName>
    <definedName name="Zakazka" localSheetId="1">#REF!</definedName>
    <definedName name="Zakazka">#REF!</definedName>
    <definedName name="Zaklad22" localSheetId="1">#REF!</definedName>
    <definedName name="Zaklad22">#REF!</definedName>
    <definedName name="Zaklad5" localSheetId="1">#REF!</definedName>
    <definedName name="Zaklad5">#REF!</definedName>
    <definedName name="Základy" localSheetId="5">'[2]SO 51.4 Výkaz výměr'!#REF!</definedName>
    <definedName name="Základy" localSheetId="11">'[2]SO 51.4 Výkaz výměr'!#REF!</definedName>
    <definedName name="Základy">'[2]SO 51.4 Výkaz výměr'!#REF!</definedName>
    <definedName name="Zemní_práce" localSheetId="5">'[2]SO 51.4 Výkaz výměr'!#REF!</definedName>
    <definedName name="Zemní_práce" localSheetId="11">'[2]SO 51.4 Výkaz výměr'!#REF!</definedName>
    <definedName name="Zemní_práce">'[2]SO 51.4 Výkaz výměr'!#REF!</definedName>
    <definedName name="Zhotovitel" localSheetId="1">#REF!</definedName>
    <definedName name="Zhotovitel">#REF!</definedName>
  </definedNames>
  <calcPr calcId="145621"/>
</workbook>
</file>

<file path=xl/calcChain.xml><?xml version="1.0" encoding="utf-8"?>
<calcChain xmlns="http://schemas.openxmlformats.org/spreadsheetml/2006/main">
  <c r="G8" i="6" l="1"/>
  <c r="G9" i="17"/>
  <c r="G10" i="17"/>
  <c r="G11" i="17"/>
  <c r="G12" i="17"/>
  <c r="G13" i="17"/>
  <c r="G14" i="17"/>
  <c r="G15" i="17"/>
  <c r="G16" i="17"/>
  <c r="G17" i="17"/>
  <c r="G18" i="17"/>
  <c r="G19" i="17"/>
  <c r="G20" i="17"/>
  <c r="G21" i="17"/>
  <c r="G22" i="17"/>
  <c r="G23" i="17"/>
  <c r="G24" i="17"/>
  <c r="G25" i="17"/>
  <c r="G26" i="17"/>
  <c r="G27" i="17"/>
  <c r="G9" i="20" l="1"/>
  <c r="H6" i="6"/>
  <c r="G56" i="4" l="1"/>
  <c r="C68" i="4"/>
  <c r="G75" i="23" l="1"/>
  <c r="F155" i="13" l="1"/>
  <c r="F136" i="27" l="1"/>
  <c r="F139" i="26"/>
  <c r="J64" i="10"/>
  <c r="F135" i="27"/>
  <c r="F134" i="27"/>
  <c r="F133" i="27"/>
  <c r="F132" i="27"/>
  <c r="F129" i="27"/>
  <c r="F128" i="27"/>
  <c r="F127" i="27"/>
  <c r="F126" i="27"/>
  <c r="F125" i="27"/>
  <c r="F124" i="27"/>
  <c r="F123" i="27"/>
  <c r="F122" i="27"/>
  <c r="F121" i="27"/>
  <c r="F120" i="27"/>
  <c r="F119" i="27"/>
  <c r="F116" i="27"/>
  <c r="F115" i="27"/>
  <c r="F114" i="27"/>
  <c r="F113" i="27"/>
  <c r="F112" i="27"/>
  <c r="F111" i="27"/>
  <c r="F110" i="27"/>
  <c r="F109" i="27"/>
  <c r="F108" i="27"/>
  <c r="F104" i="27"/>
  <c r="F103" i="27"/>
  <c r="F102" i="27"/>
  <c r="F100" i="27"/>
  <c r="F97" i="27"/>
  <c r="F94" i="27"/>
  <c r="F93" i="27"/>
  <c r="F92" i="27"/>
  <c r="F91" i="27"/>
  <c r="F90" i="27"/>
  <c r="F89" i="27"/>
  <c r="F88" i="27"/>
  <c r="F87" i="27"/>
  <c r="F86" i="27"/>
  <c r="F83" i="27"/>
  <c r="F71" i="27"/>
  <c r="F68" i="27"/>
  <c r="F67" i="27"/>
  <c r="F52"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2" i="27"/>
  <c r="F17" i="27"/>
  <c r="F8" i="27"/>
  <c r="F138" i="26"/>
  <c r="F137" i="26"/>
  <c r="F136" i="26"/>
  <c r="F135" i="26"/>
  <c r="F131" i="26"/>
  <c r="F129" i="26"/>
  <c r="F127" i="26"/>
  <c r="F125" i="26"/>
  <c r="F123" i="26"/>
  <c r="F121" i="26"/>
  <c r="F116" i="26"/>
  <c r="F111" i="26"/>
  <c r="F108" i="26"/>
  <c r="F103" i="26"/>
  <c r="F97" i="26"/>
  <c r="F94" i="26"/>
  <c r="F93" i="26"/>
  <c r="F92" i="26"/>
  <c r="F91" i="26"/>
  <c r="F88" i="26"/>
  <c r="F87" i="26"/>
  <c r="F86" i="26"/>
  <c r="F84" i="26"/>
  <c r="F82" i="26"/>
  <c r="F80" i="26"/>
  <c r="F79" i="26"/>
  <c r="F72" i="26"/>
  <c r="F66" i="26"/>
  <c r="F60" i="26"/>
  <c r="F57" i="26"/>
  <c r="F56" i="26"/>
  <c r="F55" i="26"/>
  <c r="F52" i="26"/>
  <c r="F49" i="26"/>
  <c r="F48" i="26"/>
  <c r="F47" i="26"/>
  <c r="F46" i="26"/>
  <c r="F45" i="26"/>
  <c r="F43" i="26"/>
  <c r="F41" i="26"/>
  <c r="F39" i="26"/>
  <c r="F27" i="26"/>
  <c r="F16" i="26"/>
  <c r="F8" i="26"/>
  <c r="C151" i="25"/>
  <c r="BE150" i="25"/>
  <c r="BE151" i="25" s="1"/>
  <c r="BD150" i="25"/>
  <c r="BD151" i="25" s="1"/>
  <c r="BC150" i="25"/>
  <c r="BC151" i="25" s="1"/>
  <c r="BB150" i="25"/>
  <c r="BB151" i="25" s="1"/>
  <c r="G150" i="25"/>
  <c r="G151" i="25" s="1"/>
  <c r="C148" i="25"/>
  <c r="BE147" i="25"/>
  <c r="BD147" i="25"/>
  <c r="BC147" i="25"/>
  <c r="BB147" i="25"/>
  <c r="G147" i="25"/>
  <c r="BA147" i="25" s="1"/>
  <c r="BE146" i="25"/>
  <c r="BD146" i="25"/>
  <c r="BC146" i="25"/>
  <c r="BB146" i="25"/>
  <c r="G146" i="25"/>
  <c r="BA146" i="25" s="1"/>
  <c r="BE145" i="25"/>
  <c r="BD145" i="25"/>
  <c r="BC145" i="25"/>
  <c r="BB145" i="25"/>
  <c r="G145" i="25"/>
  <c r="BA145" i="25" s="1"/>
  <c r="BE144" i="25"/>
  <c r="BD144" i="25"/>
  <c r="BC144" i="25"/>
  <c r="BB144" i="25"/>
  <c r="G144" i="25"/>
  <c r="BA144" i="25" s="1"/>
  <c r="BE140" i="25"/>
  <c r="BD140" i="25"/>
  <c r="BC140" i="25"/>
  <c r="BB140" i="25"/>
  <c r="G140" i="25"/>
  <c r="BA140" i="25" s="1"/>
  <c r="BE139" i="25"/>
  <c r="BD139" i="25"/>
  <c r="BC139" i="25"/>
  <c r="BB139" i="25"/>
  <c r="G139" i="25"/>
  <c r="BA139" i="25" s="1"/>
  <c r="BE137" i="25"/>
  <c r="BD137" i="25"/>
  <c r="BC137" i="25"/>
  <c r="BB137" i="25"/>
  <c r="G137" i="25"/>
  <c r="BA137" i="25" s="1"/>
  <c r="BE136" i="25"/>
  <c r="BD136" i="25"/>
  <c r="BC136" i="25"/>
  <c r="BB136" i="25"/>
  <c r="G136" i="25"/>
  <c r="BA136" i="25" s="1"/>
  <c r="BE134" i="25"/>
  <c r="BE148" i="25" s="1"/>
  <c r="BD134" i="25"/>
  <c r="BC134" i="25"/>
  <c r="BC148" i="25" s="1"/>
  <c r="BB134" i="25"/>
  <c r="G134" i="25"/>
  <c r="C132" i="25"/>
  <c r="BE131" i="25"/>
  <c r="BE132" i="25" s="1"/>
  <c r="BD131" i="25"/>
  <c r="BD132" i="25" s="1"/>
  <c r="BC131" i="25"/>
  <c r="BC132" i="25" s="1"/>
  <c r="BB131" i="25"/>
  <c r="BB132" i="25" s="1"/>
  <c r="G131" i="25"/>
  <c r="G132" i="25" s="1"/>
  <c r="C129" i="25"/>
  <c r="BE128" i="25"/>
  <c r="BD128" i="25"/>
  <c r="BC128" i="25"/>
  <c r="BB128" i="25"/>
  <c r="G128" i="25"/>
  <c r="BA128" i="25" s="1"/>
  <c r="BE127" i="25"/>
  <c r="BD127" i="25"/>
  <c r="BC127" i="25"/>
  <c r="BB127" i="25"/>
  <c r="G127" i="25"/>
  <c r="BA127" i="25" s="1"/>
  <c r="BE126" i="25"/>
  <c r="BD126" i="25"/>
  <c r="BC126" i="25"/>
  <c r="BB126" i="25"/>
  <c r="G126" i="25"/>
  <c r="BA126" i="25" s="1"/>
  <c r="BE124" i="25"/>
  <c r="BD124" i="25"/>
  <c r="BC124" i="25"/>
  <c r="BB124" i="25"/>
  <c r="G124" i="25"/>
  <c r="BA124" i="25" s="1"/>
  <c r="BE123" i="25"/>
  <c r="BD123" i="25"/>
  <c r="BC123" i="25"/>
  <c r="BB123" i="25"/>
  <c r="G123" i="25"/>
  <c r="BA123" i="25" s="1"/>
  <c r="BE122" i="25"/>
  <c r="BD122" i="25"/>
  <c r="BC122" i="25"/>
  <c r="BB122" i="25"/>
  <c r="G122" i="25"/>
  <c r="BA122" i="25" s="1"/>
  <c r="BE121" i="25"/>
  <c r="BD121" i="25"/>
  <c r="BC121" i="25"/>
  <c r="BB121" i="25"/>
  <c r="G121" i="25"/>
  <c r="BA121" i="25" s="1"/>
  <c r="BE115" i="25"/>
  <c r="BD115" i="25"/>
  <c r="BC115" i="25"/>
  <c r="BB115" i="25"/>
  <c r="G115" i="25"/>
  <c r="BA115" i="25" s="1"/>
  <c r="BE113" i="25"/>
  <c r="BD113" i="25"/>
  <c r="BC113" i="25"/>
  <c r="BB113" i="25"/>
  <c r="G113" i="25"/>
  <c r="BA113" i="25" s="1"/>
  <c r="BE111" i="25"/>
  <c r="BD111" i="25"/>
  <c r="BC111" i="25"/>
  <c r="BB111" i="25"/>
  <c r="G111" i="25"/>
  <c r="BA111" i="25" s="1"/>
  <c r="BE109" i="25"/>
  <c r="BD109" i="25"/>
  <c r="BC109" i="25"/>
  <c r="BB109" i="25"/>
  <c r="G109" i="25"/>
  <c r="BA109" i="25" s="1"/>
  <c r="BE107" i="25"/>
  <c r="BD107" i="25"/>
  <c r="BC107" i="25"/>
  <c r="BB107" i="25"/>
  <c r="G107" i="25"/>
  <c r="C105" i="25"/>
  <c r="BE104" i="25"/>
  <c r="BD104" i="25"/>
  <c r="BC104" i="25"/>
  <c r="BB104" i="25"/>
  <c r="G104" i="25"/>
  <c r="BA104" i="25" s="1"/>
  <c r="BE103" i="25"/>
  <c r="BD103" i="25"/>
  <c r="BC103" i="25"/>
  <c r="BB103" i="25"/>
  <c r="G103" i="25"/>
  <c r="BA103" i="25" s="1"/>
  <c r="BE102" i="25"/>
  <c r="BD102" i="25"/>
  <c r="BC102" i="25"/>
  <c r="BB102" i="25"/>
  <c r="G102" i="25"/>
  <c r="BA102" i="25" s="1"/>
  <c r="BE101" i="25"/>
  <c r="BD101" i="25"/>
  <c r="BC101" i="25"/>
  <c r="BB101" i="25"/>
  <c r="G101" i="25"/>
  <c r="BA101" i="25" s="1"/>
  <c r="BE100" i="25"/>
  <c r="BD100" i="25"/>
  <c r="BC100" i="25"/>
  <c r="BB100" i="25"/>
  <c r="BA100" i="25"/>
  <c r="G100" i="25"/>
  <c r="BE99" i="25"/>
  <c r="BD99" i="25"/>
  <c r="BC99" i="25"/>
  <c r="BB99" i="25"/>
  <c r="BA99" i="25"/>
  <c r="G99" i="25"/>
  <c r="BE98" i="25"/>
  <c r="BD98" i="25"/>
  <c r="BC98" i="25"/>
  <c r="BB98" i="25"/>
  <c r="G98" i="25"/>
  <c r="BA98" i="25" s="1"/>
  <c r="BE97" i="25"/>
  <c r="BD97" i="25"/>
  <c r="BC97" i="25"/>
  <c r="BB97" i="25"/>
  <c r="G97" i="25"/>
  <c r="BA97" i="25" s="1"/>
  <c r="BE96" i="25"/>
  <c r="BD96" i="25"/>
  <c r="BC96" i="25"/>
  <c r="BB96" i="25"/>
  <c r="G96" i="25"/>
  <c r="BA96" i="25" s="1"/>
  <c r="BE95" i="25"/>
  <c r="BD95" i="25"/>
  <c r="BC95" i="25"/>
  <c r="BB95" i="25"/>
  <c r="G95" i="25"/>
  <c r="BA95" i="25" s="1"/>
  <c r="BE94" i="25"/>
  <c r="BD94" i="25"/>
  <c r="BC94" i="25"/>
  <c r="BB94" i="25"/>
  <c r="G94" i="25"/>
  <c r="BA94" i="25" s="1"/>
  <c r="BE92" i="25"/>
  <c r="BD92" i="25"/>
  <c r="BC92" i="25"/>
  <c r="BB92" i="25"/>
  <c r="BA92" i="25"/>
  <c r="G92" i="25"/>
  <c r="BE90" i="25"/>
  <c r="BD90" i="25"/>
  <c r="BC90" i="25"/>
  <c r="BB90" i="25"/>
  <c r="G90" i="25"/>
  <c r="BA90" i="25" s="1"/>
  <c r="BE88" i="25"/>
  <c r="BD88" i="25"/>
  <c r="BC88" i="25"/>
  <c r="BB88" i="25"/>
  <c r="G88" i="25"/>
  <c r="BA88" i="25" s="1"/>
  <c r="BE86" i="25"/>
  <c r="BD86" i="25"/>
  <c r="BC86" i="25"/>
  <c r="BB86" i="25"/>
  <c r="G86" i="25"/>
  <c r="BA86" i="25" s="1"/>
  <c r="BE84" i="25"/>
  <c r="BD84" i="25"/>
  <c r="BC84" i="25"/>
  <c r="BB84" i="25"/>
  <c r="G84" i="25"/>
  <c r="BA84" i="25" s="1"/>
  <c r="BE82" i="25"/>
  <c r="BD82" i="25"/>
  <c r="BC82" i="25"/>
  <c r="BB82" i="25"/>
  <c r="G82" i="25"/>
  <c r="BA82" i="25" s="1"/>
  <c r="BE81" i="25"/>
  <c r="BD81" i="25"/>
  <c r="BC81" i="25"/>
  <c r="BB81" i="25"/>
  <c r="BA81" i="25"/>
  <c r="G81" i="25"/>
  <c r="BE79" i="25"/>
  <c r="BD79" i="25"/>
  <c r="BC79" i="25"/>
  <c r="BB79" i="25"/>
  <c r="G79" i="25"/>
  <c r="BA79" i="25" s="1"/>
  <c r="BE69" i="25"/>
  <c r="BD69" i="25"/>
  <c r="BC69" i="25"/>
  <c r="BB69" i="25"/>
  <c r="G69" i="25"/>
  <c r="C67" i="25"/>
  <c r="BE65" i="25"/>
  <c r="BD65" i="25"/>
  <c r="BC65" i="25"/>
  <c r="BB65" i="25"/>
  <c r="G65" i="25"/>
  <c r="BA65" i="25" s="1"/>
  <c r="BE63" i="25"/>
  <c r="BD63" i="25"/>
  <c r="BC63" i="25"/>
  <c r="BB63" i="25"/>
  <c r="G63" i="25"/>
  <c r="BA63" i="25" s="1"/>
  <c r="BE61" i="25"/>
  <c r="BD61" i="25"/>
  <c r="BC61" i="25"/>
  <c r="BB61" i="25"/>
  <c r="G61" i="25"/>
  <c r="BA61" i="25" s="1"/>
  <c r="BE58" i="25"/>
  <c r="BD58" i="25"/>
  <c r="BC58" i="25"/>
  <c r="BB58" i="25"/>
  <c r="G58" i="25"/>
  <c r="BA58" i="25" s="1"/>
  <c r="BE50" i="25"/>
  <c r="BD50" i="25"/>
  <c r="BC50" i="25"/>
  <c r="BB50" i="25"/>
  <c r="G50" i="25"/>
  <c r="BA50" i="25" s="1"/>
  <c r="BE39" i="25"/>
  <c r="BD39" i="25"/>
  <c r="BC39" i="25"/>
  <c r="BB39" i="25"/>
  <c r="G39" i="25"/>
  <c r="BA39" i="25" s="1"/>
  <c r="BE38" i="25"/>
  <c r="BD38" i="25"/>
  <c r="BC38" i="25"/>
  <c r="BB38" i="25"/>
  <c r="G38" i="25"/>
  <c r="BA38" i="25" s="1"/>
  <c r="BE29" i="25"/>
  <c r="BD29" i="25"/>
  <c r="BC29" i="25"/>
  <c r="BB29" i="25"/>
  <c r="G29" i="25"/>
  <c r="BA29" i="25" s="1"/>
  <c r="BE28" i="25"/>
  <c r="BD28" i="25"/>
  <c r="BC28" i="25"/>
  <c r="BB28" i="25"/>
  <c r="G28" i="25"/>
  <c r="BA28" i="25" s="1"/>
  <c r="BE27" i="25"/>
  <c r="BD27" i="25"/>
  <c r="BC27" i="25"/>
  <c r="BB27" i="25"/>
  <c r="G27" i="25"/>
  <c r="BA27" i="25" s="1"/>
  <c r="BE17" i="25"/>
  <c r="BD17" i="25"/>
  <c r="BC17" i="25"/>
  <c r="BB17" i="25"/>
  <c r="G17" i="25"/>
  <c r="BA17" i="25" s="1"/>
  <c r="BE14" i="25"/>
  <c r="BD14" i="25"/>
  <c r="BC14" i="25"/>
  <c r="BB14" i="25"/>
  <c r="G14" i="25"/>
  <c r="BA14" i="25" s="1"/>
  <c r="BE12" i="25"/>
  <c r="BD12" i="25"/>
  <c r="BC12" i="25"/>
  <c r="BB12" i="25"/>
  <c r="G12" i="25"/>
  <c r="BA12" i="25" s="1"/>
  <c r="BE11" i="25"/>
  <c r="BD11" i="25"/>
  <c r="BC11" i="25"/>
  <c r="BB11" i="25"/>
  <c r="G11" i="25"/>
  <c r="BA11" i="25" s="1"/>
  <c r="BE10" i="25"/>
  <c r="BD10" i="25"/>
  <c r="BC10" i="25"/>
  <c r="BB10" i="25"/>
  <c r="G10" i="25"/>
  <c r="BA10" i="25" s="1"/>
  <c r="BE9" i="25"/>
  <c r="BD9" i="25"/>
  <c r="BC9" i="25"/>
  <c r="BB9" i="25"/>
  <c r="G9" i="25"/>
  <c r="BA9" i="25" s="1"/>
  <c r="BE8" i="25"/>
  <c r="BD8" i="25"/>
  <c r="BC8" i="25"/>
  <c r="BB8" i="25"/>
  <c r="G8" i="25"/>
  <c r="C101" i="24"/>
  <c r="BE100" i="24"/>
  <c r="BE101" i="24" s="1"/>
  <c r="BD100" i="24"/>
  <c r="BD101" i="24" s="1"/>
  <c r="BC100" i="24"/>
  <c r="BC101" i="24" s="1"/>
  <c r="BB100" i="24"/>
  <c r="BB101" i="24" s="1"/>
  <c r="G100" i="24"/>
  <c r="G101" i="24" s="1"/>
  <c r="C98" i="24"/>
  <c r="BE97" i="24"/>
  <c r="BD97" i="24"/>
  <c r="BC97" i="24"/>
  <c r="BB97" i="24"/>
  <c r="G97" i="24"/>
  <c r="BA97" i="24" s="1"/>
  <c r="BE96" i="24"/>
  <c r="BD96" i="24"/>
  <c r="BC96" i="24"/>
  <c r="BB96" i="24"/>
  <c r="G96" i="24"/>
  <c r="BA96" i="24" s="1"/>
  <c r="BE95" i="24"/>
  <c r="BD95" i="24"/>
  <c r="BC95" i="24"/>
  <c r="BB95" i="24"/>
  <c r="G95" i="24"/>
  <c r="BA95" i="24" s="1"/>
  <c r="BE94" i="24"/>
  <c r="BD94" i="24"/>
  <c r="BC94" i="24"/>
  <c r="BB94" i="24"/>
  <c r="G94" i="24"/>
  <c r="BA94" i="24" s="1"/>
  <c r="BE93" i="24"/>
  <c r="BD93" i="24"/>
  <c r="BC93" i="24"/>
  <c r="BB93" i="24"/>
  <c r="G93" i="24"/>
  <c r="BA93" i="24" s="1"/>
  <c r="BE92" i="24"/>
  <c r="BD92" i="24"/>
  <c r="BC92" i="24"/>
  <c r="BB92" i="24"/>
  <c r="G92" i="24"/>
  <c r="BA92" i="24" s="1"/>
  <c r="BE91" i="24"/>
  <c r="BD91" i="24"/>
  <c r="BC91" i="24"/>
  <c r="BB91" i="24"/>
  <c r="G91" i="24"/>
  <c r="BA91" i="24" s="1"/>
  <c r="BE89" i="24"/>
  <c r="BD89" i="24"/>
  <c r="BC89" i="24"/>
  <c r="BB89" i="24"/>
  <c r="G89" i="24"/>
  <c r="BA89" i="24" s="1"/>
  <c r="BE88" i="24"/>
  <c r="BD88" i="24"/>
  <c r="BC88" i="24"/>
  <c r="BB88" i="24"/>
  <c r="G88" i="24"/>
  <c r="BA88" i="24" s="1"/>
  <c r="BE87" i="24"/>
  <c r="BD87" i="24"/>
  <c r="BC87" i="24"/>
  <c r="BB87" i="24"/>
  <c r="G87" i="24"/>
  <c r="BA87" i="24" s="1"/>
  <c r="BE86" i="24"/>
  <c r="BD86" i="24"/>
  <c r="BC86" i="24"/>
  <c r="BB86" i="24"/>
  <c r="G86" i="24"/>
  <c r="BA86" i="24" s="1"/>
  <c r="BE85" i="24"/>
  <c r="BD85" i="24"/>
  <c r="BC85" i="24"/>
  <c r="BB85" i="24"/>
  <c r="G85" i="24"/>
  <c r="BA85" i="24" s="1"/>
  <c r="BE83" i="24"/>
  <c r="BD83" i="24"/>
  <c r="BC83" i="24"/>
  <c r="BB83" i="24"/>
  <c r="G83" i="24"/>
  <c r="C81" i="24"/>
  <c r="BE80" i="24"/>
  <c r="BD80" i="24"/>
  <c r="BC80" i="24"/>
  <c r="BB80" i="24"/>
  <c r="G80" i="24"/>
  <c r="BA80" i="24" s="1"/>
  <c r="BE79" i="24"/>
  <c r="BD79" i="24"/>
  <c r="BC79" i="24"/>
  <c r="BB79" i="24"/>
  <c r="G79" i="24"/>
  <c r="BA79" i="24" s="1"/>
  <c r="BE78" i="24"/>
  <c r="BD78" i="24"/>
  <c r="BC78" i="24"/>
  <c r="BB78" i="24"/>
  <c r="G78" i="24"/>
  <c r="BA78" i="24" s="1"/>
  <c r="BE76" i="24"/>
  <c r="BD76" i="24"/>
  <c r="BC76" i="24"/>
  <c r="BB76" i="24"/>
  <c r="G76" i="24"/>
  <c r="BA76" i="24" s="1"/>
  <c r="BE74" i="24"/>
  <c r="BD74" i="24"/>
  <c r="BC74" i="24"/>
  <c r="BB74" i="24"/>
  <c r="G74" i="24"/>
  <c r="BA74" i="24" s="1"/>
  <c r="BE72" i="24"/>
  <c r="BD72" i="24"/>
  <c r="BC72" i="24"/>
  <c r="BB72" i="24"/>
  <c r="G72" i="24"/>
  <c r="BA72" i="24" s="1"/>
  <c r="BE71" i="24"/>
  <c r="BD71" i="24"/>
  <c r="BC71" i="24"/>
  <c r="BB71" i="24"/>
  <c r="G71" i="24"/>
  <c r="BA71" i="24" s="1"/>
  <c r="BE70" i="24"/>
  <c r="BD70" i="24"/>
  <c r="BC70" i="24"/>
  <c r="BB70" i="24"/>
  <c r="G70" i="24"/>
  <c r="BA70" i="24" s="1"/>
  <c r="BE66" i="24"/>
  <c r="BD66" i="24"/>
  <c r="BC66" i="24"/>
  <c r="BB66" i="24"/>
  <c r="G66" i="24"/>
  <c r="BA66" i="24" s="1"/>
  <c r="BE64" i="24"/>
  <c r="BD64" i="24"/>
  <c r="BC64" i="24"/>
  <c r="BB64" i="24"/>
  <c r="BA64" i="24"/>
  <c r="G64" i="24"/>
  <c r="BE62" i="24"/>
  <c r="BD62" i="24"/>
  <c r="BD81" i="24" s="1"/>
  <c r="BC62" i="24"/>
  <c r="BC81" i="24" s="1"/>
  <c r="BB62" i="24"/>
  <c r="BB81" i="24" s="1"/>
  <c r="G62" i="24"/>
  <c r="G81" i="24" s="1"/>
  <c r="C60" i="24"/>
  <c r="BE59" i="24"/>
  <c r="BE60" i="24" s="1"/>
  <c r="BD59" i="24"/>
  <c r="BD60" i="24" s="1"/>
  <c r="BC59" i="24"/>
  <c r="BC60" i="24" s="1"/>
  <c r="BB59" i="24"/>
  <c r="BB60" i="24" s="1"/>
  <c r="G59" i="24"/>
  <c r="G60" i="24" s="1"/>
  <c r="C57" i="24"/>
  <c r="BE55" i="24"/>
  <c r="BD55" i="24"/>
  <c r="BC55" i="24"/>
  <c r="BB55" i="24"/>
  <c r="G55" i="24"/>
  <c r="BA55" i="24" s="1"/>
  <c r="BE54" i="24"/>
  <c r="BD54" i="24"/>
  <c r="BC54" i="24"/>
  <c r="BB54" i="24"/>
  <c r="G54" i="24"/>
  <c r="BA54" i="24" s="1"/>
  <c r="BE52" i="24"/>
  <c r="BD52" i="24"/>
  <c r="BC52" i="24"/>
  <c r="BB52" i="24"/>
  <c r="G52" i="24"/>
  <c r="BA52" i="24" s="1"/>
  <c r="BE51" i="24"/>
  <c r="BD51" i="24"/>
  <c r="BC51" i="24"/>
  <c r="BB51" i="24"/>
  <c r="G51" i="24"/>
  <c r="BA51" i="24" s="1"/>
  <c r="BE50" i="24"/>
  <c r="BD50" i="24"/>
  <c r="BC50" i="24"/>
  <c r="BB50" i="24"/>
  <c r="G50" i="24"/>
  <c r="BA50" i="24" s="1"/>
  <c r="BE48" i="24"/>
  <c r="BD48" i="24"/>
  <c r="BC48" i="24"/>
  <c r="BB48" i="24"/>
  <c r="G48" i="24"/>
  <c r="BA48" i="24" s="1"/>
  <c r="BE46" i="24"/>
  <c r="BD46" i="24"/>
  <c r="BC46" i="24"/>
  <c r="BB46" i="24"/>
  <c r="G46" i="24"/>
  <c r="G57" i="24" s="1"/>
  <c r="C44" i="24"/>
  <c r="BE42" i="24"/>
  <c r="BD42" i="24"/>
  <c r="BC42" i="24"/>
  <c r="BB42" i="24"/>
  <c r="G42" i="24"/>
  <c r="BA42" i="24" s="1"/>
  <c r="BE40" i="24"/>
  <c r="BD40" i="24"/>
  <c r="BC40" i="24"/>
  <c r="BB40" i="24"/>
  <c r="G40" i="24"/>
  <c r="BA40" i="24" s="1"/>
  <c r="BE39" i="24"/>
  <c r="BD39" i="24"/>
  <c r="BC39" i="24"/>
  <c r="BB39" i="24"/>
  <c r="G39" i="24"/>
  <c r="BA39" i="24" s="1"/>
  <c r="BE37" i="24"/>
  <c r="BD37" i="24"/>
  <c r="BC37" i="24"/>
  <c r="BB37" i="24"/>
  <c r="G37" i="24"/>
  <c r="BA37" i="24" s="1"/>
  <c r="BE35" i="24"/>
  <c r="BD35" i="24"/>
  <c r="BC35" i="24"/>
  <c r="BB35" i="24"/>
  <c r="G35" i="24"/>
  <c r="BA35" i="24" s="1"/>
  <c r="BE33" i="24"/>
  <c r="BD33" i="24"/>
  <c r="BC33" i="24"/>
  <c r="BB33" i="24"/>
  <c r="G33" i="24"/>
  <c r="BA33" i="24" s="1"/>
  <c r="BE32" i="24"/>
  <c r="BD32" i="24"/>
  <c r="BC32" i="24"/>
  <c r="BB32" i="24"/>
  <c r="G32" i="24"/>
  <c r="BA32" i="24" s="1"/>
  <c r="BE31" i="24"/>
  <c r="BD31" i="24"/>
  <c r="BC31" i="24"/>
  <c r="BB31" i="24"/>
  <c r="G31" i="24"/>
  <c r="BA31" i="24" s="1"/>
  <c r="BE30" i="24"/>
  <c r="BD30" i="24"/>
  <c r="BC30" i="24"/>
  <c r="BB30" i="24"/>
  <c r="G30" i="24"/>
  <c r="BA30" i="24" s="1"/>
  <c r="BE29" i="24"/>
  <c r="BD29" i="24"/>
  <c r="BC29" i="24"/>
  <c r="BB29" i="24"/>
  <c r="G29" i="24"/>
  <c r="BA29" i="24" s="1"/>
  <c r="BE28" i="24"/>
  <c r="BD28" i="24"/>
  <c r="BD44" i="24" s="1"/>
  <c r="BC28" i="24"/>
  <c r="BC44" i="24" s="1"/>
  <c r="BB28" i="24"/>
  <c r="BB44" i="24" s="1"/>
  <c r="G28" i="24"/>
  <c r="G44" i="24" s="1"/>
  <c r="C26" i="24"/>
  <c r="BE24" i="24"/>
  <c r="BD24" i="24"/>
  <c r="BC24" i="24"/>
  <c r="BB24" i="24"/>
  <c r="G24" i="24"/>
  <c r="BA24" i="24" s="1"/>
  <c r="BE23" i="24"/>
  <c r="BD23" i="24"/>
  <c r="BC23" i="24"/>
  <c r="BB23" i="24"/>
  <c r="G23" i="24"/>
  <c r="BA23" i="24" s="1"/>
  <c r="BE21" i="24"/>
  <c r="BD21" i="24"/>
  <c r="BC21" i="24"/>
  <c r="BB21" i="24"/>
  <c r="G21" i="24"/>
  <c r="BA21" i="24" s="1"/>
  <c r="BE19" i="24"/>
  <c r="BD19" i="24"/>
  <c r="BC19" i="24"/>
  <c r="BB19" i="24"/>
  <c r="G19" i="24"/>
  <c r="BA19" i="24" s="1"/>
  <c r="BE18" i="24"/>
  <c r="BD18" i="24"/>
  <c r="BC18" i="24"/>
  <c r="BB18" i="24"/>
  <c r="G18" i="24"/>
  <c r="BA18" i="24" s="1"/>
  <c r="BE16" i="24"/>
  <c r="BD16" i="24"/>
  <c r="BC16" i="24"/>
  <c r="BB16" i="24"/>
  <c r="G16" i="24"/>
  <c r="BA16" i="24" s="1"/>
  <c r="BE15" i="24"/>
  <c r="BD15" i="24"/>
  <c r="BC15" i="24"/>
  <c r="BB15" i="24"/>
  <c r="BA15" i="24"/>
  <c r="G15" i="24"/>
  <c r="BE13" i="24"/>
  <c r="BD13" i="24"/>
  <c r="BC13" i="24"/>
  <c r="BB13" i="24"/>
  <c r="G13" i="24"/>
  <c r="BA13" i="24" s="1"/>
  <c r="BE12" i="24"/>
  <c r="BD12" i="24"/>
  <c r="BC12" i="24"/>
  <c r="BB12" i="24"/>
  <c r="G12" i="24"/>
  <c r="BA12" i="24" s="1"/>
  <c r="BE9" i="24"/>
  <c r="BD9" i="24"/>
  <c r="BC9" i="24"/>
  <c r="BB9" i="24"/>
  <c r="G9" i="24"/>
  <c r="BA9" i="24" s="1"/>
  <c r="BE8" i="24"/>
  <c r="BE26" i="24" s="1"/>
  <c r="BD8" i="24"/>
  <c r="BD26" i="24" s="1"/>
  <c r="BC8" i="24"/>
  <c r="BB8" i="24"/>
  <c r="G8" i="24"/>
  <c r="G26" i="24" s="1"/>
  <c r="BD67" i="25" l="1"/>
  <c r="BB26" i="24"/>
  <c r="BC26" i="24"/>
  <c r="BB67" i="25"/>
  <c r="BD129" i="25"/>
  <c r="BB129" i="25"/>
  <c r="BD98" i="24"/>
  <c r="BB98" i="24"/>
  <c r="F138" i="27"/>
  <c r="D2" i="27" s="1"/>
  <c r="F140" i="26"/>
  <c r="D2" i="26" s="1"/>
  <c r="BB148" i="25"/>
  <c r="BD148" i="25"/>
  <c r="G148" i="25"/>
  <c r="BA134" i="25"/>
  <c r="BA148" i="25" s="1"/>
  <c r="G129" i="25"/>
  <c r="BC129" i="25"/>
  <c r="BE129" i="25"/>
  <c r="G105" i="25"/>
  <c r="BC105" i="25"/>
  <c r="BE105" i="25"/>
  <c r="BB105" i="25"/>
  <c r="BD105" i="25"/>
  <c r="G67" i="25"/>
  <c r="BC67" i="25"/>
  <c r="BE67" i="25"/>
  <c r="G98" i="24"/>
  <c r="E3" i="24" s="1"/>
  <c r="BE81" i="24"/>
  <c r="BB57" i="24"/>
  <c r="BD57" i="24"/>
  <c r="BA8" i="25"/>
  <c r="BA67" i="25" s="1"/>
  <c r="BA107" i="25"/>
  <c r="BA129" i="25" s="1"/>
  <c r="BA69" i="25"/>
  <c r="BA105" i="25"/>
  <c r="BA131" i="25"/>
  <c r="BA132" i="25" s="1"/>
  <c r="BA150" i="25"/>
  <c r="BA151" i="25" s="1"/>
  <c r="BC98" i="24"/>
  <c r="BE98" i="24"/>
  <c r="BE44" i="24"/>
  <c r="BC57" i="24"/>
  <c r="BE57" i="24"/>
  <c r="BA62" i="24"/>
  <c r="BA83" i="24"/>
  <c r="BA98" i="24" s="1"/>
  <c r="BA8" i="24"/>
  <c r="BA26" i="24" s="1"/>
  <c r="BA81" i="24"/>
  <c r="BA46" i="24"/>
  <c r="BA57" i="24" s="1"/>
  <c r="BA100" i="24"/>
  <c r="BA101" i="24" s="1"/>
  <c r="BA28" i="24"/>
  <c r="BA44" i="24" s="1"/>
  <c r="BA59" i="24"/>
  <c r="BA60" i="24" s="1"/>
  <c r="C455" i="23"/>
  <c r="G445" i="23"/>
  <c r="G441" i="23"/>
  <c r="G439" i="23"/>
  <c r="G437" i="23"/>
  <c r="G435" i="23"/>
  <c r="G432" i="23"/>
  <c r="G429" i="23"/>
  <c r="G427" i="23"/>
  <c r="G425" i="23"/>
  <c r="G423" i="23"/>
  <c r="C421" i="23"/>
  <c r="G420" i="23"/>
  <c r="G419" i="23"/>
  <c r="C417" i="23"/>
  <c r="G403" i="23"/>
  <c r="C401" i="23"/>
  <c r="G398" i="23"/>
  <c r="G395" i="23"/>
  <c r="G392" i="23"/>
  <c r="G390" i="23"/>
  <c r="G388" i="23"/>
  <c r="G386" i="23"/>
  <c r="G384" i="23"/>
  <c r="G382" i="23"/>
  <c r="G380" i="23"/>
  <c r="G378" i="23"/>
  <c r="G376" i="23"/>
  <c r="C374" i="23"/>
  <c r="G372" i="23"/>
  <c r="C370" i="23"/>
  <c r="G369" i="23"/>
  <c r="G370" i="23" s="1"/>
  <c r="C367" i="23"/>
  <c r="G364" i="23"/>
  <c r="G361" i="23"/>
  <c r="G359" i="23"/>
  <c r="G357" i="23"/>
  <c r="G356" i="23"/>
  <c r="G354" i="23"/>
  <c r="G353" i="23"/>
  <c r="G352" i="23"/>
  <c r="G351" i="23"/>
  <c r="G350" i="23"/>
  <c r="G349" i="23"/>
  <c r="G348" i="23"/>
  <c r="G347" i="23"/>
  <c r="G345" i="23"/>
  <c r="G344" i="23"/>
  <c r="G343" i="23"/>
  <c r="G342" i="23"/>
  <c r="G341" i="23"/>
  <c r="G340" i="23"/>
  <c r="G337" i="23"/>
  <c r="G336" i="23"/>
  <c r="G335" i="23"/>
  <c r="C333" i="23"/>
  <c r="G332" i="23"/>
  <c r="G331" i="23"/>
  <c r="G330" i="23"/>
  <c r="G329" i="23"/>
  <c r="G328" i="23"/>
  <c r="G327" i="23"/>
  <c r="G325" i="23"/>
  <c r="G323" i="23"/>
  <c r="G321" i="23"/>
  <c r="G319" i="23"/>
  <c r="G317" i="23"/>
  <c r="G315" i="23"/>
  <c r="G313" i="23"/>
  <c r="G311" i="23"/>
  <c r="G309" i="23"/>
  <c r="G307" i="23"/>
  <c r="G305" i="23"/>
  <c r="G303" i="23"/>
  <c r="G301" i="23"/>
  <c r="G299" i="23"/>
  <c r="G297" i="23"/>
  <c r="G295" i="23"/>
  <c r="G293" i="23"/>
  <c r="G291" i="23"/>
  <c r="G289" i="23"/>
  <c r="G287" i="23"/>
  <c r="G285" i="23"/>
  <c r="G283" i="23"/>
  <c r="C281" i="23"/>
  <c r="G280" i="23"/>
  <c r="G272" i="23"/>
  <c r="G271" i="23"/>
  <c r="G270" i="23"/>
  <c r="G269" i="23"/>
  <c r="G268" i="23"/>
  <c r="G265" i="23"/>
  <c r="G264" i="23"/>
  <c r="G263" i="23"/>
  <c r="G262" i="23"/>
  <c r="G261" i="23"/>
  <c r="G260" i="23"/>
  <c r="G259" i="23"/>
  <c r="C257" i="23"/>
  <c r="G252" i="23"/>
  <c r="G247" i="23"/>
  <c r="G241" i="23"/>
  <c r="G235" i="23"/>
  <c r="G229" i="23"/>
  <c r="G223" i="23"/>
  <c r="C221" i="23"/>
  <c r="G216" i="23"/>
  <c r="G211" i="23"/>
  <c r="G197" i="23"/>
  <c r="G194" i="23"/>
  <c r="C192" i="23"/>
  <c r="G191" i="23"/>
  <c r="G190" i="23"/>
  <c r="G188" i="23"/>
  <c r="G186" i="23"/>
  <c r="G182" i="23"/>
  <c r="G175" i="23"/>
  <c r="G171" i="23"/>
  <c r="G168" i="23"/>
  <c r="G166" i="23"/>
  <c r="C164" i="23"/>
  <c r="G159" i="23"/>
  <c r="G158" i="23"/>
  <c r="G157" i="23"/>
  <c r="G156" i="23"/>
  <c r="G155" i="23"/>
  <c r="G154" i="23"/>
  <c r="G153" i="23"/>
  <c r="G152" i="23"/>
  <c r="G151" i="23"/>
  <c r="G149" i="23"/>
  <c r="G148" i="23"/>
  <c r="G147" i="23"/>
  <c r="G146" i="23"/>
  <c r="G145" i="23"/>
  <c r="G144" i="23"/>
  <c r="G143" i="23"/>
  <c r="G140" i="23"/>
  <c r="G133" i="23"/>
  <c r="G127" i="23"/>
  <c r="G125" i="23"/>
  <c r="G124" i="23"/>
  <c r="G123" i="23"/>
  <c r="G121" i="23"/>
  <c r="G119" i="23"/>
  <c r="G116" i="23"/>
  <c r="G114" i="23"/>
  <c r="G113" i="23"/>
  <c r="G111" i="23"/>
  <c r="G110" i="23"/>
  <c r="G107" i="23"/>
  <c r="G101" i="23"/>
  <c r="G95" i="23"/>
  <c r="G94" i="23"/>
  <c r="G92" i="23"/>
  <c r="G91" i="23"/>
  <c r="G90" i="23"/>
  <c r="G89" i="23"/>
  <c r="G88" i="23"/>
  <c r="G87" i="23"/>
  <c r="G84" i="23"/>
  <c r="G82" i="23"/>
  <c r="G81" i="23"/>
  <c r="G79" i="23"/>
  <c r="G78" i="23"/>
  <c r="G77" i="23"/>
  <c r="C75" i="23"/>
  <c r="G73" i="23"/>
  <c r="G68" i="23"/>
  <c r="G64" i="23"/>
  <c r="G57" i="23"/>
  <c r="G56" i="23"/>
  <c r="G55" i="23"/>
  <c r="G52" i="23"/>
  <c r="G51" i="23"/>
  <c r="G50" i="23"/>
  <c r="G49" i="23"/>
  <c r="G48" i="23"/>
  <c r="G47" i="23"/>
  <c r="G46" i="23"/>
  <c r="G45" i="23"/>
  <c r="G44" i="23"/>
  <c r="G43" i="23"/>
  <c r="G39" i="23"/>
  <c r="G32" i="23"/>
  <c r="G29" i="23"/>
  <c r="G23" i="23"/>
  <c r="C21" i="23"/>
  <c r="G18" i="23"/>
  <c r="G17" i="23"/>
  <c r="C15" i="23"/>
  <c r="G13" i="23"/>
  <c r="G11" i="23"/>
  <c r="G8" i="23"/>
  <c r="F43" i="22"/>
  <c r="F42" i="22"/>
  <c r="F41" i="22"/>
  <c r="F40" i="22"/>
  <c r="F39" i="22"/>
  <c r="F38" i="22"/>
  <c r="F37" i="22"/>
  <c r="F35" i="22"/>
  <c r="F34" i="22"/>
  <c r="F33" i="22"/>
  <c r="F31" i="22"/>
  <c r="F30" i="22"/>
  <c r="F29" i="22"/>
  <c r="F28" i="22"/>
  <c r="F27" i="22"/>
  <c r="F26" i="22"/>
  <c r="F24" i="22"/>
  <c r="F23" i="22"/>
  <c r="F22" i="22"/>
  <c r="F21" i="22"/>
  <c r="F20" i="22"/>
  <c r="F19" i="22"/>
  <c r="F18" i="22"/>
  <c r="F17" i="22"/>
  <c r="F16" i="22"/>
  <c r="F15" i="22"/>
  <c r="F14" i="22"/>
  <c r="F13" i="22"/>
  <c r="F12" i="22"/>
  <c r="F11" i="22"/>
  <c r="F10" i="22"/>
  <c r="F9" i="22"/>
  <c r="F8" i="22"/>
  <c r="F37" i="21"/>
  <c r="F36" i="21"/>
  <c r="F35" i="21"/>
  <c r="F34" i="21"/>
  <c r="F33" i="21"/>
  <c r="F32" i="21"/>
  <c r="F31" i="21"/>
  <c r="F29" i="21"/>
  <c r="F28" i="21"/>
  <c r="F27" i="21"/>
  <c r="F26" i="21"/>
  <c r="F25" i="21"/>
  <c r="F24" i="21"/>
  <c r="F23" i="21"/>
  <c r="F22" i="21"/>
  <c r="F21" i="21"/>
  <c r="F20" i="21"/>
  <c r="F19" i="21"/>
  <c r="F18" i="21"/>
  <c r="F17" i="21"/>
  <c r="F16" i="21"/>
  <c r="F15" i="21"/>
  <c r="F14" i="21"/>
  <c r="F13" i="21"/>
  <c r="F12" i="21"/>
  <c r="F11" i="21"/>
  <c r="F9" i="21"/>
  <c r="F8" i="21"/>
  <c r="I30" i="20"/>
  <c r="I29" i="20"/>
  <c r="I28" i="20"/>
  <c r="I27" i="20"/>
  <c r="I26" i="20"/>
  <c r="I25" i="20"/>
  <c r="I24" i="20"/>
  <c r="I23" i="20"/>
  <c r="I22" i="20"/>
  <c r="I21" i="20"/>
  <c r="G21" i="20"/>
  <c r="I20" i="20"/>
  <c r="G20" i="20"/>
  <c r="I19" i="20"/>
  <c r="G19" i="20"/>
  <c r="I18" i="20"/>
  <c r="G18" i="20"/>
  <c r="I17" i="20"/>
  <c r="G17" i="20"/>
  <c r="I16" i="20"/>
  <c r="G16" i="20"/>
  <c r="I15" i="20"/>
  <c r="G15" i="20"/>
  <c r="I14" i="20"/>
  <c r="G14" i="20"/>
  <c r="I13" i="20"/>
  <c r="G13" i="20"/>
  <c r="I12" i="20"/>
  <c r="G12" i="20"/>
  <c r="I11" i="20"/>
  <c r="G11" i="20"/>
  <c r="I10" i="20"/>
  <c r="G10" i="20"/>
  <c r="I9" i="20"/>
  <c r="I8" i="20"/>
  <c r="G8" i="20"/>
  <c r="I39" i="19"/>
  <c r="I38" i="19"/>
  <c r="G38" i="19"/>
  <c r="I37" i="19"/>
  <c r="I36" i="19"/>
  <c r="I35" i="19"/>
  <c r="I34" i="19"/>
  <c r="G34" i="19"/>
  <c r="I33" i="19"/>
  <c r="G33" i="19"/>
  <c r="I32" i="19"/>
  <c r="G32" i="19"/>
  <c r="I31" i="19"/>
  <c r="G31" i="19"/>
  <c r="I30" i="19"/>
  <c r="G30" i="19"/>
  <c r="I29" i="19"/>
  <c r="G29" i="19"/>
  <c r="I28" i="19"/>
  <c r="G28" i="19"/>
  <c r="I27" i="19"/>
  <c r="G27" i="19"/>
  <c r="I26" i="19"/>
  <c r="G26" i="19"/>
  <c r="I25" i="19"/>
  <c r="G25" i="19"/>
  <c r="I24" i="19"/>
  <c r="G24" i="19"/>
  <c r="I23" i="19"/>
  <c r="G23" i="19"/>
  <c r="I22" i="19"/>
  <c r="G22" i="19"/>
  <c r="I20" i="19"/>
  <c r="G20" i="19"/>
  <c r="I18" i="19"/>
  <c r="G18" i="19"/>
  <c r="I16" i="19"/>
  <c r="G16" i="19"/>
  <c r="I15" i="19"/>
  <c r="G15" i="19"/>
  <c r="I14" i="19"/>
  <c r="G14" i="19"/>
  <c r="I13" i="19"/>
  <c r="G13" i="19"/>
  <c r="I12" i="19"/>
  <c r="G12" i="19"/>
  <c r="I11" i="19"/>
  <c r="G11" i="19"/>
  <c r="I10" i="19"/>
  <c r="G10" i="19"/>
  <c r="I9" i="19"/>
  <c r="G9" i="19"/>
  <c r="G40" i="19" s="1"/>
  <c r="I24" i="18"/>
  <c r="I22" i="18"/>
  <c r="I20" i="18"/>
  <c r="G20" i="18"/>
  <c r="I19" i="18"/>
  <c r="G19" i="18"/>
  <c r="I18" i="18"/>
  <c r="G18" i="18"/>
  <c r="I17" i="18"/>
  <c r="G17" i="18"/>
  <c r="I16" i="18"/>
  <c r="G16" i="18"/>
  <c r="I15" i="18"/>
  <c r="G15" i="18"/>
  <c r="I14" i="18"/>
  <c r="G14" i="18"/>
  <c r="I13" i="18"/>
  <c r="G13" i="18"/>
  <c r="I12" i="18"/>
  <c r="G12" i="18"/>
  <c r="I11" i="18"/>
  <c r="G11" i="18"/>
  <c r="I10" i="18"/>
  <c r="G10" i="18"/>
  <c r="I9" i="18"/>
  <c r="G9" i="18"/>
  <c r="I8" i="18"/>
  <c r="G8" i="18"/>
  <c r="I29" i="17"/>
  <c r="I27" i="17"/>
  <c r="I26" i="17"/>
  <c r="I25" i="17"/>
  <c r="I24" i="17"/>
  <c r="I23" i="17"/>
  <c r="I22" i="17"/>
  <c r="I21" i="17"/>
  <c r="I20" i="17"/>
  <c r="I19" i="17"/>
  <c r="I18" i="17"/>
  <c r="I17" i="17"/>
  <c r="I16" i="17"/>
  <c r="I15" i="17"/>
  <c r="I14" i="17"/>
  <c r="I13" i="17"/>
  <c r="I12" i="17"/>
  <c r="I11" i="17"/>
  <c r="I10" i="17"/>
  <c r="I9" i="17"/>
  <c r="I8" i="17"/>
  <c r="G8" i="17"/>
  <c r="I21" i="18" l="1"/>
  <c r="I40" i="19"/>
  <c r="F25" i="5"/>
  <c r="E3" i="25"/>
  <c r="F26" i="5" s="1"/>
  <c r="F47" i="22"/>
  <c r="E2" i="22" s="1"/>
  <c r="I31" i="20"/>
  <c r="G21" i="18"/>
  <c r="I28" i="17"/>
  <c r="G28" i="17"/>
  <c r="G221" i="23"/>
  <c r="G31" i="20"/>
  <c r="G401" i="23"/>
  <c r="G367" i="23"/>
  <c r="G333" i="23"/>
  <c r="G281" i="23"/>
  <c r="F39" i="21"/>
  <c r="E2" i="21" s="1"/>
  <c r="G421" i="23"/>
  <c r="G15" i="23"/>
  <c r="G21" i="23"/>
  <c r="E3" i="23" s="1"/>
  <c r="G164" i="23"/>
  <c r="G192" i="23"/>
  <c r="G257" i="23"/>
  <c r="G374" i="23"/>
  <c r="G417" i="23"/>
  <c r="G455" i="23"/>
  <c r="I41" i="19"/>
  <c r="I26" i="18"/>
  <c r="I23" i="18"/>
  <c r="I25" i="18"/>
  <c r="I32" i="17"/>
  <c r="I30" i="17"/>
  <c r="I31" i="17"/>
  <c r="G35" i="16"/>
  <c r="G34" i="16"/>
  <c r="G33" i="16"/>
  <c r="G32" i="16"/>
  <c r="G27" i="16"/>
  <c r="G26" i="16"/>
  <c r="G25" i="16"/>
  <c r="G24" i="16"/>
  <c r="G23" i="16"/>
  <c r="G22" i="16"/>
  <c r="G17" i="16"/>
  <c r="G16" i="16"/>
  <c r="G15" i="16"/>
  <c r="F15" i="16"/>
  <c r="G14" i="16"/>
  <c r="G9" i="16"/>
  <c r="G8" i="16"/>
  <c r="G7" i="16"/>
  <c r="F1216" i="15"/>
  <c r="F22" i="15"/>
  <c r="F21" i="15"/>
  <c r="F20" i="15"/>
  <c r="F15" i="15"/>
  <c r="F14" i="15"/>
  <c r="F13" i="15"/>
  <c r="F12" i="15"/>
  <c r="F11" i="15"/>
  <c r="F10" i="15"/>
  <c r="F1215" i="15"/>
  <c r="F1214" i="15"/>
  <c r="F1213" i="15"/>
  <c r="F1212" i="15"/>
  <c r="F1211" i="15"/>
  <c r="F1210" i="15"/>
  <c r="F1209" i="15"/>
  <c r="F1208" i="15"/>
  <c r="F1207" i="15"/>
  <c r="F1206" i="15"/>
  <c r="F1205" i="15"/>
  <c r="F1204" i="15"/>
  <c r="A1204" i="15"/>
  <c r="A1205" i="15" s="1"/>
  <c r="A1206" i="15" s="1"/>
  <c r="A1207" i="15" s="1"/>
  <c r="A1208" i="15" s="1"/>
  <c r="A1209" i="15" s="1"/>
  <c r="A1210" i="15" s="1"/>
  <c r="A1211" i="15" s="1"/>
  <c r="A1212" i="15" s="1"/>
  <c r="A1213" i="15" s="1"/>
  <c r="A1214" i="15" s="1"/>
  <c r="A1215" i="15" s="1"/>
  <c r="F1200" i="15"/>
  <c r="F1199" i="15"/>
  <c r="A1199" i="15"/>
  <c r="A1200" i="15" s="1"/>
  <c r="F1195" i="15"/>
  <c r="F1194" i="15"/>
  <c r="F1193" i="15"/>
  <c r="F1192" i="15"/>
  <c r="F1191" i="15"/>
  <c r="F1190" i="15"/>
  <c r="F1189" i="15"/>
  <c r="F1188" i="15"/>
  <c r="F1187" i="15"/>
  <c r="F1186" i="15"/>
  <c r="F1185" i="15"/>
  <c r="A1185" i="15"/>
  <c r="A1186" i="15" s="1"/>
  <c r="A1187" i="15" s="1"/>
  <c r="A1188" i="15" s="1"/>
  <c r="A1189" i="15" s="1"/>
  <c r="A1190" i="15" s="1"/>
  <c r="A1191" i="15" s="1"/>
  <c r="A1192" i="15" s="1"/>
  <c r="A1193" i="15" s="1"/>
  <c r="A1194" i="15" s="1"/>
  <c r="A1195" i="15" s="1"/>
  <c r="F1181" i="15"/>
  <c r="F1180" i="15"/>
  <c r="F1179" i="15"/>
  <c r="F1178" i="15"/>
  <c r="F1177" i="15"/>
  <c r="F1176" i="15"/>
  <c r="F1175" i="15"/>
  <c r="F1174" i="15"/>
  <c r="F1173" i="15"/>
  <c r="F1172" i="15"/>
  <c r="F1171" i="15"/>
  <c r="F1170" i="15"/>
  <c r="F1169" i="15"/>
  <c r="F1168" i="15"/>
  <c r="F1167" i="15"/>
  <c r="F1166" i="15"/>
  <c r="F1165" i="15"/>
  <c r="F1164" i="15"/>
  <c r="F1163" i="15"/>
  <c r="F1162" i="15"/>
  <c r="F1161" i="15"/>
  <c r="F1160" i="15"/>
  <c r="F1159" i="15"/>
  <c r="F1158" i="15"/>
  <c r="A1158" i="15"/>
  <c r="A1159" i="15" s="1"/>
  <c r="A1160" i="15" s="1"/>
  <c r="A1161" i="15" s="1"/>
  <c r="A1162" i="15" s="1"/>
  <c r="A1163" i="15" s="1"/>
  <c r="A1164" i="15" s="1"/>
  <c r="A1165" i="15" s="1"/>
  <c r="A1166" i="15" s="1"/>
  <c r="A1167" i="15" s="1"/>
  <c r="A1168" i="15" s="1"/>
  <c r="A1169" i="15" s="1"/>
  <c r="A1170" i="15" s="1"/>
  <c r="A1171" i="15" s="1"/>
  <c r="A1172" i="15" s="1"/>
  <c r="A1173" i="15" s="1"/>
  <c r="A1174" i="15" s="1"/>
  <c r="A1175" i="15" s="1"/>
  <c r="A1176" i="15" s="1"/>
  <c r="A1177" i="15" s="1"/>
  <c r="A1178" i="15" s="1"/>
  <c r="A1179" i="15" s="1"/>
  <c r="A1180" i="15" s="1"/>
  <c r="A1181" i="15" s="1"/>
  <c r="F1154" i="15"/>
  <c r="F1153" i="15"/>
  <c r="F1152" i="15"/>
  <c r="F1151" i="15"/>
  <c r="F1150" i="15"/>
  <c r="F1149" i="15"/>
  <c r="F1148" i="15"/>
  <c r="F1147" i="15"/>
  <c r="F1146" i="15"/>
  <c r="F1145" i="15"/>
  <c r="F1144" i="15"/>
  <c r="F1143" i="15"/>
  <c r="F1142" i="15"/>
  <c r="A1142" i="15"/>
  <c r="A1143" i="15" s="1"/>
  <c r="A1144" i="15" s="1"/>
  <c r="A1145" i="15" s="1"/>
  <c r="A1146" i="15" s="1"/>
  <c r="A1147" i="15" s="1"/>
  <c r="A1148" i="15" s="1"/>
  <c r="A1149" i="15" s="1"/>
  <c r="A1150" i="15" s="1"/>
  <c r="A1151" i="15" s="1"/>
  <c r="A1152" i="15" s="1"/>
  <c r="A1153" i="15" s="1"/>
  <c r="A1154" i="15" s="1"/>
  <c r="F1138" i="15"/>
  <c r="F1137" i="15"/>
  <c r="F1136" i="15"/>
  <c r="F1135" i="15"/>
  <c r="F1134" i="15"/>
  <c r="F1133" i="15"/>
  <c r="F1132" i="15"/>
  <c r="F1131" i="15"/>
  <c r="F1130" i="15"/>
  <c r="F1129" i="15"/>
  <c r="F1128" i="15"/>
  <c r="F1127" i="15"/>
  <c r="F1126" i="15"/>
  <c r="F1125" i="15"/>
  <c r="F1124" i="15"/>
  <c r="F1123" i="15"/>
  <c r="F1122" i="15"/>
  <c r="F1121" i="15"/>
  <c r="F1120" i="15"/>
  <c r="F1119" i="15"/>
  <c r="F1118" i="15"/>
  <c r="F1117" i="15"/>
  <c r="F1116" i="15"/>
  <c r="A1116" i="15"/>
  <c r="A1117" i="15" s="1"/>
  <c r="A1118" i="15" s="1"/>
  <c r="A1119" i="15" s="1"/>
  <c r="A1120" i="15" s="1"/>
  <c r="A1121" i="15" s="1"/>
  <c r="A1122" i="15" s="1"/>
  <c r="A1123" i="15" s="1"/>
  <c r="A1124" i="15" s="1"/>
  <c r="A1125" i="15" s="1"/>
  <c r="A1126" i="15" s="1"/>
  <c r="A1127" i="15" s="1"/>
  <c r="A1128" i="15" s="1"/>
  <c r="A1129" i="15" s="1"/>
  <c r="A1130" i="15" s="1"/>
  <c r="A1131" i="15" s="1"/>
  <c r="A1132" i="15" s="1"/>
  <c r="A1133" i="15" s="1"/>
  <c r="A1134" i="15" s="1"/>
  <c r="A1135" i="15" s="1"/>
  <c r="A1136" i="15" s="1"/>
  <c r="A1137" i="15" s="1"/>
  <c r="A1138" i="15" s="1"/>
  <c r="F1112" i="15"/>
  <c r="F1111" i="15"/>
  <c r="F1110" i="15"/>
  <c r="F1109" i="15"/>
  <c r="F1108" i="15"/>
  <c r="F1107" i="15"/>
  <c r="F1106" i="15"/>
  <c r="F1105" i="15"/>
  <c r="F1104" i="15"/>
  <c r="F1103" i="15"/>
  <c r="F1102" i="15"/>
  <c r="F1101" i="15"/>
  <c r="F1100" i="15"/>
  <c r="F1099" i="15"/>
  <c r="F1098" i="15"/>
  <c r="F1097" i="15"/>
  <c r="F1096" i="15"/>
  <c r="F1095" i="15"/>
  <c r="F1094" i="15"/>
  <c r="F1093" i="15"/>
  <c r="F1092" i="15"/>
  <c r="F1091" i="15"/>
  <c r="F1090" i="15"/>
  <c r="F1089" i="15"/>
  <c r="F1088" i="15"/>
  <c r="F1087" i="15"/>
  <c r="F1086" i="15"/>
  <c r="F1085" i="15"/>
  <c r="F1084" i="15"/>
  <c r="F1083" i="15"/>
  <c r="F1082" i="15"/>
  <c r="F1081" i="15"/>
  <c r="F1080" i="15"/>
  <c r="F1079" i="15"/>
  <c r="F1078" i="15"/>
  <c r="F1077" i="15"/>
  <c r="F1076" i="15"/>
  <c r="F1075" i="15"/>
  <c r="F1074" i="15"/>
  <c r="F1073" i="15"/>
  <c r="F1072" i="15"/>
  <c r="F1071" i="15"/>
  <c r="F1070" i="15"/>
  <c r="F1069" i="15"/>
  <c r="F1068" i="15"/>
  <c r="F1067" i="15"/>
  <c r="F1066" i="15"/>
  <c r="F1065" i="15"/>
  <c r="F1064" i="15"/>
  <c r="F1063" i="15"/>
  <c r="F1062" i="15"/>
  <c r="F1061" i="15"/>
  <c r="F1060" i="15"/>
  <c r="F1059" i="15"/>
  <c r="F1058" i="15"/>
  <c r="F1057" i="15"/>
  <c r="F1056" i="15"/>
  <c r="F1055" i="15"/>
  <c r="F1054" i="15"/>
  <c r="F1053" i="15"/>
  <c r="F1052" i="15"/>
  <c r="F1051" i="15"/>
  <c r="F1050" i="15"/>
  <c r="F1049" i="15"/>
  <c r="F1048" i="15"/>
  <c r="F1047" i="15"/>
  <c r="F1046" i="15"/>
  <c r="F1045" i="15"/>
  <c r="F1044" i="15"/>
  <c r="F1043" i="15"/>
  <c r="F1042" i="15"/>
  <c r="A1042" i="15"/>
  <c r="A1043" i="15" s="1"/>
  <c r="A1044" i="15" s="1"/>
  <c r="A1045" i="15" s="1"/>
  <c r="A1046" i="15" s="1"/>
  <c r="A1047" i="15" s="1"/>
  <c r="A1048" i="15" s="1"/>
  <c r="A1049" i="15" s="1"/>
  <c r="A1050" i="15" s="1"/>
  <c r="A1051" i="15" s="1"/>
  <c r="A1052" i="15" s="1"/>
  <c r="A1053" i="15" s="1"/>
  <c r="A1054" i="15" s="1"/>
  <c r="A1055" i="15" s="1"/>
  <c r="A1056" i="15" s="1"/>
  <c r="A1057" i="15" s="1"/>
  <c r="A1058" i="15" s="1"/>
  <c r="A1059" i="15" s="1"/>
  <c r="A1060" i="15" s="1"/>
  <c r="A1061" i="15" s="1"/>
  <c r="A1062" i="15" s="1"/>
  <c r="A1063" i="15" s="1"/>
  <c r="A1064" i="15" s="1"/>
  <c r="A1065" i="15" s="1"/>
  <c r="A1066" i="15" s="1"/>
  <c r="A1067" i="15" s="1"/>
  <c r="A1068" i="15" s="1"/>
  <c r="A1069" i="15" s="1"/>
  <c r="A1070" i="15" s="1"/>
  <c r="A1071" i="15" s="1"/>
  <c r="A1072" i="15" s="1"/>
  <c r="A1073" i="15" s="1"/>
  <c r="A1074" i="15" s="1"/>
  <c r="A1075" i="15" s="1"/>
  <c r="A1076" i="15" s="1"/>
  <c r="A1077" i="15" s="1"/>
  <c r="A1078" i="15" s="1"/>
  <c r="A1079" i="15" s="1"/>
  <c r="A1080" i="15" s="1"/>
  <c r="A1081" i="15" s="1"/>
  <c r="A1082" i="15" s="1"/>
  <c r="A1083" i="15" s="1"/>
  <c r="A1084" i="15" s="1"/>
  <c r="A1085" i="15" s="1"/>
  <c r="A1086" i="15" s="1"/>
  <c r="A1087" i="15" s="1"/>
  <c r="A1088" i="15" s="1"/>
  <c r="A1089" i="15" s="1"/>
  <c r="A1090" i="15" s="1"/>
  <c r="A1091" i="15" s="1"/>
  <c r="A1092" i="15" s="1"/>
  <c r="A1093" i="15" s="1"/>
  <c r="A1094" i="15" s="1"/>
  <c r="A1095" i="15" s="1"/>
  <c r="A1096" i="15" s="1"/>
  <c r="A1097" i="15" s="1"/>
  <c r="A1098" i="15" s="1"/>
  <c r="A1099" i="15" s="1"/>
  <c r="A1100" i="15" s="1"/>
  <c r="A1101" i="15" s="1"/>
  <c r="A1102" i="15" s="1"/>
  <c r="A1103" i="15" s="1"/>
  <c r="A1104" i="15" s="1"/>
  <c r="A1105" i="15" s="1"/>
  <c r="A1106" i="15" s="1"/>
  <c r="A1107" i="15" s="1"/>
  <c r="A1108" i="15" s="1"/>
  <c r="A1109" i="15" s="1"/>
  <c r="A1110" i="15" s="1"/>
  <c r="A1111" i="15" s="1"/>
  <c r="A1112" i="15" s="1"/>
  <c r="F1038" i="15"/>
  <c r="F1037" i="15"/>
  <c r="F1036" i="15"/>
  <c r="F1035" i="15"/>
  <c r="F1034" i="15"/>
  <c r="F1033" i="15"/>
  <c r="F1032" i="15"/>
  <c r="F1031" i="15"/>
  <c r="F1030" i="15"/>
  <c r="F1029" i="15"/>
  <c r="F1028" i="15"/>
  <c r="F1027" i="15"/>
  <c r="F1026" i="15"/>
  <c r="F1025" i="15"/>
  <c r="F1024" i="15"/>
  <c r="F1023" i="15"/>
  <c r="F1022" i="15"/>
  <c r="F1021" i="15"/>
  <c r="A1021" i="15"/>
  <c r="A1022" i="15" s="1"/>
  <c r="A1023" i="15" s="1"/>
  <c r="A1024" i="15" s="1"/>
  <c r="A1025" i="15" s="1"/>
  <c r="A1026" i="15" s="1"/>
  <c r="A1027" i="15" s="1"/>
  <c r="A1028" i="15" s="1"/>
  <c r="A1029" i="15" s="1"/>
  <c r="A1030" i="15" s="1"/>
  <c r="A1031" i="15" s="1"/>
  <c r="A1032" i="15" s="1"/>
  <c r="A1033" i="15" s="1"/>
  <c r="A1034" i="15" s="1"/>
  <c r="A1035" i="15" s="1"/>
  <c r="A1036" i="15" s="1"/>
  <c r="A1037" i="15" s="1"/>
  <c r="A1038" i="15" s="1"/>
  <c r="F1017" i="15"/>
  <c r="F1016" i="15"/>
  <c r="F1015" i="15"/>
  <c r="F1014" i="15"/>
  <c r="F1013" i="15"/>
  <c r="F1012" i="15"/>
  <c r="F1011" i="15"/>
  <c r="F1010" i="15"/>
  <c r="F1009" i="15"/>
  <c r="F1008" i="15"/>
  <c r="F1007" i="15"/>
  <c r="F1006" i="15"/>
  <c r="F1005" i="15"/>
  <c r="F1004" i="15"/>
  <c r="F1003" i="15"/>
  <c r="F1002" i="15"/>
  <c r="F1001" i="15"/>
  <c r="F1000" i="15"/>
  <c r="F999" i="15"/>
  <c r="F998" i="15"/>
  <c r="F997" i="15"/>
  <c r="F996" i="15"/>
  <c r="F995" i="15"/>
  <c r="F994" i="15"/>
  <c r="F993" i="15"/>
  <c r="F992" i="15"/>
  <c r="F991" i="15"/>
  <c r="F990" i="15"/>
  <c r="F989" i="15"/>
  <c r="F988" i="15"/>
  <c r="F987" i="15"/>
  <c r="F986" i="15"/>
  <c r="F985" i="15"/>
  <c r="F984" i="15"/>
  <c r="F983" i="15"/>
  <c r="F982" i="15"/>
  <c r="F981" i="15"/>
  <c r="F980" i="15"/>
  <c r="F979" i="15"/>
  <c r="F978" i="15"/>
  <c r="F977" i="15"/>
  <c r="F976" i="15"/>
  <c r="F975" i="15"/>
  <c r="F974" i="15"/>
  <c r="F973" i="15"/>
  <c r="F972" i="15"/>
  <c r="A972" i="15"/>
  <c r="A973" i="15" s="1"/>
  <c r="A974" i="15" s="1"/>
  <c r="A975" i="15" s="1"/>
  <c r="A976" i="15" s="1"/>
  <c r="A977" i="15" s="1"/>
  <c r="A978" i="15" s="1"/>
  <c r="A979" i="15" s="1"/>
  <c r="A980" i="15" s="1"/>
  <c r="A981" i="15" s="1"/>
  <c r="A982" i="15" s="1"/>
  <c r="A983" i="15" s="1"/>
  <c r="A984" i="15" s="1"/>
  <c r="A985" i="15" s="1"/>
  <c r="A986" i="15" s="1"/>
  <c r="A987" i="15" s="1"/>
  <c r="A988" i="15" s="1"/>
  <c r="A989" i="15" s="1"/>
  <c r="A990" i="15" s="1"/>
  <c r="A991" i="15" s="1"/>
  <c r="A992" i="15" s="1"/>
  <c r="A993" i="15" s="1"/>
  <c r="A994" i="15" s="1"/>
  <c r="A995" i="15" s="1"/>
  <c r="A996" i="15" s="1"/>
  <c r="A997" i="15" s="1"/>
  <c r="A998" i="15" s="1"/>
  <c r="A999" i="15" s="1"/>
  <c r="A1000" i="15" s="1"/>
  <c r="A1001" i="15" s="1"/>
  <c r="A1002" i="15" s="1"/>
  <c r="A1003" i="15" s="1"/>
  <c r="A1004" i="15" s="1"/>
  <c r="A1005" i="15" s="1"/>
  <c r="A1006" i="15" s="1"/>
  <c r="A1007" i="15" s="1"/>
  <c r="A1008" i="15" s="1"/>
  <c r="A1009" i="15" s="1"/>
  <c r="A1010" i="15" s="1"/>
  <c r="A1011" i="15" s="1"/>
  <c r="A1012" i="15" s="1"/>
  <c r="A1013" i="15" s="1"/>
  <c r="A1014" i="15" s="1"/>
  <c r="A1015" i="15" s="1"/>
  <c r="A1016" i="15" s="1"/>
  <c r="A1017" i="15" s="1"/>
  <c r="F968" i="15"/>
  <c r="F967" i="15"/>
  <c r="F966" i="15"/>
  <c r="F965" i="15"/>
  <c r="F964" i="15"/>
  <c r="F963" i="15"/>
  <c r="F962" i="15"/>
  <c r="F961" i="15"/>
  <c r="F960" i="15"/>
  <c r="F959" i="15"/>
  <c r="F958" i="15"/>
  <c r="A958" i="15"/>
  <c r="A959" i="15" s="1"/>
  <c r="A960" i="15" s="1"/>
  <c r="A961" i="15" s="1"/>
  <c r="A962" i="15" s="1"/>
  <c r="A963" i="15" s="1"/>
  <c r="A964" i="15" s="1"/>
  <c r="A965" i="15" s="1"/>
  <c r="A966" i="15" s="1"/>
  <c r="A967" i="15" s="1"/>
  <c r="A968" i="15" s="1"/>
  <c r="F954" i="15"/>
  <c r="F953" i="15"/>
  <c r="F952" i="15"/>
  <c r="F951" i="15"/>
  <c r="F950" i="15"/>
  <c r="F949" i="15"/>
  <c r="F948" i="15"/>
  <c r="A948" i="15"/>
  <c r="A949" i="15" s="1"/>
  <c r="A950" i="15" s="1"/>
  <c r="A951" i="15" s="1"/>
  <c r="A952" i="15" s="1"/>
  <c r="A953" i="15" s="1"/>
  <c r="A954" i="15" s="1"/>
  <c r="F944" i="15"/>
  <c r="F943" i="15"/>
  <c r="F942" i="15"/>
  <c r="F941" i="15"/>
  <c r="F940" i="15"/>
  <c r="F939" i="15"/>
  <c r="F938" i="15"/>
  <c r="F937" i="15"/>
  <c r="F936" i="15"/>
  <c r="F935" i="15"/>
  <c r="F934" i="15"/>
  <c r="F933" i="15"/>
  <c r="F932" i="15"/>
  <c r="A932" i="15"/>
  <c r="A933" i="15" s="1"/>
  <c r="A934" i="15" s="1"/>
  <c r="A935" i="15" s="1"/>
  <c r="A936" i="15" s="1"/>
  <c r="A937" i="15" s="1"/>
  <c r="A938" i="15" s="1"/>
  <c r="A939" i="15" s="1"/>
  <c r="A940" i="15" s="1"/>
  <c r="A941" i="15" s="1"/>
  <c r="A942" i="15" s="1"/>
  <c r="A943" i="15" s="1"/>
  <c r="A944" i="15" s="1"/>
  <c r="F928" i="15"/>
  <c r="F927" i="15"/>
  <c r="F926" i="15"/>
  <c r="F925" i="15"/>
  <c r="F924" i="15"/>
  <c r="F923" i="15"/>
  <c r="F922" i="15"/>
  <c r="F921" i="15"/>
  <c r="F920" i="15"/>
  <c r="F919" i="15"/>
  <c r="F918" i="15"/>
  <c r="F917" i="15"/>
  <c r="F916" i="15"/>
  <c r="F915" i="15"/>
  <c r="F914" i="15"/>
  <c r="F913" i="15"/>
  <c r="F912" i="15"/>
  <c r="F911" i="15"/>
  <c r="F910" i="15"/>
  <c r="F909" i="15"/>
  <c r="F908" i="15"/>
  <c r="F907" i="15"/>
  <c r="F906" i="15"/>
  <c r="A906" i="15"/>
  <c r="A907" i="15" s="1"/>
  <c r="A908" i="15" s="1"/>
  <c r="A909" i="15" s="1"/>
  <c r="A910" i="15" s="1"/>
  <c r="A911" i="15" s="1"/>
  <c r="A912" i="15" s="1"/>
  <c r="A913" i="15" s="1"/>
  <c r="A914" i="15" s="1"/>
  <c r="A915" i="15" s="1"/>
  <c r="A916" i="15" s="1"/>
  <c r="A917" i="15" s="1"/>
  <c r="A918" i="15" s="1"/>
  <c r="A919" i="15" s="1"/>
  <c r="A920" i="15" s="1"/>
  <c r="A921" i="15" s="1"/>
  <c r="A922" i="15" s="1"/>
  <c r="A923" i="15" s="1"/>
  <c r="A924" i="15" s="1"/>
  <c r="A925" i="15" s="1"/>
  <c r="A926" i="15" s="1"/>
  <c r="A927" i="15" s="1"/>
  <c r="A928" i="15" s="1"/>
  <c r="F902" i="15"/>
  <c r="F901" i="15"/>
  <c r="F900" i="15"/>
  <c r="F899" i="15"/>
  <c r="F898" i="15"/>
  <c r="F897" i="15"/>
  <c r="F896" i="15"/>
  <c r="F895" i="15"/>
  <c r="F894" i="15"/>
  <c r="F893" i="15"/>
  <c r="F892" i="15"/>
  <c r="F891" i="15"/>
  <c r="F890" i="15"/>
  <c r="F889" i="15"/>
  <c r="F888" i="15"/>
  <c r="F887" i="15"/>
  <c r="F886" i="15"/>
  <c r="F885" i="15"/>
  <c r="F884" i="15"/>
  <c r="F883" i="15"/>
  <c r="F882" i="15"/>
  <c r="F881" i="15"/>
  <c r="F880" i="15"/>
  <c r="A880" i="15"/>
  <c r="A881" i="15" s="1"/>
  <c r="A882" i="15" s="1"/>
  <c r="A883" i="15" s="1"/>
  <c r="A884" i="15" s="1"/>
  <c r="A885" i="15" s="1"/>
  <c r="A886" i="15" s="1"/>
  <c r="A887" i="15" s="1"/>
  <c r="A888" i="15" s="1"/>
  <c r="A889" i="15" s="1"/>
  <c r="A890" i="15" s="1"/>
  <c r="A891" i="15" s="1"/>
  <c r="A892" i="15" s="1"/>
  <c r="A893" i="15" s="1"/>
  <c r="A894" i="15" s="1"/>
  <c r="A895" i="15" s="1"/>
  <c r="A896" i="15" s="1"/>
  <c r="A897" i="15" s="1"/>
  <c r="A898" i="15" s="1"/>
  <c r="A899" i="15" s="1"/>
  <c r="A900" i="15" s="1"/>
  <c r="A901" i="15" s="1"/>
  <c r="A902" i="15" s="1"/>
  <c r="F876" i="15"/>
  <c r="F875" i="15"/>
  <c r="F874" i="15"/>
  <c r="F873" i="15"/>
  <c r="F872" i="15"/>
  <c r="F871" i="15"/>
  <c r="F870" i="15"/>
  <c r="F869" i="15"/>
  <c r="F868" i="15"/>
  <c r="F867" i="15"/>
  <c r="F866" i="15"/>
  <c r="F865" i="15"/>
  <c r="F864" i="15"/>
  <c r="F863" i="15"/>
  <c r="F862" i="15"/>
  <c r="F861" i="15"/>
  <c r="F860" i="15"/>
  <c r="F859" i="15"/>
  <c r="F858" i="15"/>
  <c r="F857" i="15"/>
  <c r="A857" i="15"/>
  <c r="A858" i="15" s="1"/>
  <c r="A859" i="15" s="1"/>
  <c r="A860" i="15" s="1"/>
  <c r="A861" i="15" s="1"/>
  <c r="A862" i="15" s="1"/>
  <c r="A863" i="15" s="1"/>
  <c r="A864" i="15" s="1"/>
  <c r="A865" i="15" s="1"/>
  <c r="A866" i="15" s="1"/>
  <c r="A867" i="15" s="1"/>
  <c r="A868" i="15" s="1"/>
  <c r="A869" i="15" s="1"/>
  <c r="A870" i="15" s="1"/>
  <c r="A871" i="15" s="1"/>
  <c r="A872" i="15" s="1"/>
  <c r="A873" i="15" s="1"/>
  <c r="A874" i="15" s="1"/>
  <c r="A875" i="15" s="1"/>
  <c r="A876" i="15" s="1"/>
  <c r="F853" i="15"/>
  <c r="F852" i="15"/>
  <c r="F851" i="15"/>
  <c r="F850" i="15"/>
  <c r="F849" i="15"/>
  <c r="F848" i="15"/>
  <c r="F847" i="15"/>
  <c r="F846" i="15"/>
  <c r="F845" i="15"/>
  <c r="F844" i="15"/>
  <c r="F843" i="15"/>
  <c r="F842" i="15"/>
  <c r="F841" i="15"/>
  <c r="F840" i="15"/>
  <c r="F839" i="15"/>
  <c r="F838" i="15"/>
  <c r="F837" i="15"/>
  <c r="F836" i="15"/>
  <c r="F835" i="15"/>
  <c r="F834" i="15"/>
  <c r="F833" i="15"/>
  <c r="F832" i="15"/>
  <c r="F831" i="15"/>
  <c r="F830" i="15"/>
  <c r="A830" i="15"/>
  <c r="A831" i="15" s="1"/>
  <c r="A832" i="15" s="1"/>
  <c r="A833" i="15" s="1"/>
  <c r="A834" i="15" s="1"/>
  <c r="A835" i="15" s="1"/>
  <c r="A836" i="15" s="1"/>
  <c r="A837" i="15" s="1"/>
  <c r="A838" i="15" s="1"/>
  <c r="A839" i="15" s="1"/>
  <c r="A840" i="15" s="1"/>
  <c r="A841" i="15" s="1"/>
  <c r="A842" i="15" s="1"/>
  <c r="A843" i="15" s="1"/>
  <c r="A844" i="15" s="1"/>
  <c r="A845" i="15" s="1"/>
  <c r="A846" i="15" s="1"/>
  <c r="A847" i="15" s="1"/>
  <c r="A848" i="15" s="1"/>
  <c r="A849" i="15" s="1"/>
  <c r="A850" i="15" s="1"/>
  <c r="A851" i="15" s="1"/>
  <c r="A852" i="15" s="1"/>
  <c r="A853" i="15" s="1"/>
  <c r="F826" i="15"/>
  <c r="F825" i="15"/>
  <c r="F824" i="15"/>
  <c r="F823" i="15"/>
  <c r="F822" i="15"/>
  <c r="F821" i="15"/>
  <c r="A821" i="15"/>
  <c r="A822" i="15" s="1"/>
  <c r="A823" i="15" s="1"/>
  <c r="A824" i="15" s="1"/>
  <c r="A825" i="15" s="1"/>
  <c r="A826" i="15" s="1"/>
  <c r="F817" i="15"/>
  <c r="F816" i="15"/>
  <c r="F815" i="15"/>
  <c r="F814" i="15"/>
  <c r="F813" i="15"/>
  <c r="F812" i="15"/>
  <c r="F811" i="15"/>
  <c r="F810" i="15"/>
  <c r="F809" i="15"/>
  <c r="F808" i="15"/>
  <c r="F807" i="15"/>
  <c r="F806" i="15"/>
  <c r="F805" i="15"/>
  <c r="F804" i="15"/>
  <c r="F803" i="15"/>
  <c r="F802" i="15"/>
  <c r="F801" i="15"/>
  <c r="F800" i="15"/>
  <c r="F799" i="15"/>
  <c r="F798" i="15"/>
  <c r="F797" i="15"/>
  <c r="F796" i="15"/>
  <c r="F795" i="15"/>
  <c r="F794" i="15"/>
  <c r="A794" i="15"/>
  <c r="A795" i="15" s="1"/>
  <c r="A796" i="15" s="1"/>
  <c r="A797" i="15" s="1"/>
  <c r="A798" i="15" s="1"/>
  <c r="A799" i="15" s="1"/>
  <c r="A800" i="15" s="1"/>
  <c r="A801" i="15" s="1"/>
  <c r="A802" i="15" s="1"/>
  <c r="A803" i="15" s="1"/>
  <c r="A804" i="15" s="1"/>
  <c r="A805" i="15" s="1"/>
  <c r="A806" i="15" s="1"/>
  <c r="A807" i="15" s="1"/>
  <c r="A808" i="15" s="1"/>
  <c r="A809" i="15" s="1"/>
  <c r="A810" i="15" s="1"/>
  <c r="A811" i="15" s="1"/>
  <c r="A812" i="15" s="1"/>
  <c r="A813" i="15" s="1"/>
  <c r="A814" i="15" s="1"/>
  <c r="A815" i="15" s="1"/>
  <c r="A816" i="15" s="1"/>
  <c r="A817" i="15" s="1"/>
  <c r="F790" i="15"/>
  <c r="F789" i="15"/>
  <c r="F788" i="15"/>
  <c r="F787" i="15"/>
  <c r="F786" i="15"/>
  <c r="F785" i="15"/>
  <c r="F784" i="15"/>
  <c r="F783" i="15"/>
  <c r="F782" i="15"/>
  <c r="F781" i="15"/>
  <c r="F780" i="15"/>
  <c r="F779" i="15"/>
  <c r="F778" i="15"/>
  <c r="F777" i="15"/>
  <c r="F776" i="15"/>
  <c r="F775" i="15"/>
  <c r="F774" i="15"/>
  <c r="F773" i="15"/>
  <c r="F772" i="15"/>
  <c r="F771" i="15"/>
  <c r="F770" i="15"/>
  <c r="F769" i="15"/>
  <c r="F768" i="15"/>
  <c r="F767" i="15"/>
  <c r="F766" i="15"/>
  <c r="F765" i="15"/>
  <c r="F764" i="15"/>
  <c r="F763" i="15"/>
  <c r="F762" i="15"/>
  <c r="F761" i="15"/>
  <c r="A761" i="15"/>
  <c r="A762" i="15" s="1"/>
  <c r="A763" i="15" s="1"/>
  <c r="A764" i="15" s="1"/>
  <c r="A765" i="15" s="1"/>
  <c r="A766" i="15" s="1"/>
  <c r="A767" i="15" s="1"/>
  <c r="A768" i="15" s="1"/>
  <c r="A769" i="15" s="1"/>
  <c r="A770" i="15" s="1"/>
  <c r="A771" i="15" s="1"/>
  <c r="A772" i="15" s="1"/>
  <c r="A773" i="15" s="1"/>
  <c r="A774" i="15" s="1"/>
  <c r="A775" i="15" s="1"/>
  <c r="A776" i="15" s="1"/>
  <c r="A777" i="15" s="1"/>
  <c r="A778" i="15" s="1"/>
  <c r="A779" i="15" s="1"/>
  <c r="A780" i="15" s="1"/>
  <c r="A781" i="15" s="1"/>
  <c r="A782" i="15" s="1"/>
  <c r="A783" i="15" s="1"/>
  <c r="A784" i="15" s="1"/>
  <c r="A785" i="15" s="1"/>
  <c r="A786" i="15" s="1"/>
  <c r="A787" i="15" s="1"/>
  <c r="A788" i="15" s="1"/>
  <c r="A789" i="15" s="1"/>
  <c r="A790" i="15" s="1"/>
  <c r="F757" i="15"/>
  <c r="F756" i="15"/>
  <c r="F755" i="15"/>
  <c r="F754" i="15"/>
  <c r="F753" i="15"/>
  <c r="F752" i="15"/>
  <c r="F751" i="15"/>
  <c r="F750" i="15"/>
  <c r="F749" i="15"/>
  <c r="F748" i="15"/>
  <c r="F747" i="15"/>
  <c r="F746" i="15"/>
  <c r="F745" i="15"/>
  <c r="F744" i="15"/>
  <c r="F743" i="15"/>
  <c r="F742" i="15"/>
  <c r="F741" i="15"/>
  <c r="F740" i="15"/>
  <c r="F739" i="15"/>
  <c r="F738" i="15"/>
  <c r="F737" i="15"/>
  <c r="F736" i="15"/>
  <c r="F735" i="15"/>
  <c r="F734" i="15"/>
  <c r="F733" i="15"/>
  <c r="F732" i="15"/>
  <c r="F731" i="15"/>
  <c r="F730" i="15"/>
  <c r="F729" i="15"/>
  <c r="F728" i="15"/>
  <c r="F727" i="15"/>
  <c r="A727" i="15"/>
  <c r="A728" i="15" s="1"/>
  <c r="A729" i="15" s="1"/>
  <c r="A730" i="15" s="1"/>
  <c r="A731" i="15" s="1"/>
  <c r="A732" i="15" s="1"/>
  <c r="A733" i="15" s="1"/>
  <c r="A734" i="15" s="1"/>
  <c r="A735" i="15" s="1"/>
  <c r="A736" i="15" s="1"/>
  <c r="A737" i="15" s="1"/>
  <c r="A738" i="15" s="1"/>
  <c r="A739" i="15" s="1"/>
  <c r="A740" i="15" s="1"/>
  <c r="A741" i="15" s="1"/>
  <c r="A742" i="15" s="1"/>
  <c r="A743" i="15" s="1"/>
  <c r="A744" i="15" s="1"/>
  <c r="A745" i="15" s="1"/>
  <c r="A746" i="15" s="1"/>
  <c r="A747" i="15" s="1"/>
  <c r="A748" i="15" s="1"/>
  <c r="A749" i="15" s="1"/>
  <c r="A750" i="15" s="1"/>
  <c r="A751" i="15" s="1"/>
  <c r="A752" i="15" s="1"/>
  <c r="A753" i="15" s="1"/>
  <c r="A754" i="15" s="1"/>
  <c r="A755" i="15" s="1"/>
  <c r="A756" i="15" s="1"/>
  <c r="A757" i="15" s="1"/>
  <c r="F723" i="15"/>
  <c r="F722" i="15"/>
  <c r="F721" i="15"/>
  <c r="F720" i="15"/>
  <c r="F719" i="15"/>
  <c r="F718" i="15"/>
  <c r="F717" i="15"/>
  <c r="F716" i="15"/>
  <c r="F715" i="15"/>
  <c r="F714" i="15"/>
  <c r="F713" i="15"/>
  <c r="F712" i="15"/>
  <c r="F711" i="15"/>
  <c r="F710" i="15"/>
  <c r="F709" i="15"/>
  <c r="F708" i="15"/>
  <c r="F707" i="15"/>
  <c r="F706" i="15"/>
  <c r="A706" i="15"/>
  <c r="A707" i="15" s="1"/>
  <c r="A708" i="15" s="1"/>
  <c r="A709" i="15" s="1"/>
  <c r="A710" i="15" s="1"/>
  <c r="A711" i="15" s="1"/>
  <c r="A712" i="15" s="1"/>
  <c r="A713" i="15" s="1"/>
  <c r="A714" i="15" s="1"/>
  <c r="A715" i="15" s="1"/>
  <c r="A716" i="15" s="1"/>
  <c r="A717" i="15" s="1"/>
  <c r="A718" i="15" s="1"/>
  <c r="A719" i="15" s="1"/>
  <c r="A720" i="15" s="1"/>
  <c r="A721" i="15" s="1"/>
  <c r="A722" i="15" s="1"/>
  <c r="A723" i="15" s="1"/>
  <c r="F702" i="15"/>
  <c r="F701" i="15"/>
  <c r="F700" i="15"/>
  <c r="F699" i="15"/>
  <c r="F698" i="15"/>
  <c r="F697" i="15"/>
  <c r="F696" i="15"/>
  <c r="F695" i="15"/>
  <c r="F694" i="15"/>
  <c r="F693" i="15"/>
  <c r="F692" i="15"/>
  <c r="F691" i="15"/>
  <c r="F690" i="15"/>
  <c r="F689" i="15"/>
  <c r="F688" i="15"/>
  <c r="F687" i="15"/>
  <c r="F686" i="15"/>
  <c r="F685" i="15"/>
  <c r="F684" i="15"/>
  <c r="F683" i="15"/>
  <c r="F682" i="15"/>
  <c r="F681" i="15"/>
  <c r="F680" i="15"/>
  <c r="F679" i="15"/>
  <c r="A679" i="15"/>
  <c r="A680" i="15" s="1"/>
  <c r="A681" i="15" s="1"/>
  <c r="A682" i="15" s="1"/>
  <c r="A683" i="15" s="1"/>
  <c r="A684" i="15" s="1"/>
  <c r="A685" i="15" s="1"/>
  <c r="A686" i="15" s="1"/>
  <c r="A687" i="15" s="1"/>
  <c r="A688" i="15" s="1"/>
  <c r="A689" i="15" s="1"/>
  <c r="A690" i="15" s="1"/>
  <c r="A691" i="15" s="1"/>
  <c r="A692" i="15" s="1"/>
  <c r="A693" i="15" s="1"/>
  <c r="A694" i="15" s="1"/>
  <c r="A695" i="15" s="1"/>
  <c r="A696" i="15" s="1"/>
  <c r="A697" i="15" s="1"/>
  <c r="A698" i="15" s="1"/>
  <c r="A699" i="15" s="1"/>
  <c r="A700" i="15" s="1"/>
  <c r="A701" i="15" s="1"/>
  <c r="A702" i="15" s="1"/>
  <c r="F675" i="15"/>
  <c r="F674" i="15"/>
  <c r="F673" i="15"/>
  <c r="F672" i="15"/>
  <c r="F671" i="15"/>
  <c r="F670" i="15"/>
  <c r="F669" i="15"/>
  <c r="F668" i="15"/>
  <c r="F667" i="15"/>
  <c r="F666" i="15"/>
  <c r="F665" i="15"/>
  <c r="F664" i="15"/>
  <c r="F663" i="15"/>
  <c r="F662" i="15"/>
  <c r="F661" i="15"/>
  <c r="F660" i="15"/>
  <c r="F659" i="15"/>
  <c r="F658" i="15"/>
  <c r="F657" i="15"/>
  <c r="F656" i="15"/>
  <c r="F655" i="15"/>
  <c r="A655" i="15"/>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F651" i="15"/>
  <c r="F650" i="15"/>
  <c r="F649" i="15"/>
  <c r="F648" i="15"/>
  <c r="F647" i="15"/>
  <c r="F646" i="15"/>
  <c r="F645" i="15"/>
  <c r="F644" i="15"/>
  <c r="F643" i="15"/>
  <c r="F642" i="15"/>
  <c r="F641" i="15"/>
  <c r="F640" i="15"/>
  <c r="F639" i="15"/>
  <c r="F638" i="15"/>
  <c r="F637" i="15"/>
  <c r="F636" i="15"/>
  <c r="F635" i="15"/>
  <c r="F634" i="15"/>
  <c r="F633" i="15"/>
  <c r="F632" i="15"/>
  <c r="A632" i="15"/>
  <c r="A633" i="15" s="1"/>
  <c r="F628" i="15"/>
  <c r="F627" i="15"/>
  <c r="F626" i="15"/>
  <c r="F625" i="15"/>
  <c r="F624" i="15"/>
  <c r="F623" i="15"/>
  <c r="F622" i="15"/>
  <c r="F621" i="15"/>
  <c r="F620" i="15"/>
  <c r="F619" i="15"/>
  <c r="F618" i="15"/>
  <c r="F617" i="15"/>
  <c r="F616" i="15"/>
  <c r="F615" i="15"/>
  <c r="F614" i="15"/>
  <c r="F613" i="15"/>
  <c r="F612" i="15"/>
  <c r="F611" i="15"/>
  <c r="F610" i="15"/>
  <c r="F609" i="15"/>
  <c r="A609" i="15"/>
  <c r="A610" i="15" s="1"/>
  <c r="F605" i="15"/>
  <c r="F604" i="15"/>
  <c r="F603" i="15"/>
  <c r="F602" i="15"/>
  <c r="F601" i="15"/>
  <c r="F600" i="15"/>
  <c r="F599" i="15"/>
  <c r="F598" i="15"/>
  <c r="F597" i="15"/>
  <c r="F596" i="15"/>
  <c r="F595" i="15"/>
  <c r="F594" i="15"/>
  <c r="F593" i="15"/>
  <c r="F592" i="15"/>
  <c r="F591" i="15"/>
  <c r="F590" i="15"/>
  <c r="F589" i="15"/>
  <c r="F588" i="15"/>
  <c r="F587" i="15"/>
  <c r="F586" i="15"/>
  <c r="F585" i="15"/>
  <c r="F584" i="15"/>
  <c r="A584" i="15"/>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F580" i="15"/>
  <c r="F579" i="15"/>
  <c r="F578" i="15"/>
  <c r="F577" i="15"/>
  <c r="F576" i="15"/>
  <c r="F575" i="15"/>
  <c r="F574" i="15"/>
  <c r="F573" i="15"/>
  <c r="F572" i="15"/>
  <c r="F571" i="15"/>
  <c r="F570" i="15"/>
  <c r="F569" i="15"/>
  <c r="F568" i="15"/>
  <c r="F567" i="15"/>
  <c r="F566" i="15"/>
  <c r="F565" i="15"/>
  <c r="F564" i="15"/>
  <c r="F563" i="15"/>
  <c r="F562" i="15"/>
  <c r="F561" i="15"/>
  <c r="F560" i="15"/>
  <c r="F559" i="15"/>
  <c r="F558" i="15"/>
  <c r="F557" i="15"/>
  <c r="F556" i="15"/>
  <c r="F555" i="15"/>
  <c r="F554" i="15"/>
  <c r="F553" i="15"/>
  <c r="F552" i="15"/>
  <c r="A552" i="15"/>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F548" i="15"/>
  <c r="F547" i="15"/>
  <c r="F546" i="15"/>
  <c r="F545" i="15"/>
  <c r="F544" i="15"/>
  <c r="F543" i="15"/>
  <c r="F542" i="15"/>
  <c r="F541" i="15"/>
  <c r="F540" i="15"/>
  <c r="F539" i="15"/>
  <c r="F538" i="15"/>
  <c r="F537" i="15"/>
  <c r="F536" i="15"/>
  <c r="F535" i="15"/>
  <c r="F534" i="15"/>
  <c r="F533" i="15"/>
  <c r="F532" i="15"/>
  <c r="F531" i="15"/>
  <c r="F530" i="15"/>
  <c r="F529" i="15"/>
  <c r="F528" i="15"/>
  <c r="F527" i="15"/>
  <c r="F526" i="15"/>
  <c r="F525" i="15"/>
  <c r="F524" i="15"/>
  <c r="F523" i="15"/>
  <c r="F522" i="15"/>
  <c r="F521" i="15"/>
  <c r="F520" i="15"/>
  <c r="A520" i="15"/>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F516" i="15"/>
  <c r="F515" i="15"/>
  <c r="F514" i="15"/>
  <c r="F513" i="15"/>
  <c r="F512" i="15"/>
  <c r="F511" i="15"/>
  <c r="F510" i="15"/>
  <c r="F509" i="15"/>
  <c r="F508" i="15"/>
  <c r="F507" i="15"/>
  <c r="F506" i="15"/>
  <c r="F505" i="15"/>
  <c r="F504" i="15"/>
  <c r="F503" i="15"/>
  <c r="F502" i="15"/>
  <c r="F501" i="15"/>
  <c r="F500" i="15"/>
  <c r="F499" i="15"/>
  <c r="F498" i="15"/>
  <c r="F497" i="15"/>
  <c r="F496" i="15"/>
  <c r="F495" i="15"/>
  <c r="F494" i="15"/>
  <c r="F493" i="15"/>
  <c r="F492" i="15"/>
  <c r="F491" i="15"/>
  <c r="F490" i="15"/>
  <c r="F489" i="15"/>
  <c r="F488" i="15"/>
  <c r="F487" i="15"/>
  <c r="F486" i="15"/>
  <c r="A486" i="15"/>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F482" i="15"/>
  <c r="F481" i="15"/>
  <c r="F480" i="15"/>
  <c r="F479" i="15"/>
  <c r="F478" i="15"/>
  <c r="F477" i="15"/>
  <c r="F476" i="15"/>
  <c r="F475" i="15"/>
  <c r="F474" i="15"/>
  <c r="F473" i="15"/>
  <c r="F472" i="15"/>
  <c r="F471" i="15"/>
  <c r="F470" i="15"/>
  <c r="F469" i="15"/>
  <c r="F468" i="15"/>
  <c r="F467" i="15"/>
  <c r="F466" i="15"/>
  <c r="F465" i="15"/>
  <c r="F464" i="15"/>
  <c r="F463" i="15"/>
  <c r="F462" i="15"/>
  <c r="A462" i="15"/>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F458" i="15"/>
  <c r="F457" i="15"/>
  <c r="F456" i="15"/>
  <c r="F455" i="15"/>
  <c r="F454" i="15"/>
  <c r="F453" i="15"/>
  <c r="F452" i="15"/>
  <c r="F451" i="15"/>
  <c r="F450" i="15"/>
  <c r="F449" i="15"/>
  <c r="F448" i="15"/>
  <c r="F447" i="15"/>
  <c r="F446" i="15"/>
  <c r="F445" i="15"/>
  <c r="F444" i="15"/>
  <c r="F443" i="15"/>
  <c r="F442" i="15"/>
  <c r="F441" i="15"/>
  <c r="F440" i="15"/>
  <c r="F439" i="15"/>
  <c r="F438" i="15"/>
  <c r="A438" i="15"/>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F434" i="15"/>
  <c r="F433" i="15"/>
  <c r="F432" i="15"/>
  <c r="F431" i="15"/>
  <c r="F430" i="15"/>
  <c r="F429" i="15"/>
  <c r="F428" i="15"/>
  <c r="F427" i="15"/>
  <c r="F426" i="15"/>
  <c r="F425" i="15"/>
  <c r="F424" i="15"/>
  <c r="F423" i="15"/>
  <c r="F422" i="15"/>
  <c r="F421" i="15"/>
  <c r="F420" i="15"/>
  <c r="F419" i="15"/>
  <c r="F418" i="15"/>
  <c r="F417" i="15"/>
  <c r="F416" i="15"/>
  <c r="F415" i="15"/>
  <c r="F414" i="15"/>
  <c r="F413" i="15"/>
  <c r="F412" i="15"/>
  <c r="F411" i="15"/>
  <c r="F410" i="15"/>
  <c r="F409" i="15"/>
  <c r="A409" i="15"/>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F405" i="15"/>
  <c r="F404" i="15"/>
  <c r="F403" i="15"/>
  <c r="F402" i="15"/>
  <c r="F401" i="15"/>
  <c r="F400" i="15"/>
  <c r="F399" i="15"/>
  <c r="F398" i="15"/>
  <c r="F397" i="15"/>
  <c r="F396" i="15"/>
  <c r="F395" i="15"/>
  <c r="F394" i="15"/>
  <c r="F393" i="15"/>
  <c r="F392" i="15"/>
  <c r="F391" i="15"/>
  <c r="F390" i="15"/>
  <c r="F389" i="15"/>
  <c r="F388" i="15"/>
  <c r="F387" i="15"/>
  <c r="F386" i="15"/>
  <c r="F385" i="15"/>
  <c r="F384" i="15"/>
  <c r="F383" i="15"/>
  <c r="F382" i="15"/>
  <c r="F381" i="15"/>
  <c r="F380" i="15"/>
  <c r="F379" i="15"/>
  <c r="F378" i="15"/>
  <c r="F377" i="15"/>
  <c r="F376" i="15"/>
  <c r="F375" i="15"/>
  <c r="A375" i="15"/>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F371" i="15"/>
  <c r="F370" i="15"/>
  <c r="F369" i="15"/>
  <c r="F368" i="15"/>
  <c r="F367" i="15"/>
  <c r="F366" i="15"/>
  <c r="F365" i="15"/>
  <c r="F364" i="15"/>
  <c r="F363" i="15"/>
  <c r="F362" i="15"/>
  <c r="F361" i="15"/>
  <c r="F360" i="15"/>
  <c r="F359" i="15"/>
  <c r="F358" i="15"/>
  <c r="F357" i="15"/>
  <c r="F356" i="15"/>
  <c r="F355" i="15"/>
  <c r="F354" i="15"/>
  <c r="F353" i="15"/>
  <c r="F352" i="15"/>
  <c r="F351" i="15"/>
  <c r="A351" i="15"/>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F347" i="15"/>
  <c r="F346" i="15"/>
  <c r="F345" i="15"/>
  <c r="F344" i="15"/>
  <c r="F343" i="15"/>
  <c r="F342" i="15"/>
  <c r="F341" i="15"/>
  <c r="F340" i="15"/>
  <c r="F339" i="15"/>
  <c r="F338" i="15"/>
  <c r="F337" i="15"/>
  <c r="F336" i="15"/>
  <c r="F335" i="15"/>
  <c r="F334" i="15"/>
  <c r="F333" i="15"/>
  <c r="F332" i="15"/>
  <c r="F331" i="15"/>
  <c r="F330" i="15"/>
  <c r="F329" i="15"/>
  <c r="F328" i="15"/>
  <c r="F327" i="15"/>
  <c r="A327" i="15"/>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A298" i="15"/>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A269" i="15"/>
  <c r="A270" i="15" s="1"/>
  <c r="A271" i="15" s="1"/>
  <c r="A272" i="15" s="1"/>
  <c r="A273" i="15" s="1"/>
  <c r="A274" i="15" s="1"/>
  <c r="F265" i="15"/>
  <c r="F264" i="15"/>
  <c r="F263" i="15"/>
  <c r="F262" i="15"/>
  <c r="F261" i="15"/>
  <c r="F260" i="15"/>
  <c r="F259" i="15"/>
  <c r="F258" i="15"/>
  <c r="F257" i="15"/>
  <c r="F256" i="15"/>
  <c r="F255" i="15"/>
  <c r="F254" i="15"/>
  <c r="F253" i="15"/>
  <c r="F252" i="15"/>
  <c r="F251" i="15"/>
  <c r="F250" i="15"/>
  <c r="F249" i="15"/>
  <c r="F248" i="15"/>
  <c r="F247" i="15"/>
  <c r="F246" i="15"/>
  <c r="F245" i="15"/>
  <c r="F244" i="15"/>
  <c r="A244" i="15"/>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F240" i="15"/>
  <c r="F239" i="15"/>
  <c r="F238" i="15"/>
  <c r="F237" i="15"/>
  <c r="F236" i="15"/>
  <c r="F235" i="15"/>
  <c r="F234" i="15"/>
  <c r="F233" i="15"/>
  <c r="F232" i="15"/>
  <c r="F231" i="15"/>
  <c r="F230" i="15"/>
  <c r="F229" i="15"/>
  <c r="F228" i="15"/>
  <c r="F227" i="15"/>
  <c r="F226" i="15"/>
  <c r="F225" i="15"/>
  <c r="F224" i="15"/>
  <c r="F223" i="15"/>
  <c r="F222" i="15"/>
  <c r="F221" i="15"/>
  <c r="F220" i="15"/>
  <c r="F219" i="15"/>
  <c r="F218" i="15"/>
  <c r="F217" i="15"/>
  <c r="F216" i="15"/>
  <c r="F215" i="15"/>
  <c r="F214" i="15"/>
  <c r="F213" i="15"/>
  <c r="F212" i="15"/>
  <c r="F211" i="15"/>
  <c r="A211" i="15"/>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A180" i="15"/>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F176" i="15"/>
  <c r="F175" i="15"/>
  <c r="F174" i="15"/>
  <c r="F173" i="15"/>
  <c r="F172" i="15"/>
  <c r="F171" i="15"/>
  <c r="F170" i="15"/>
  <c r="F169" i="15"/>
  <c r="F168" i="15"/>
  <c r="F167" i="15"/>
  <c r="F166" i="15"/>
  <c r="F165" i="15"/>
  <c r="F164" i="15"/>
  <c r="F163" i="15"/>
  <c r="F162" i="15"/>
  <c r="F161" i="15"/>
  <c r="F160" i="15"/>
  <c r="F159" i="15"/>
  <c r="F158" i="15"/>
  <c r="F157" i="15"/>
  <c r="F156" i="15"/>
  <c r="F155" i="15"/>
  <c r="A155" i="15"/>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A122" i="15"/>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A79" i="15"/>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A50" i="15"/>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F46" i="15"/>
  <c r="F45" i="15"/>
  <c r="F44" i="15"/>
  <c r="F43" i="15"/>
  <c r="F42" i="15"/>
  <c r="F41" i="15"/>
  <c r="F40" i="15"/>
  <c r="F39" i="15"/>
  <c r="F38" i="15"/>
  <c r="F37" i="15"/>
  <c r="F36" i="15"/>
  <c r="F35" i="15"/>
  <c r="F34" i="15"/>
  <c r="F33" i="15"/>
  <c r="F32" i="15"/>
  <c r="F31" i="15"/>
  <c r="F30" i="15"/>
  <c r="F29" i="15"/>
  <c r="F28" i="15"/>
  <c r="F27" i="15"/>
  <c r="F26" i="15"/>
  <c r="A26" i="15"/>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F19" i="15"/>
  <c r="A19" i="15"/>
  <c r="A20" i="15" s="1"/>
  <c r="A21" i="15" s="1"/>
  <c r="A22" i="15" s="1"/>
  <c r="F9" i="15"/>
  <c r="A9" i="15"/>
  <c r="A10" i="15" s="1"/>
  <c r="A11" i="15" s="1"/>
  <c r="A12" i="15" s="1"/>
  <c r="A13" i="15" s="1"/>
  <c r="A14" i="15" s="1"/>
  <c r="A15" i="15" s="1"/>
  <c r="F99" i="14"/>
  <c r="F98" i="14"/>
  <c r="F97" i="14"/>
  <c r="F96" i="14"/>
  <c r="F95" i="14"/>
  <c r="F94" i="14"/>
  <c r="F93" i="14"/>
  <c r="F92" i="14"/>
  <c r="F91" i="14"/>
  <c r="F90" i="14"/>
  <c r="F89" i="14"/>
  <c r="F88" i="14"/>
  <c r="F87" i="14"/>
  <c r="F86" i="14"/>
  <c r="F85" i="14"/>
  <c r="F84" i="14"/>
  <c r="F83" i="14"/>
  <c r="F82" i="14"/>
  <c r="F81" i="14"/>
  <c r="F80" i="14"/>
  <c r="F79" i="14"/>
  <c r="F78" i="14"/>
  <c r="F76" i="14"/>
  <c r="F75"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7" i="14"/>
  <c r="F36" i="14"/>
  <c r="F35" i="14"/>
  <c r="F34" i="14"/>
  <c r="F33" i="14"/>
  <c r="F32" i="14"/>
  <c r="F31" i="14"/>
  <c r="F30" i="14"/>
  <c r="F29" i="14"/>
  <c r="F28" i="14"/>
  <c r="F26" i="14"/>
  <c r="F25" i="14"/>
  <c r="F24" i="14"/>
  <c r="F23" i="14"/>
  <c r="F22" i="14"/>
  <c r="F21" i="14"/>
  <c r="F19" i="14"/>
  <c r="F18" i="14"/>
  <c r="F17" i="14"/>
  <c r="F16" i="14"/>
  <c r="F15" i="14"/>
  <c r="F13" i="14"/>
  <c r="F12" i="14"/>
  <c r="F11" i="14"/>
  <c r="F10" i="14"/>
  <c r="F9" i="14"/>
  <c r="F8" i="14"/>
  <c r="F153"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7" i="13"/>
  <c r="F126" i="13"/>
  <c r="F125" i="13"/>
  <c r="F124" i="13"/>
  <c r="F122" i="13"/>
  <c r="F121"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3" i="13"/>
  <c r="F62" i="13"/>
  <c r="F61" i="13"/>
  <c r="F60" i="13"/>
  <c r="F59" i="13"/>
  <c r="F58" i="13"/>
  <c r="F57" i="13"/>
  <c r="F56" i="13"/>
  <c r="F55" i="13"/>
  <c r="F54" i="13"/>
  <c r="F53" i="13"/>
  <c r="F52" i="13"/>
  <c r="F51" i="13"/>
  <c r="F50" i="13"/>
  <c r="F49" i="13"/>
  <c r="F48" i="13"/>
  <c r="F46" i="13"/>
  <c r="F45" i="13"/>
  <c r="F44" i="13"/>
  <c r="F43" i="13"/>
  <c r="F42" i="13"/>
  <c r="F41" i="13"/>
  <c r="F40" i="13"/>
  <c r="F39" i="13"/>
  <c r="F38" i="13"/>
  <c r="F36" i="13"/>
  <c r="F35" i="13"/>
  <c r="F34" i="13"/>
  <c r="F33" i="13"/>
  <c r="F32" i="13"/>
  <c r="F31" i="13"/>
  <c r="F30" i="13"/>
  <c r="F29" i="13"/>
  <c r="F28" i="13"/>
  <c r="F27" i="13"/>
  <c r="F26" i="13"/>
  <c r="F24" i="13"/>
  <c r="F23" i="13"/>
  <c r="F22" i="13"/>
  <c r="F21" i="13"/>
  <c r="F20" i="13"/>
  <c r="F19" i="13"/>
  <c r="F18" i="13"/>
  <c r="F17" i="13"/>
  <c r="F16" i="13"/>
  <c r="F15" i="13"/>
  <c r="F14" i="13"/>
  <c r="F13" i="13"/>
  <c r="F12" i="13"/>
  <c r="F11" i="13"/>
  <c r="F10" i="13"/>
  <c r="F9" i="13"/>
  <c r="F8" i="13"/>
  <c r="F176" i="12"/>
  <c r="F173" i="12"/>
  <c r="F170" i="12"/>
  <c r="F168" i="12"/>
  <c r="F167" i="12"/>
  <c r="F166" i="12"/>
  <c r="F165" i="12"/>
  <c r="F164" i="12"/>
  <c r="F163" i="12"/>
  <c r="F162" i="12"/>
  <c r="F161" i="12"/>
  <c r="F157" i="12"/>
  <c r="F155" i="12"/>
  <c r="F154" i="12"/>
  <c r="F153" i="12"/>
  <c r="F152" i="12"/>
  <c r="F151" i="12"/>
  <c r="F150" i="12"/>
  <c r="F146" i="12"/>
  <c r="F144" i="12"/>
  <c r="F143" i="12"/>
  <c r="F142" i="12"/>
  <c r="F141" i="12"/>
  <c r="F140" i="12"/>
  <c r="F136" i="12"/>
  <c r="F135" i="12"/>
  <c r="F134" i="12"/>
  <c r="F133" i="12"/>
  <c r="F132" i="12"/>
  <c r="F131" i="12"/>
  <c r="F127" i="12"/>
  <c r="F125" i="12"/>
  <c r="F124" i="12"/>
  <c r="F123" i="12"/>
  <c r="F122" i="12"/>
  <c r="F121" i="12"/>
  <c r="F120" i="12"/>
  <c r="F116" i="12"/>
  <c r="F115" i="12"/>
  <c r="F114" i="12"/>
  <c r="F113" i="12"/>
  <c r="F112" i="12"/>
  <c r="F111" i="12"/>
  <c r="F107" i="12"/>
  <c r="F105" i="12"/>
  <c r="F104" i="12"/>
  <c r="F103" i="12"/>
  <c r="F102" i="12"/>
  <c r="F101" i="12"/>
  <c r="F100" i="12"/>
  <c r="F96" i="12"/>
  <c r="F95" i="12"/>
  <c r="F94" i="12"/>
  <c r="F93" i="12"/>
  <c r="F92" i="12"/>
  <c r="F91" i="12"/>
  <c r="F87" i="12"/>
  <c r="F85" i="12"/>
  <c r="F84" i="12"/>
  <c r="F83" i="12"/>
  <c r="F82" i="12"/>
  <c r="F81" i="12"/>
  <c r="F80" i="12"/>
  <c r="F76" i="12"/>
  <c r="F75" i="12"/>
  <c r="F74" i="12"/>
  <c r="F73" i="12"/>
  <c r="F72" i="12"/>
  <c r="F71" i="12"/>
  <c r="F70" i="12"/>
  <c r="F69" i="12"/>
  <c r="F68" i="12"/>
  <c r="F64" i="12"/>
  <c r="F62" i="12"/>
  <c r="F61" i="12"/>
  <c r="F60" i="12"/>
  <c r="F59" i="12"/>
  <c r="F58" i="12"/>
  <c r="F57" i="12"/>
  <c r="F53" i="12"/>
  <c r="F52" i="12"/>
  <c r="F51" i="12"/>
  <c r="F50" i="12"/>
  <c r="F49" i="12"/>
  <c r="F48" i="12"/>
  <c r="F47" i="12"/>
  <c r="F46" i="12"/>
  <c r="F45" i="12"/>
  <c r="F44" i="12"/>
  <c r="F43" i="12"/>
  <c r="F42" i="12"/>
  <c r="F38" i="12"/>
  <c r="F36" i="12"/>
  <c r="F35" i="12"/>
  <c r="F34" i="12"/>
  <c r="F33" i="12"/>
  <c r="F32" i="12"/>
  <c r="F31" i="12"/>
  <c r="F30" i="12"/>
  <c r="F29" i="12"/>
  <c r="F28" i="12"/>
  <c r="F27" i="12"/>
  <c r="F23" i="12"/>
  <c r="F22" i="12"/>
  <c r="F21" i="12"/>
  <c r="F20" i="12"/>
  <c r="F19" i="12"/>
  <c r="F18" i="12"/>
  <c r="F17" i="12"/>
  <c r="F16" i="12"/>
  <c r="F15" i="12"/>
  <c r="F14" i="12"/>
  <c r="F13" i="12"/>
  <c r="F12" i="12"/>
  <c r="F11" i="12"/>
  <c r="F10" i="12"/>
  <c r="F9" i="12"/>
  <c r="F8" i="12"/>
  <c r="I27" i="18" l="1"/>
  <c r="H2" i="18" s="1"/>
  <c r="F24" i="5"/>
  <c r="I32" i="20"/>
  <c r="H2" i="20" s="1"/>
  <c r="G13" i="16"/>
  <c r="I33" i="17"/>
  <c r="H2" i="17" s="1"/>
  <c r="G31" i="16"/>
  <c r="G6" i="16"/>
  <c r="F1226" i="15"/>
  <c r="E2" i="15" s="1"/>
  <c r="F21" i="5" s="1"/>
  <c r="F156" i="13"/>
  <c r="D2" i="13" s="1"/>
  <c r="F19" i="5" s="1"/>
  <c r="I42" i="19"/>
  <c r="H2" i="19" s="1"/>
  <c r="F177" i="12"/>
  <c r="D2" i="12" s="1"/>
  <c r="F18" i="5" s="1"/>
  <c r="F10" i="5"/>
  <c r="G21" i="16"/>
  <c r="A276" i="15"/>
  <c r="A277" i="15" s="1"/>
  <c r="A278" i="15" s="1"/>
  <c r="A279" i="15" s="1"/>
  <c r="A280" i="15" s="1"/>
  <c r="A281" i="15" s="1"/>
  <c r="A282" i="15" s="1"/>
  <c r="A283" i="15" s="1"/>
  <c r="A284" i="15" s="1"/>
  <c r="A285" i="15" s="1"/>
  <c r="A286" i="15" s="1"/>
  <c r="A287" i="15" s="1"/>
  <c r="A288" i="15" s="1"/>
  <c r="A289" i="15" s="1"/>
  <c r="A290" i="15" s="1"/>
  <c r="A291" i="15" s="1"/>
  <c r="A292" i="15" s="1"/>
  <c r="A293" i="15" s="1"/>
  <c r="A294" i="15" s="1"/>
  <c r="A275" i="15"/>
  <c r="A614" i="15"/>
  <c r="A615" i="15" s="1"/>
  <c r="A616" i="15" s="1"/>
  <c r="A617" i="15" s="1"/>
  <c r="A618" i="15" s="1"/>
  <c r="A619" i="15" s="1"/>
  <c r="A620" i="15" s="1"/>
  <c r="A621" i="15" s="1"/>
  <c r="A622" i="15" s="1"/>
  <c r="A623" i="15" s="1"/>
  <c r="A624" i="15" s="1"/>
  <c r="A625" i="15" s="1"/>
  <c r="A626" i="15" s="1"/>
  <c r="A627" i="15" s="1"/>
  <c r="A628" i="15" s="1"/>
  <c r="A611" i="15"/>
  <c r="A612" i="15" s="1"/>
  <c r="A613" i="15" s="1"/>
  <c r="A637" i="15"/>
  <c r="A638" i="15" s="1"/>
  <c r="A639" i="15" s="1"/>
  <c r="A640" i="15" s="1"/>
  <c r="A641" i="15" s="1"/>
  <c r="A642" i="15" s="1"/>
  <c r="A643" i="15" s="1"/>
  <c r="A644" i="15" s="1"/>
  <c r="A645" i="15" s="1"/>
  <c r="A646" i="15" s="1"/>
  <c r="A647" i="15" s="1"/>
  <c r="A648" i="15" s="1"/>
  <c r="A649" i="15" s="1"/>
  <c r="A650" i="15" s="1"/>
  <c r="A651" i="15" s="1"/>
  <c r="A634" i="15"/>
  <c r="A635" i="15" s="1"/>
  <c r="A636" i="15" s="1"/>
  <c r="F101" i="14"/>
  <c r="E2" i="14" s="1"/>
  <c r="F20" i="5" s="1"/>
  <c r="I36" i="11"/>
  <c r="C36" i="11"/>
  <c r="K35" i="11"/>
  <c r="K36" i="11" s="1"/>
  <c r="G35" i="11"/>
  <c r="G36" i="11" s="1"/>
  <c r="C33" i="11"/>
  <c r="K32" i="11"/>
  <c r="I32" i="11"/>
  <c r="G32" i="11"/>
  <c r="K31" i="11"/>
  <c r="I31" i="11"/>
  <c r="G31" i="11"/>
  <c r="K30" i="11"/>
  <c r="K33" i="11" s="1"/>
  <c r="I30" i="11"/>
  <c r="I33" i="11" s="1"/>
  <c r="G30" i="11"/>
  <c r="C28" i="11"/>
  <c r="K27" i="11"/>
  <c r="I27" i="11"/>
  <c r="G27" i="11"/>
  <c r="K26" i="11"/>
  <c r="I26" i="11"/>
  <c r="G26" i="11"/>
  <c r="K25" i="11"/>
  <c r="I25" i="11"/>
  <c r="G25" i="11"/>
  <c r="K24" i="11"/>
  <c r="I24" i="11"/>
  <c r="G24" i="11"/>
  <c r="K23" i="11"/>
  <c r="I23" i="11"/>
  <c r="G23" i="11"/>
  <c r="K22" i="11"/>
  <c r="I22" i="11"/>
  <c r="G22" i="11"/>
  <c r="K21" i="11"/>
  <c r="I21" i="11"/>
  <c r="G21" i="11"/>
  <c r="K20" i="11"/>
  <c r="I20" i="11"/>
  <c r="G20" i="11"/>
  <c r="K19" i="11"/>
  <c r="K28" i="11" s="1"/>
  <c r="I19" i="11"/>
  <c r="I28" i="11" s="1"/>
  <c r="G19" i="11"/>
  <c r="C16" i="11"/>
  <c r="K15" i="11"/>
  <c r="I15" i="11"/>
  <c r="G15" i="11"/>
  <c r="G14" i="11"/>
  <c r="K13" i="11"/>
  <c r="I13" i="11"/>
  <c r="G13" i="11"/>
  <c r="K12" i="11"/>
  <c r="I12" i="11"/>
  <c r="G12" i="11"/>
  <c r="K11" i="11"/>
  <c r="I11" i="11"/>
  <c r="G11" i="11"/>
  <c r="K10" i="11"/>
  <c r="I10" i="11"/>
  <c r="G10" i="11"/>
  <c r="K9" i="11"/>
  <c r="K16" i="11" s="1"/>
  <c r="I9" i="11"/>
  <c r="I16" i="11" s="1"/>
  <c r="G9" i="11"/>
  <c r="F63" i="10"/>
  <c r="J63" i="10" s="1"/>
  <c r="F62" i="10"/>
  <c r="J62" i="10" s="1"/>
  <c r="F61" i="10"/>
  <c r="J61" i="10" s="1"/>
  <c r="J60" i="10"/>
  <c r="F57" i="10"/>
  <c r="J57" i="10" s="1"/>
  <c r="F56" i="10"/>
  <c r="J56" i="10" s="1"/>
  <c r="J55" i="10"/>
  <c r="F54" i="10"/>
  <c r="J54" i="10" s="1"/>
  <c r="J53" i="10"/>
  <c r="F53" i="10"/>
  <c r="J52" i="10"/>
  <c r="F52" i="10"/>
  <c r="F51" i="10"/>
  <c r="J51" i="10" s="1"/>
  <c r="F50" i="10"/>
  <c r="J50" i="10" s="1"/>
  <c r="F49" i="10"/>
  <c r="J49" i="10" s="1"/>
  <c r="F48" i="10"/>
  <c r="J48" i="10" s="1"/>
  <c r="F47" i="10"/>
  <c r="J47" i="10" s="1"/>
  <c r="F46" i="10"/>
  <c r="J46" i="10" s="1"/>
  <c r="F45" i="10"/>
  <c r="J45" i="10" s="1"/>
  <c r="F43" i="10"/>
  <c r="J43" i="10" s="1"/>
  <c r="F42" i="10"/>
  <c r="J42" i="10" s="1"/>
  <c r="F41" i="10"/>
  <c r="J41" i="10" s="1"/>
  <c r="F40" i="10"/>
  <c r="J40" i="10" s="1"/>
  <c r="F39" i="10"/>
  <c r="J39" i="10" s="1"/>
  <c r="F38" i="10"/>
  <c r="J38" i="10" s="1"/>
  <c r="F37" i="10"/>
  <c r="J37" i="10" s="1"/>
  <c r="F36" i="10"/>
  <c r="J36" i="10" s="1"/>
  <c r="F33" i="10"/>
  <c r="J33" i="10" s="1"/>
  <c r="F32" i="10"/>
  <c r="J32" i="10" s="1"/>
  <c r="F31" i="10"/>
  <c r="J31" i="10" s="1"/>
  <c r="F30" i="10"/>
  <c r="J30" i="10" s="1"/>
  <c r="F29" i="10"/>
  <c r="J29" i="10" s="1"/>
  <c r="F28" i="10"/>
  <c r="J28" i="10" s="1"/>
  <c r="F27" i="10"/>
  <c r="J27" i="10" s="1"/>
  <c r="F25" i="10"/>
  <c r="J25" i="10" s="1"/>
  <c r="F24" i="10"/>
  <c r="J24" i="10" s="1"/>
  <c r="F23" i="10"/>
  <c r="J23" i="10" s="1"/>
  <c r="F22" i="10"/>
  <c r="J22" i="10" s="1"/>
  <c r="F21" i="10"/>
  <c r="J21" i="10" s="1"/>
  <c r="F20" i="10"/>
  <c r="J20" i="10" s="1"/>
  <c r="F19" i="10"/>
  <c r="J19" i="10" s="1"/>
  <c r="F18" i="10"/>
  <c r="J18" i="10" s="1"/>
  <c r="F17" i="10"/>
  <c r="J17" i="10" s="1"/>
  <c r="F16" i="10"/>
  <c r="J16" i="10" s="1"/>
  <c r="F15" i="10"/>
  <c r="J15" i="10" s="1"/>
  <c r="F14" i="10"/>
  <c r="J14" i="10" s="1"/>
  <c r="F13" i="10"/>
  <c r="J13" i="10" s="1"/>
  <c r="F12" i="10"/>
  <c r="J12" i="10" s="1"/>
  <c r="F11" i="10"/>
  <c r="J11" i="10" s="1"/>
  <c r="F10" i="10"/>
  <c r="J10" i="10" s="1"/>
  <c r="F9" i="10"/>
  <c r="J9" i="10" s="1"/>
  <c r="F8" i="10"/>
  <c r="J8" i="10" s="1"/>
  <c r="F7" i="10"/>
  <c r="J7" i="10" s="1"/>
  <c r="F60" i="9"/>
  <c r="F61" i="9"/>
  <c r="F59" i="9"/>
  <c r="F58" i="9"/>
  <c r="F55" i="9"/>
  <c r="F54" i="9"/>
  <c r="F53" i="9"/>
  <c r="F52" i="9"/>
  <c r="F51" i="9"/>
  <c r="F47" i="9"/>
  <c r="F44" i="9"/>
  <c r="F43" i="9"/>
  <c r="F40" i="9"/>
  <c r="F39" i="9"/>
  <c r="F38" i="9"/>
  <c r="F34" i="9"/>
  <c r="F30" i="9"/>
  <c r="F27" i="9"/>
  <c r="F26" i="9"/>
  <c r="F25" i="9"/>
  <c r="F24" i="9"/>
  <c r="F23" i="9"/>
  <c r="F22" i="9"/>
  <c r="F21" i="9"/>
  <c r="F20" i="9"/>
  <c r="F19" i="9"/>
  <c r="F8" i="9"/>
  <c r="F23" i="5" l="1"/>
  <c r="E2" i="16"/>
  <c r="F22" i="5" s="1"/>
  <c r="G28" i="11"/>
  <c r="G16" i="11"/>
  <c r="J58" i="10"/>
  <c r="F63" i="9"/>
  <c r="D2" i="9" s="1"/>
  <c r="F15" i="5" s="1"/>
  <c r="G33" i="11"/>
  <c r="J59" i="10"/>
  <c r="J6" i="10" s="1"/>
  <c r="E2" i="10" s="1"/>
  <c r="F16" i="5" s="1"/>
  <c r="H3" i="11" l="1"/>
  <c r="F17" i="5" s="1"/>
  <c r="G30" i="4"/>
  <c r="F27" i="7" l="1"/>
  <c r="F24" i="7"/>
  <c r="F23" i="7"/>
  <c r="F22" i="7"/>
  <c r="F21" i="7"/>
  <c r="F20" i="7"/>
  <c r="F19" i="7"/>
  <c r="F18" i="7"/>
  <c r="F17" i="7"/>
  <c r="F14" i="7"/>
  <c r="F13" i="7"/>
  <c r="F12" i="7"/>
  <c r="F11" i="7"/>
  <c r="F10" i="7"/>
  <c r="F9" i="7"/>
  <c r="F8" i="7"/>
  <c r="F7" i="7"/>
  <c r="F25" i="7" l="1"/>
  <c r="F15" i="7"/>
  <c r="F28" i="7" l="1"/>
  <c r="G26" i="5"/>
  <c r="F7" i="6" l="1"/>
  <c r="H7" i="6" s="1"/>
  <c r="G53" i="4"/>
  <c r="G47" i="4"/>
  <c r="G45" i="4"/>
  <c r="G35" i="4"/>
  <c r="C27" i="5"/>
  <c r="BE25" i="5"/>
  <c r="BD25" i="5"/>
  <c r="BC25" i="5"/>
  <c r="BB25" i="5"/>
  <c r="G25" i="5"/>
  <c r="BA25" i="5" s="1"/>
  <c r="BE24" i="5"/>
  <c r="BD24" i="5"/>
  <c r="BC24" i="5"/>
  <c r="BB24" i="5"/>
  <c r="G24" i="5"/>
  <c r="BA24" i="5" s="1"/>
  <c r="BE23" i="5"/>
  <c r="BD23" i="5"/>
  <c r="BC23" i="5"/>
  <c r="BB23" i="5"/>
  <c r="G23" i="5"/>
  <c r="BA23" i="5" s="1"/>
  <c r="BE22" i="5"/>
  <c r="BD22" i="5"/>
  <c r="BC22" i="5"/>
  <c r="BB22" i="5"/>
  <c r="G22" i="5"/>
  <c r="BA22" i="5" s="1"/>
  <c r="BE21" i="5"/>
  <c r="BD21" i="5"/>
  <c r="BC21" i="5"/>
  <c r="BB21" i="5"/>
  <c r="G21" i="5"/>
  <c r="BA21" i="5" s="1"/>
  <c r="BE20" i="5"/>
  <c r="BD20" i="5"/>
  <c r="BC20" i="5"/>
  <c r="BB20" i="5"/>
  <c r="G20" i="5"/>
  <c r="BA20" i="5" s="1"/>
  <c r="BE19" i="5"/>
  <c r="BD19" i="5"/>
  <c r="BC19" i="5"/>
  <c r="BB19" i="5"/>
  <c r="G19" i="5"/>
  <c r="BA19" i="5" s="1"/>
  <c r="BE18" i="5"/>
  <c r="BD18" i="5"/>
  <c r="BC18" i="5"/>
  <c r="BB18" i="5"/>
  <c r="G18" i="5"/>
  <c r="BA18" i="5" s="1"/>
  <c r="BE17" i="5"/>
  <c r="BD17" i="5"/>
  <c r="BC17" i="5"/>
  <c r="BB17" i="5"/>
  <c r="G17" i="5"/>
  <c r="BA17" i="5" s="1"/>
  <c r="BE16" i="5"/>
  <c r="BD16" i="5"/>
  <c r="BC16" i="5"/>
  <c r="BB16" i="5"/>
  <c r="G16" i="5"/>
  <c r="BA16" i="5" s="1"/>
  <c r="BE15" i="5"/>
  <c r="BD15" i="5"/>
  <c r="BC15" i="5"/>
  <c r="BB15" i="5"/>
  <c r="G15" i="5"/>
  <c r="BE10" i="5"/>
  <c r="BD10" i="5"/>
  <c r="BC10" i="5"/>
  <c r="BB10" i="5"/>
  <c r="BA15" i="5" l="1"/>
  <c r="BC27" i="5"/>
  <c r="BE27" i="5"/>
  <c r="BB27" i="5"/>
  <c r="BD27" i="5"/>
  <c r="G44" i="4" l="1"/>
  <c r="BE43" i="4"/>
  <c r="BD43" i="4"/>
  <c r="BC43" i="4"/>
  <c r="BB43" i="4"/>
  <c r="G43" i="4"/>
  <c r="G68" i="4" s="1"/>
  <c r="BE37" i="4"/>
  <c r="BD37" i="4"/>
  <c r="BC37" i="4"/>
  <c r="BB37" i="4"/>
  <c r="G37" i="4"/>
  <c r="BA37" i="4" s="1"/>
  <c r="BE36" i="4"/>
  <c r="BD36" i="4"/>
  <c r="BC36" i="4"/>
  <c r="BB36" i="4"/>
  <c r="G36" i="4"/>
  <c r="BA36" i="4" s="1"/>
  <c r="BE34" i="4"/>
  <c r="BD34" i="4"/>
  <c r="BC34" i="4"/>
  <c r="BB34" i="4"/>
  <c r="G34" i="4"/>
  <c r="C32" i="4"/>
  <c r="BE31" i="4"/>
  <c r="BD31" i="4"/>
  <c r="BC31" i="4"/>
  <c r="BB31" i="4"/>
  <c r="G31" i="4"/>
  <c r="BA31" i="4" s="1"/>
  <c r="BE7" i="4"/>
  <c r="BD7" i="4"/>
  <c r="BC7" i="4"/>
  <c r="BB7" i="4"/>
  <c r="G7" i="4"/>
  <c r="BA43" i="4" l="1"/>
  <c r="G32" i="4"/>
  <c r="E3" i="4" s="1"/>
  <c r="F5" i="6" s="1"/>
  <c r="H5" i="6" s="1"/>
  <c r="BA7" i="4"/>
  <c r="BA32" i="4" s="1"/>
  <c r="BB32" i="4"/>
  <c r="BD32" i="4"/>
  <c r="BB68" i="4"/>
  <c r="BD68" i="4"/>
  <c r="BC32" i="4"/>
  <c r="BE32" i="4"/>
  <c r="BC68" i="4"/>
  <c r="BE68" i="4"/>
  <c r="BA34" i="4"/>
  <c r="BA68" i="4" l="1"/>
  <c r="G10" i="5" l="1"/>
  <c r="G27" i="5" s="1"/>
  <c r="BA10" i="5" l="1"/>
  <c r="BA27" i="5" s="1"/>
  <c r="F4" i="6"/>
  <c r="F8" i="6" s="1"/>
  <c r="H8" i="6" s="1"/>
  <c r="H4" i="6" l="1"/>
</calcChain>
</file>

<file path=xl/sharedStrings.xml><?xml version="1.0" encoding="utf-8"?>
<sst xmlns="http://schemas.openxmlformats.org/spreadsheetml/2006/main" count="6251" uniqueCount="2681">
  <si>
    <t>Stavba :</t>
  </si>
  <si>
    <t>Objekt :</t>
  </si>
  <si>
    <t>P.č.</t>
  </si>
  <si>
    <t>Číslo položky</t>
  </si>
  <si>
    <t>Název položky</t>
  </si>
  <si>
    <t>MJ</t>
  </si>
  <si>
    <t>množství</t>
  </si>
  <si>
    <t>cena / MJ</t>
  </si>
  <si>
    <t>celkem (Kč)</t>
  </si>
  <si>
    <t>Díl:</t>
  </si>
  <si>
    <t>1</t>
  </si>
  <si>
    <t>Zemní práce</t>
  </si>
  <si>
    <t>ks</t>
  </si>
  <si>
    <t>Celkem za</t>
  </si>
  <si>
    <t>02</t>
  </si>
  <si>
    <t>Technologie a infrastruktura datového sálu</t>
  </si>
  <si>
    <t>139601103R00</t>
  </si>
  <si>
    <t xml:space="preserve">Ruční výkop jam, rýh a šachet v hornině tř. 4 </t>
  </si>
  <si>
    <t>m3</t>
  </si>
  <si>
    <t>odvětrací potrubí</t>
  </si>
  <si>
    <t>2,14*0,6*1</t>
  </si>
  <si>
    <t>174101102R00</t>
  </si>
  <si>
    <t xml:space="preserve">Zásyp ruční se zhutněním </t>
  </si>
  <si>
    <t>1101</t>
  </si>
  <si>
    <t xml:space="preserve">Lože + obsyp potrubí pískem - odvětracé potrubí </t>
  </si>
  <si>
    <t>2,14*0,6*0,5</t>
  </si>
  <si>
    <t>27</t>
  </si>
  <si>
    <t>Základy</t>
  </si>
  <si>
    <t>275361921R00</t>
  </si>
  <si>
    <t xml:space="preserve">Výztuž základových patek ze svařovaných sítí </t>
  </si>
  <si>
    <t>t</t>
  </si>
  <si>
    <t>278381165R00</t>
  </si>
  <si>
    <t xml:space="preserve">Základ pod stroje plochy do 2,00 m2 z bet. C 20/25 </t>
  </si>
  <si>
    <t>5.NP</t>
  </si>
  <si>
    <t>(0,8*1,6+2,1*1,5)*2*0,1</t>
  </si>
  <si>
    <t>3</t>
  </si>
  <si>
    <t>Svislé a kompletní konstrukce</t>
  </si>
  <si>
    <t>311238112R00</t>
  </si>
  <si>
    <t xml:space="preserve">Zdivo 17,5 P+D P10 na MVC 5, tl. 175 mm </t>
  </si>
  <si>
    <t>m2</t>
  </si>
  <si>
    <t>vč.kotvení a detailů</t>
  </si>
  <si>
    <t>(4,5*2+4,025*3+4,7*2+7,1+4,225+1,2)*3,8</t>
  </si>
  <si>
    <t>-(1,6*2)*2,35</t>
  </si>
  <si>
    <t>-1,25*2,4</t>
  </si>
  <si>
    <t>-0,8*3*4</t>
  </si>
  <si>
    <t>311238115R00</t>
  </si>
  <si>
    <t xml:space="preserve">Zdivo keram 30 P+D P10 na MVC 5, tl. 300 mm </t>
  </si>
  <si>
    <t>1.pp:((6,8*2+4,15*2+4,05)-0,92*12)*0,9</t>
  </si>
  <si>
    <t>311238131R00</t>
  </si>
  <si>
    <t xml:space="preserve">Zdivo keram 25 AKU P+D P10 na MVC 5, tl.250 mm </t>
  </si>
  <si>
    <t>27,7*2,7</t>
  </si>
  <si>
    <t>(3,925+16,625+4,35*2+4,75*2+4,05+7,05+4,7*2)*3,7</t>
  </si>
  <si>
    <t>-(2,4*4+1,9*2)*2,45</t>
  </si>
  <si>
    <t>-1*2,1</t>
  </si>
  <si>
    <t>-1,9*2,25</t>
  </si>
  <si>
    <t>311272223U00</t>
  </si>
  <si>
    <t xml:space="preserve">Zeď nosná 25 hladký porobeton </t>
  </si>
  <si>
    <t>3,925*2,7*0,3</t>
  </si>
  <si>
    <t>-1*2,1*0,3</t>
  </si>
  <si>
    <t>317141223U00</t>
  </si>
  <si>
    <t xml:space="preserve">Překlad porobeton 1250 š150 otv -1,1m </t>
  </si>
  <si>
    <t>kus</t>
  </si>
  <si>
    <t>317143522U00</t>
  </si>
  <si>
    <t xml:space="preserve">Překlad nosný porobeton 250   1500mm </t>
  </si>
  <si>
    <t>317168113R00</t>
  </si>
  <si>
    <t xml:space="preserve">Překlad  plochý 115x71x1500 mm </t>
  </si>
  <si>
    <t>317168124R00</t>
  </si>
  <si>
    <t xml:space="preserve">Překlad  plochý 145x71x1750 mm </t>
  </si>
  <si>
    <t>317168125R00</t>
  </si>
  <si>
    <t xml:space="preserve">Překlad  plochý 145x71x2000 mm </t>
  </si>
  <si>
    <t>317168130R00</t>
  </si>
  <si>
    <t xml:space="preserve">Překlad  7 vysoký 70x235x1000 mm </t>
  </si>
  <si>
    <t>317168131R00</t>
  </si>
  <si>
    <t xml:space="preserve">Překlad  7 vysoký 70x235x1250 mm </t>
  </si>
  <si>
    <t>317168132R00</t>
  </si>
  <si>
    <t xml:space="preserve">Překlad  7 vysoký 70x235x1500 mm </t>
  </si>
  <si>
    <t>317168136R00</t>
  </si>
  <si>
    <t xml:space="preserve">Překlad  7 vysoký 70x235x2500 mm </t>
  </si>
  <si>
    <t>342272523U00</t>
  </si>
  <si>
    <t xml:space="preserve">Příčka 150mm pórobeton hl 500kg/m3 </t>
  </si>
  <si>
    <t>(7,3*2+7,075*2)*3,8</t>
  </si>
  <si>
    <t>31101</t>
  </si>
  <si>
    <t>Dod+mont ocelové překlady 1.PP viz tabulka ozn.10,11,12</t>
  </si>
  <si>
    <t>kg</t>
  </si>
  <si>
    <t>31102</t>
  </si>
  <si>
    <t xml:space="preserve">Dod+mont chemická kotva M12-ocel.překlady </t>
  </si>
  <si>
    <t>31103</t>
  </si>
  <si>
    <t>Dod+mont porobetonových desek stěn tl.50mm vč.kotvení bez omítky dle popisu v legendě</t>
  </si>
  <si>
    <t>viz v.č.02.1a-03</t>
  </si>
  <si>
    <t>stěny,sloupy,hlavice sloupů</t>
  </si>
  <si>
    <t>(6,875+4,7)*2*3,8-0,92*0,9*12</t>
  </si>
  <si>
    <t>9,35*3,8+1,3*4*10*0,25</t>
  </si>
  <si>
    <t>(0,6+0,4)*2*3,55*6</t>
  </si>
  <si>
    <t>(0,2+0,1)*3,55*2</t>
  </si>
  <si>
    <t xml:space="preserve">kompletní dodávka dle popisu </t>
  </si>
  <si>
    <t>vč.finální povrchové úpravy</t>
  </si>
  <si>
    <t>32002</t>
  </si>
  <si>
    <t xml:space="preserve">Dod+mont AKU stěna  AKU P2 </t>
  </si>
  <si>
    <t>(4,1+4,25*2+6,9)*4,5</t>
  </si>
  <si>
    <t>32003</t>
  </si>
  <si>
    <t xml:space="preserve">Dod+mont AKU stěna  AKU P3 </t>
  </si>
  <si>
    <t>(23,7+2,45+2,5)*4,5</t>
  </si>
  <si>
    <t>-1,6*2,15*2</t>
  </si>
  <si>
    <t>33001</t>
  </si>
  <si>
    <t>Vyzdění soklu tl.115mm v100mm vč.začištění 2.NP</t>
  </si>
  <si>
    <t>m</t>
  </si>
  <si>
    <t>1,6*2+2,5</t>
  </si>
  <si>
    <t>38</t>
  </si>
  <si>
    <t>Kompletní konstrukce výfukový kanál</t>
  </si>
  <si>
    <t>130001101R00</t>
  </si>
  <si>
    <t>Příplatek za ztížené hloubení v blízkosti vedení ,objektů</t>
  </si>
  <si>
    <t>204*0,3</t>
  </si>
  <si>
    <t>131201202R00</t>
  </si>
  <si>
    <t xml:space="preserve">Hloubení zapažených jam v hor.3 do 1000 m3 </t>
  </si>
  <si>
    <t>131201209R00</t>
  </si>
  <si>
    <t xml:space="preserve">Příplatek za lepivost - hloubení zapaž.jam v hor.3 </t>
  </si>
  <si>
    <t>204*0,5</t>
  </si>
  <si>
    <t>162301100U00</t>
  </si>
  <si>
    <t xml:space="preserve">Přemístění výkopku tř.1-4 -500m </t>
  </si>
  <si>
    <t>na mezideponii tam a zpět</t>
  </si>
  <si>
    <t>93,9*2</t>
  </si>
  <si>
    <t>162701105R00</t>
  </si>
  <si>
    <t xml:space="preserve">Vodorovné přemístění výkopku z hor.1-4 do 10000 m </t>
  </si>
  <si>
    <t>162701109R00</t>
  </si>
  <si>
    <t xml:space="preserve">Příplatek k vod. přemístění hor.1-4 za další 1 km </t>
  </si>
  <si>
    <t>167101101R00</t>
  </si>
  <si>
    <t xml:space="preserve">Nakládání výkopku z hor.1-4 v množství do 100 m3 </t>
  </si>
  <si>
    <t>175101201R00</t>
  </si>
  <si>
    <t xml:space="preserve">Obsyp objektu bez prohození sypaniny </t>
  </si>
  <si>
    <t>386381111R00</t>
  </si>
  <si>
    <t xml:space="preserve">Jímka ŽB v podlaze vč.krycí mřížky </t>
  </si>
  <si>
    <t>3801</t>
  </si>
  <si>
    <t xml:space="preserve">Poplatek za skládku zeminy </t>
  </si>
  <si>
    <t>110,1*1,9</t>
  </si>
  <si>
    <t>38011</t>
  </si>
  <si>
    <t>Ohumusování a osetí travním semenem vč.všech dodávek a přípravy povrchu</t>
  </si>
  <si>
    <t>3802</t>
  </si>
  <si>
    <t>Beton výf.kanálu B25/30 vč.vodotěsných pracovních spar</t>
  </si>
  <si>
    <t>viz. v.č 02.2.1a-100</t>
  </si>
  <si>
    <t>10,45*4,54*0,2</t>
  </si>
  <si>
    <t>(10,45+10,45+4,14)*1,21*0,22</t>
  </si>
  <si>
    <t>(2,05+4,58)*2*0,7*0,22</t>
  </si>
  <si>
    <t>2,05*4,58*0,15</t>
  </si>
  <si>
    <t>3803</t>
  </si>
  <si>
    <t>Bednění a odbednění výf.kanálu bednění přesné pro pohledový vodotěsný beton</t>
  </si>
  <si>
    <t>(10,45+4,54+10,45)*0,2</t>
  </si>
  <si>
    <t>(10,45+10,45+4,14)*1,21*2</t>
  </si>
  <si>
    <t>(2,05+4,58)*2*0,7*2</t>
  </si>
  <si>
    <t>(2,05+4,58)*2*0,15</t>
  </si>
  <si>
    <t>1,65*4,14</t>
  </si>
  <si>
    <t>3804</t>
  </si>
  <si>
    <t xml:space="preserve">Výztuž kanálu + základu stáčecího místa </t>
  </si>
  <si>
    <t>viz v.č.02.2.1a-101</t>
  </si>
  <si>
    <t>1,6733*1,05</t>
  </si>
  <si>
    <t>3805</t>
  </si>
  <si>
    <t xml:space="preserve">Zřízení prostupů ve stropní desce </t>
  </si>
  <si>
    <t>3806</t>
  </si>
  <si>
    <t>Dod+mont těsnění dilatační spáry u hlavního objektu</t>
  </si>
  <si>
    <t>(1,41+4,58)*2</t>
  </si>
  <si>
    <t>3807</t>
  </si>
  <si>
    <t>Dod+mont stropního panelu tl.200mm vč.zalití a spar a lože</t>
  </si>
  <si>
    <t>3808</t>
  </si>
  <si>
    <t xml:space="preserve">Cementový potěr ve spádu tl.50-100mm </t>
  </si>
  <si>
    <t>10,45*4,14</t>
  </si>
  <si>
    <t>3809</t>
  </si>
  <si>
    <t>Bezprašný a voděodolný epoxidový nátěr vč.přípravy podkladu</t>
  </si>
  <si>
    <t>(4,14+10,45)*2*0,15</t>
  </si>
  <si>
    <t>3810</t>
  </si>
  <si>
    <t xml:space="preserve">Podkladní beton tl.50mm </t>
  </si>
  <si>
    <t>5*11</t>
  </si>
  <si>
    <t>38101</t>
  </si>
  <si>
    <t xml:space="preserve">Ochranná betonová mazanina tl.50mm </t>
  </si>
  <si>
    <t>4,6*10,5</t>
  </si>
  <si>
    <t>3811</t>
  </si>
  <si>
    <t xml:space="preserve">Zhutněný polštář pod kanál fr.32-63 tl.200mm </t>
  </si>
  <si>
    <t>3812</t>
  </si>
  <si>
    <t xml:space="preserve">Zhutněný polštář pod kanál fr.16-32 tl.200mm </t>
  </si>
  <si>
    <t>3813</t>
  </si>
  <si>
    <t xml:space="preserve">Krycí cementový potěr ve spádu tl.do50mm </t>
  </si>
  <si>
    <t>10,45*4,54</t>
  </si>
  <si>
    <t>3814</t>
  </si>
  <si>
    <t xml:space="preserve">Dod+mont geotextilie podkladní+krycí 500g/m2 </t>
  </si>
  <si>
    <t>10,45*4,58*2*2</t>
  </si>
  <si>
    <t>(10,45+10,45+4,58)*1,41*2</t>
  </si>
  <si>
    <t>(2,02+4,58)*2*0,7*2</t>
  </si>
  <si>
    <t>Mezisoučet</t>
  </si>
  <si>
    <t>přesahy detaily:309,0314*0,1</t>
  </si>
  <si>
    <t>3815</t>
  </si>
  <si>
    <t>Dod+mont hydroizolace folie PVC tl.1,5mm vč.detailů a doplňkového materiálu</t>
  </si>
  <si>
    <t>vč.napojení na stávající izolaci</t>
  </si>
  <si>
    <t>10,45*4,58*2</t>
  </si>
  <si>
    <t>(10,45+10,45+4,58)*1,41</t>
  </si>
  <si>
    <t>(2,02+4,58)*2*0,7</t>
  </si>
  <si>
    <t>přesahy detaily:140,8888*0,15</t>
  </si>
  <si>
    <t>3850</t>
  </si>
  <si>
    <t xml:space="preserve">Dod+mont tep. izolace stěn kanálu tl.80mm </t>
  </si>
  <si>
    <t>10,45*2*1,41+4,74*1,41</t>
  </si>
  <si>
    <t>(4,74+2,21)*2*0,65</t>
  </si>
  <si>
    <t>38501</t>
  </si>
  <si>
    <t>Dod+mont povrchová úpravy soklu zateplení tmel,perlinka,finální povrchová úprava</t>
  </si>
  <si>
    <t>3851</t>
  </si>
  <si>
    <t xml:space="preserve">Zábor vozovky pro provedení kanálu </t>
  </si>
  <si>
    <t>3852</t>
  </si>
  <si>
    <t xml:space="preserve">Provizorní dopravní značení po dobu prací </t>
  </si>
  <si>
    <t>3870</t>
  </si>
  <si>
    <t>Demontáž zámkové dlažby pro další použití vč.očištění</t>
  </si>
  <si>
    <t>3871</t>
  </si>
  <si>
    <t>Vybourání podkladních vrstev chodníku vč.odvozu a likvidace</t>
  </si>
  <si>
    <t>3872</t>
  </si>
  <si>
    <t>Vybourání bet. obrubníku vč lože vč.odvozu a likvidace</t>
  </si>
  <si>
    <t>3873</t>
  </si>
  <si>
    <t>Demontáž L opěrného prefabrikátu 490/300/500 pro další použití vč.přesunů a očištění</t>
  </si>
  <si>
    <t>vč.všech pomcných prací a mechanizmů</t>
  </si>
  <si>
    <t>3874</t>
  </si>
  <si>
    <t xml:space="preserve">MOntáž zámkové dlažby vč.lože </t>
  </si>
  <si>
    <t>3875</t>
  </si>
  <si>
    <t xml:space="preserve">Dod+mont podkladních vrstev pod zámkovou dlažbu </t>
  </si>
  <si>
    <t>38751</t>
  </si>
  <si>
    <t xml:space="preserve">Dod+mont výměna podloží tl.350mm </t>
  </si>
  <si>
    <t>3876</t>
  </si>
  <si>
    <t>Dod+mont beton. obrubníku vč.bet. lože a opěry BO 5/20</t>
  </si>
  <si>
    <t>3877</t>
  </si>
  <si>
    <t xml:space="preserve">MOntáž opěrného pref. L  vč. lože </t>
  </si>
  <si>
    <t>3878</t>
  </si>
  <si>
    <t xml:space="preserve">Dod+mont kačírek podél fasády tl.300mm </t>
  </si>
  <si>
    <t>3879</t>
  </si>
  <si>
    <t xml:space="preserve">Dod+mont folie proti prorůstání plevele </t>
  </si>
  <si>
    <t>3880</t>
  </si>
  <si>
    <t xml:space="preserve">Oprava stávající vozovky podél kanálu </t>
  </si>
  <si>
    <t>3890</t>
  </si>
  <si>
    <t>D+M+DMT Zřízení a odstranění záporové stěny kompletní dodávka</t>
  </si>
  <si>
    <t>bm</t>
  </si>
  <si>
    <t>viz v.č.02.1a-15</t>
  </si>
  <si>
    <t>vč.všech pomocných prací</t>
  </si>
  <si>
    <t>vč.všech mechanizmů</t>
  </si>
  <si>
    <t>vč.veškeré manipulace</t>
  </si>
  <si>
    <t>4</t>
  </si>
  <si>
    <t>Vodorovné konstrukce</t>
  </si>
  <si>
    <t>41101</t>
  </si>
  <si>
    <t>Dod+mont porobetonových desek stropu tl.50mm vč.kotvení bez omítky dle popisu v legendě</t>
  </si>
  <si>
    <t>41102</t>
  </si>
  <si>
    <t>Dod+mont porobetonových desek stropu tl.60mm vč.kotvení bez omítky dle popisu v legendě</t>
  </si>
  <si>
    <t>29,34+66,53+37,07+33,52+21,26+20,55</t>
  </si>
  <si>
    <t>41103</t>
  </si>
  <si>
    <t>Dod+mont porobetonových desek stropu tl.80mm vč.kotvení bez omítky dle popisu v legendě</t>
  </si>
  <si>
    <t>56,87*2</t>
  </si>
  <si>
    <t>77,24*2</t>
  </si>
  <si>
    <t>41201</t>
  </si>
  <si>
    <t>41202</t>
  </si>
  <si>
    <t>Dod+mont SDK podhled 2.NP   PO60min kompletní systém vč. detailů</t>
  </si>
  <si>
    <t>41701</t>
  </si>
  <si>
    <t>Dod+mont ŽB věnec V1 vč.bednění, betonu,výztuže 250x300    C25/30</t>
  </si>
  <si>
    <t>41702</t>
  </si>
  <si>
    <t>Dod+mont ŽB věnec V1 vč.bednění, betonu,výztuže 175x300    C25/30</t>
  </si>
  <si>
    <t>6</t>
  </si>
  <si>
    <t>Úpravy povrchu, podlahy</t>
  </si>
  <si>
    <t>611</t>
  </si>
  <si>
    <t>Omítka stropů 1.PP tenkovrstvá+tmel+perlinka +vyrovnání tmelem</t>
  </si>
  <si>
    <t>(56,87+77,24)*2+29,34+37,04+66,53+37,07+33,52+21,06+20,55</t>
  </si>
  <si>
    <t>hlavice:1,3*4*0,25*10</t>
  </si>
  <si>
    <t>612</t>
  </si>
  <si>
    <t xml:space="preserve">Omítka stěn štuková dvouvrstvá + perlinka </t>
  </si>
  <si>
    <t>1.pp:(4,425+5,575)*2*2,6</t>
  </si>
  <si>
    <t>(16,6+4,5+(4,15+7,3+16,6*2+6,875+4,7)*2+4,825+4,6+5+5,1+3,925+9,35+4,3+7,025+0,45*6+0,125)*2*3,75</t>
  </si>
  <si>
    <t>-1*2,1*4</t>
  </si>
  <si>
    <t>-1,9*2,25*2</t>
  </si>
  <si>
    <t>-1,25*2,4*2</t>
  </si>
  <si>
    <t>-1,6*2,35*4</t>
  </si>
  <si>
    <t>(1*2+2,4*4+1,9*2+2,1*4+2,45*12)*0,2</t>
  </si>
  <si>
    <t>(1+1,9+2,1*2+2,25*2)*0,15</t>
  </si>
  <si>
    <t>2.np:(28,1+2,45+8,215+4,435+8,5+2,4+2,45+4,25+2,85+0,4*4*9+0,4*6)*4,5</t>
  </si>
  <si>
    <t>-(1,25+1,6)*2,35</t>
  </si>
  <si>
    <t>61201</t>
  </si>
  <si>
    <t>Dod+mont KZS tl.120mm kompletní systém vč.detailů,lišt,finální povrchové úpravy</t>
  </si>
  <si>
    <t>vnitřní za strany garáže</t>
  </si>
  <si>
    <t>28*2,5</t>
  </si>
  <si>
    <t>62201</t>
  </si>
  <si>
    <t>vnější ze strany ang.dvorků</t>
  </si>
  <si>
    <t>(6,8+4,15)*2*0,9</t>
  </si>
  <si>
    <t>-0,92*12*0,9</t>
  </si>
  <si>
    <t>63</t>
  </si>
  <si>
    <t>Podlahy a podlahové konstrukce</t>
  </si>
  <si>
    <t>6301</t>
  </si>
  <si>
    <t>Dod+mont kompletní konstrukce podlahy P001 dle popisu vč.všech detailů a doplňků</t>
  </si>
  <si>
    <t>vč.vyrovnávacích vrstev</t>
  </si>
  <si>
    <t>29,34+37,04+66,53</t>
  </si>
  <si>
    <t>6302</t>
  </si>
  <si>
    <t>Dod+mont kompletní konstrukce podlahy P002 dle popisu vč.všech detailů a doplňků</t>
  </si>
  <si>
    <t>viz.v.č.02.1a-11</t>
  </si>
  <si>
    <t>37,07+33,52+21,26+20,55</t>
  </si>
  <si>
    <t>ztratné prořez:112,4*0,05</t>
  </si>
  <si>
    <t>6303</t>
  </si>
  <si>
    <t>Dod+mont kompletní konstrukce podlahy P202 dle popisu vč.všech detailů a doplňků</t>
  </si>
  <si>
    <t>37,56-6+511,16+20,13</t>
  </si>
  <si>
    <t>ztratné prořez:562,85*0,05</t>
  </si>
  <si>
    <t>6304</t>
  </si>
  <si>
    <t>Dod+mont kompletní konstrukce podlahy P203 dle popisu vč.všech detailů a doplňků</t>
  </si>
  <si>
    <t>19,4</t>
  </si>
  <si>
    <t>ztratné prořez:19,4*0,05</t>
  </si>
  <si>
    <t>6305</t>
  </si>
  <si>
    <t>Dod+mont kompletní konstrukce podlahy P204 dle popisu vč.všech detailů a doplňků</t>
  </si>
  <si>
    <t>40,78+12</t>
  </si>
  <si>
    <t>0</t>
  </si>
  <si>
    <t>6306</t>
  </si>
  <si>
    <t>vč.kročejových izolací</t>
  </si>
  <si>
    <t>9</t>
  </si>
  <si>
    <t>Ostatní konstrukce, bourání</t>
  </si>
  <si>
    <t>941955002R00</t>
  </si>
  <si>
    <t xml:space="preserve">Lešení lehké pomocné, výška podlahy do 1,9 m </t>
  </si>
  <si>
    <t>941955003R00</t>
  </si>
  <si>
    <t xml:space="preserve">Lešení lehké pomocné, výška podlahy do 2,5 m </t>
  </si>
  <si>
    <t>952901114R00</t>
  </si>
  <si>
    <t xml:space="preserve">Vyčištění budov </t>
  </si>
  <si>
    <t>90101</t>
  </si>
  <si>
    <t>Dod+mont hasicí přístroje viz požární bezpečnost stavby</t>
  </si>
  <si>
    <t>90102</t>
  </si>
  <si>
    <t>Dod+mont bezpečnostní a požární značení viz .požární bezpečnost stavby</t>
  </si>
  <si>
    <t>902</t>
  </si>
  <si>
    <t>Dod+mont dotěsnění prostupu pomocí stahovacích ocel. pásek</t>
  </si>
  <si>
    <t>903</t>
  </si>
  <si>
    <t>Provedení jádrového vrtu v ŽB do DN250mm vč.pomocných prací a pomocných materiálů</t>
  </si>
  <si>
    <t>4*0,3</t>
  </si>
  <si>
    <t>1*0,3+1*0,18</t>
  </si>
  <si>
    <t>904</t>
  </si>
  <si>
    <t xml:space="preserve">Dod+mont pažnice pevná a volná příruba DN150 </t>
  </si>
  <si>
    <t>905</t>
  </si>
  <si>
    <t>Dod+mont segmentové těsnění určené pro tlakovou vodu   pro potrubí do DN125</t>
  </si>
  <si>
    <t>906</t>
  </si>
  <si>
    <t xml:space="preserve">Dod+mont SDK kufr u sloupu osa 8/F </t>
  </si>
  <si>
    <t>9061</t>
  </si>
  <si>
    <t xml:space="preserve">Dod+mont SDK kufr 2.NP EI60 </t>
  </si>
  <si>
    <t>907</t>
  </si>
  <si>
    <t xml:space="preserve">MOntáž+demontáž ochrana střechy 5.NP </t>
  </si>
  <si>
    <t>OSB desky + rošt vč.ochranných podložek</t>
  </si>
  <si>
    <t>vč.vyčištění střechy</t>
  </si>
  <si>
    <t>vč.uvedení do původního stavu</t>
  </si>
  <si>
    <t>vč.montáže a demontáže obslužných chodníků</t>
  </si>
  <si>
    <t>33*10,95</t>
  </si>
  <si>
    <t>50*12</t>
  </si>
  <si>
    <t>13*8,1</t>
  </si>
  <si>
    <t>908</t>
  </si>
  <si>
    <t>Ochrana stávajících podlah a komunikačních tras vč.uvedení do původního stavu</t>
  </si>
  <si>
    <t>96</t>
  </si>
  <si>
    <t>Bourání konstrukcí</t>
  </si>
  <si>
    <t>971033641R00</t>
  </si>
  <si>
    <t xml:space="preserve">Vybourání otv. zeď cihel. pl.4 m2, tl.30 cm, MVC </t>
  </si>
  <si>
    <t>((6,8*2+4,15*2)+4,05)*0,9*0,3</t>
  </si>
  <si>
    <t>9600</t>
  </si>
  <si>
    <t xml:space="preserve">Demontáž venkovního KZS na zdivu </t>
  </si>
  <si>
    <t>((6,8*2+4,15*2)+4,05)*0,9</t>
  </si>
  <si>
    <t>9601</t>
  </si>
  <si>
    <t xml:space="preserve">Vybourání provizorní příčky SDK vč.dveří </t>
  </si>
  <si>
    <t>28*2,7</t>
  </si>
  <si>
    <t>9602</t>
  </si>
  <si>
    <t>Vybourání otvoru v ŽB 365/450/tl.300 vč.začištění</t>
  </si>
  <si>
    <t>u malých ang. dvorků</t>
  </si>
  <si>
    <t>9603</t>
  </si>
  <si>
    <t>Vybourání otvoru  do 365/365/tl.300+120 vč.začištění</t>
  </si>
  <si>
    <t>zdivo vč.zateplovacího systému</t>
  </si>
  <si>
    <t>9604</t>
  </si>
  <si>
    <t>Vybourání otvoru   460/460/tl.250+120 vč.začištění</t>
  </si>
  <si>
    <t>9605</t>
  </si>
  <si>
    <t>Vybourání otvoru   250/100/tl.175 vč.začištění</t>
  </si>
  <si>
    <t xml:space="preserve">zdivo </t>
  </si>
  <si>
    <t>9606</t>
  </si>
  <si>
    <t>Vybourání otvoru   600/150/tl.250 vč.začištění</t>
  </si>
  <si>
    <t>9607</t>
  </si>
  <si>
    <t>Vybourání otvoru   1475/150/tl.250 vč.začištění</t>
  </si>
  <si>
    <t>9608</t>
  </si>
  <si>
    <t>Vybourání otvoru   1475/150/tl.175 vč.začištění</t>
  </si>
  <si>
    <t>9609</t>
  </si>
  <si>
    <t>Vybourání otvoru   400/250/tl.250 vč.začištění</t>
  </si>
  <si>
    <t>9610</t>
  </si>
  <si>
    <t>Vybourání otvoru   500/150/tl.250 vč.začištění</t>
  </si>
  <si>
    <t>9611</t>
  </si>
  <si>
    <t>Vybourání otvoru   1250/1100/tl.140 vč.začištění</t>
  </si>
  <si>
    <t>zdivo 2.np</t>
  </si>
  <si>
    <t>9612</t>
  </si>
  <si>
    <t>Vybourání otvoru   300/200 vč.začištění</t>
  </si>
  <si>
    <t>stěna AKUp3</t>
  </si>
  <si>
    <t>9613</t>
  </si>
  <si>
    <t>Vybourání otvoru   DN 200 vč.začištění</t>
  </si>
  <si>
    <t>9614</t>
  </si>
  <si>
    <t>Vybourání otvoru   2000/800 vč.začištění</t>
  </si>
  <si>
    <t>9615</t>
  </si>
  <si>
    <t>Vybourání otvoru   840/500 vč.začištění</t>
  </si>
  <si>
    <t>9616</t>
  </si>
  <si>
    <t>Vybourání otvoru   1250/1100 vč.začištění</t>
  </si>
  <si>
    <t>9617</t>
  </si>
  <si>
    <t>Vybourání otvoru   DN110 vč.začištění</t>
  </si>
  <si>
    <t>9618</t>
  </si>
  <si>
    <t>Vybourání otvoru   600/500 vč.začištění</t>
  </si>
  <si>
    <t>9619</t>
  </si>
  <si>
    <t>Vybourání otvoru   DN550 vč.začištění</t>
  </si>
  <si>
    <t>9620</t>
  </si>
  <si>
    <t>Vybourání otvoru   1200/200 vč.začištění</t>
  </si>
  <si>
    <t>979011111R00</t>
  </si>
  <si>
    <t xml:space="preserve">Svislá doprava suti a vybour. hmot za 2.NP a 1.PP </t>
  </si>
  <si>
    <t>979081111R00</t>
  </si>
  <si>
    <t xml:space="preserve">Odvoz suti a vybour. hmot na skládku do 1 km </t>
  </si>
  <si>
    <t>979081121R00</t>
  </si>
  <si>
    <t xml:space="preserve">Příplatek k odvozu za každý další 1 km </t>
  </si>
  <si>
    <t>979082111R00</t>
  </si>
  <si>
    <t xml:space="preserve">Vnitrostaveništní doprava suti do 10 m </t>
  </si>
  <si>
    <t>979082121R00</t>
  </si>
  <si>
    <t xml:space="preserve">Příplatek k vnitrost. dopravě suti za dalších 5 m </t>
  </si>
  <si>
    <t>979990107R00</t>
  </si>
  <si>
    <t xml:space="preserve">Poplatek za skládku suti - směsný odpad </t>
  </si>
  <si>
    <t>98Z</t>
  </si>
  <si>
    <t>Ostatní práce a dodávky čerpací místo PHM</t>
  </si>
  <si>
    <t>9801</t>
  </si>
  <si>
    <t xml:space="preserve">Výkop vč.naložení odvozu a skládky </t>
  </si>
  <si>
    <t>5*3,43*1,25</t>
  </si>
  <si>
    <t>5*1,5*1,2</t>
  </si>
  <si>
    <t>9802</t>
  </si>
  <si>
    <t xml:space="preserve">Demontáž svodila 5m pro další použití </t>
  </si>
  <si>
    <t>9803</t>
  </si>
  <si>
    <t xml:space="preserve">Řezání krytu komunikace do 150mm </t>
  </si>
  <si>
    <t>9804</t>
  </si>
  <si>
    <t xml:space="preserve">Demontáž žlabu pro další použití </t>
  </si>
  <si>
    <t>9805</t>
  </si>
  <si>
    <t xml:space="preserve">Vybourání obrubníku vč. lože a likvidace na skládk </t>
  </si>
  <si>
    <t>9806</t>
  </si>
  <si>
    <t>Demontáž žulové přídlažby pro další použití vč.očištění</t>
  </si>
  <si>
    <t>9807</t>
  </si>
  <si>
    <t>Vybourání kompletní konstrukce komunikace vč.odvozu skládky</t>
  </si>
  <si>
    <t>1,4*5</t>
  </si>
  <si>
    <t>9808</t>
  </si>
  <si>
    <t xml:space="preserve">Zpětná montáž žlabu vč.lože </t>
  </si>
  <si>
    <t>9809</t>
  </si>
  <si>
    <t xml:space="preserve">Zpětná montáž přídlažby vč. beton.lože a opěry </t>
  </si>
  <si>
    <t>9810</t>
  </si>
  <si>
    <t xml:space="preserve">Dod+mont obrubníku 10/25 vč.bet.lože a opěry </t>
  </si>
  <si>
    <t>9811</t>
  </si>
  <si>
    <t>Dod+mont kompletní skladby komunikace vč.zalití  úpravy spár</t>
  </si>
  <si>
    <t>9812</t>
  </si>
  <si>
    <t>Zpětná montáž svodidla vč.úpravy sloupku vč.zkrácení</t>
  </si>
  <si>
    <t>9813</t>
  </si>
  <si>
    <t>Zpětná montáž svodidla zkráceného vč.2ks základů</t>
  </si>
  <si>
    <t>9814</t>
  </si>
  <si>
    <t>Dod+mont ohumusování a zatravnění vč.zeminy a tvarování svahu</t>
  </si>
  <si>
    <t>9815</t>
  </si>
  <si>
    <t xml:space="preserve">Zpětný zásyp zeminou se zhutněním </t>
  </si>
  <si>
    <t>5*1,8*1</t>
  </si>
  <si>
    <t>9816</t>
  </si>
  <si>
    <t xml:space="preserve">Obsyp potrubí pískem </t>
  </si>
  <si>
    <t>9817</t>
  </si>
  <si>
    <t xml:space="preserve">Zásyp hutněný kamenivem a štěrkopískem </t>
  </si>
  <si>
    <t>30,44-9-1,75</t>
  </si>
  <si>
    <t>9818</t>
  </si>
  <si>
    <t xml:space="preserve">Štěrkový podsyp pod základem </t>
  </si>
  <si>
    <t>1,5*2*0,15</t>
  </si>
  <si>
    <t>9819</t>
  </si>
  <si>
    <t xml:space="preserve">Základ pro čerpací místo ŽB C25/30 </t>
  </si>
  <si>
    <t>viz v.č.02.2.1a-100</t>
  </si>
  <si>
    <t>1,3*1,8*0,5</t>
  </si>
  <si>
    <t>9820</t>
  </si>
  <si>
    <t xml:space="preserve">Bednění a odbednění Základu </t>
  </si>
  <si>
    <t>(1,3+1,8)*2*0,5</t>
  </si>
  <si>
    <t>99</t>
  </si>
  <si>
    <t>Staveništní přesun hmot</t>
  </si>
  <si>
    <t>998011003R00</t>
  </si>
  <si>
    <t xml:space="preserve">Přesun hmot </t>
  </si>
  <si>
    <t>766</t>
  </si>
  <si>
    <t>Konstrukce truhlářské</t>
  </si>
  <si>
    <t>76601</t>
  </si>
  <si>
    <t>Dveře  D22m D+M kompletnídle popisu výpisu PSV</t>
  </si>
  <si>
    <t>viz výkr.č.02.1a-13</t>
  </si>
  <si>
    <t>767</t>
  </si>
  <si>
    <t>Konstrukce zámečnické</t>
  </si>
  <si>
    <t>76701</t>
  </si>
  <si>
    <t>Dveře  K20m D+M kompletní dle popisu výpisu kovových dveří</t>
  </si>
  <si>
    <t>viz výkr.č.02.1a-14</t>
  </si>
  <si>
    <t>76702</t>
  </si>
  <si>
    <t>Dveře  K21m D+M kompletní dle popisu výpisu kovových dveří</t>
  </si>
  <si>
    <t>76703</t>
  </si>
  <si>
    <t>Dveře  K22 D+M kompletní dle popisu výpisu kovových dveří</t>
  </si>
  <si>
    <t>76704</t>
  </si>
  <si>
    <t>Dveře  K23m D+M kompletní dle popisu výpisu kovových dveří</t>
  </si>
  <si>
    <t>76705</t>
  </si>
  <si>
    <t>Dveře  K24 D+M kompletní dle popisu výpisu kovových dveří</t>
  </si>
  <si>
    <t>76706</t>
  </si>
  <si>
    <t>Dveře  K25 D+M kompletní dle popisu výpisu kovových dveří</t>
  </si>
  <si>
    <t>76707</t>
  </si>
  <si>
    <t>Dveře  K26m D+M kompletní dle popisu výpisu kovových dveří</t>
  </si>
  <si>
    <t>76708</t>
  </si>
  <si>
    <t>Dveře  K27m D+M kompletní dle popisu výpisu kovových dveří</t>
  </si>
  <si>
    <t>76721</t>
  </si>
  <si>
    <t>Krycí věž  81Z D+M dle popisu výpisu PSV</t>
  </si>
  <si>
    <t>vč.kotvení</t>
  </si>
  <si>
    <t>76722</t>
  </si>
  <si>
    <t>Krytí ang.dvorku  82Z D+M dle popisu výpisu PSV</t>
  </si>
  <si>
    <t>76723</t>
  </si>
  <si>
    <t>Závory a zábradlí  83Z D+M dle popisu výpisu PSV</t>
  </si>
  <si>
    <t>784</t>
  </si>
  <si>
    <t>Malby</t>
  </si>
  <si>
    <t>78401</t>
  </si>
  <si>
    <t xml:space="preserve">Malba stěn a stropů vč.penetrace </t>
  </si>
  <si>
    <t>14</t>
  </si>
  <si>
    <t>M43</t>
  </si>
  <si>
    <t>Montáže ocelových konstrukcí</t>
  </si>
  <si>
    <t>4301</t>
  </si>
  <si>
    <t>Dod+mont plošina kolem dieselagregátů vč.povrchové úpravy a kotvení</t>
  </si>
  <si>
    <t>viz v.č.02.2a-3</t>
  </si>
  <si>
    <t>4302</t>
  </si>
  <si>
    <t>Dod+mont schodiště 1 vč.povrchové úpravy a kotvení</t>
  </si>
  <si>
    <t>viz v.č.02.2a-4</t>
  </si>
  <si>
    <t>4303</t>
  </si>
  <si>
    <t>Dod+mont schodiště 2 vč.povrchové úpravy a kotvení</t>
  </si>
  <si>
    <t>viz v.č.02.2a-5</t>
  </si>
  <si>
    <t>4304</t>
  </si>
  <si>
    <t>Dod+mont schodiště 3 vč.povrchové úpravy a kotvení</t>
  </si>
  <si>
    <t>viz v.č.02.2a-6</t>
  </si>
  <si>
    <t>404*2</t>
  </si>
  <si>
    <t>4305</t>
  </si>
  <si>
    <t>Dod+mont schodiště 4 vč.povrchové úpravy a kotvení</t>
  </si>
  <si>
    <t>viz v.č.02.2a-7</t>
  </si>
  <si>
    <t>317,9*2</t>
  </si>
  <si>
    <t>4306</t>
  </si>
  <si>
    <t>Dod+mont schodiště 5 vč.povrchové úpravy a kotvení</t>
  </si>
  <si>
    <t>viz v.č.02.2a-8</t>
  </si>
  <si>
    <t>4307</t>
  </si>
  <si>
    <t>Dod+mont  OK na střeše vč.povrchové úpravy a kotvení</t>
  </si>
  <si>
    <t>viz v.č.02.2a-9</t>
  </si>
  <si>
    <t>4308</t>
  </si>
  <si>
    <t>Dod+mont  OK na střeše-zábradlí,žebřík,schody vč.povrchové úpravy a kotvení</t>
  </si>
  <si>
    <t>viz v.č.02.2a-15</t>
  </si>
  <si>
    <t>4309</t>
  </si>
  <si>
    <t>Dod+mont  obklad tahokov vč.povrchové úpravy a kotvení</t>
  </si>
  <si>
    <t>viz v.č.02.1a-14</t>
  </si>
  <si>
    <t>vč.pomocného materiálu</t>
  </si>
  <si>
    <t>243+71,5+36,5</t>
  </si>
  <si>
    <t>4310</t>
  </si>
  <si>
    <t>Dod+mont protihluková stěna vč.kotvení vč.povrchové úpravy</t>
  </si>
  <si>
    <t>celek</t>
  </si>
  <si>
    <t>viz v.č.02.1a-10</t>
  </si>
  <si>
    <t>panel jednostranně pohltivý</t>
  </si>
  <si>
    <t>panel oboustranně pohltivý</t>
  </si>
  <si>
    <t>vodorovný panel jednostranně pohltivý</t>
  </si>
  <si>
    <t>upevňovací materiál</t>
  </si>
  <si>
    <t>dveře vč.zárubní</t>
  </si>
  <si>
    <t>obklad tahokovem</t>
  </si>
  <si>
    <t>pomocný materiál</t>
  </si>
  <si>
    <t>oplechování vodorovných panelů</t>
  </si>
  <si>
    <t>0A001</t>
  </si>
  <si>
    <t>Vedlejší náklady</t>
  </si>
  <si>
    <t>01</t>
  </si>
  <si>
    <t xml:space="preserve">Zařízení staveniště-vybudování,provoz,likvidace </t>
  </si>
  <si>
    <t>sada</t>
  </si>
  <si>
    <t>minim.požadavky</t>
  </si>
  <si>
    <t>oplocení</t>
  </si>
  <si>
    <t>mezideponie zeminy</t>
  </si>
  <si>
    <t>příjezdy a přístupy na staveniště</t>
  </si>
  <si>
    <t>připojení na zdroj vody,kanalizaci</t>
  </si>
  <si>
    <t>připojení na zdroj elektřiny</t>
  </si>
  <si>
    <t>zřízení telekomunikačního spojení,wifi</t>
  </si>
  <si>
    <t>kanceláře vedení stavby a investora</t>
  </si>
  <si>
    <t>šatny,svačinárny</t>
  </si>
  <si>
    <t>umývárny a sociální zařízení</t>
  </si>
  <si>
    <t>sklady materiálu,hořlavin,plynů</t>
  </si>
  <si>
    <t>skladové a manipulační plochy</t>
  </si>
  <si>
    <t>strážní a bezpečnostní služba</t>
  </si>
  <si>
    <t>osvětlení staveniště</t>
  </si>
  <si>
    <t>dopravní značení</t>
  </si>
  <si>
    <t>BOZP plány,postupy,rizika, práce, opatření</t>
  </si>
  <si>
    <t>staveništní rozvody energií,vody</t>
  </si>
  <si>
    <t> celkový úklid stavby, staveniště a okolí před předáním a převzetím;</t>
  </si>
  <si>
    <t> zajištění průběžného pořádku a úklidu na staveništi a okolí;</t>
  </si>
  <si>
    <t>zajištění všech nutných nebo vhodných podmínek a opatření eliminující nebo snižující vlivy nepříznivého počasí např. tzv. zimní opatření.</t>
  </si>
  <si>
    <t xml:space="preserve">Informační tabule stavby,označení stavby </t>
  </si>
  <si>
    <t>0A002</t>
  </si>
  <si>
    <t>Ostaní náklady</t>
  </si>
  <si>
    <t xml:space="preserve">Dokumentace skutečného provedení stavby -zpracování a předání dokumentace skutečného provedení stavby Objednateli, a to ve dvou vyhotoveních v tištěné podobě a ve dvou vyhotoveních v digitální a editovatelné podobě (na CD-R, DVD); rozsah a struktura Dokumentace skutečného provedení stavby musí odpovídat rozsahu a struktuře Projektové dokumentace pro provedení stavby , rozšířené a doplněné o skutečně provedené změny; provedené změny budou v předkládané dokumentaci jednoznačně identifikovatelné výrazně odlišnou barvou
</t>
  </si>
  <si>
    <t>2</t>
  </si>
  <si>
    <t xml:space="preserve">Vytyčení inženýrských sítí </t>
  </si>
  <si>
    <t>Individuální a komlexní vyzkoušení  zahrnuje:</t>
  </si>
  <si>
    <t>řádné předvedení všech dodávaných zařízení a technologií</t>
  </si>
  <si>
    <t>zajištění atestů a dokladů podle zákona č. 22/1997 Sb., o technických požadavcích na výrobky a o změně a doplnění některých zákonů, ve znění pozdějších předpisů</t>
  </si>
  <si>
    <t>Provedení zátěžových testů</t>
  </si>
  <si>
    <t xml:space="preserve">zajištění všech nezbytných zkoušek, testů, atestů a revizí podle ČSN a případných jiných právních nebo technických předpisů platných v době provádění a předání Díla, kterými bude prokázáno dosažení předepsané kvality a předepsaných technických parametrů Díla; včetně pořízení protokolů a včetně zajištění a přípravy vzorků;   </t>
  </si>
  <si>
    <t>5</t>
  </si>
  <si>
    <t>Provozní řády,návody k obsluze a údržbě,zaškolení obsluh</t>
  </si>
  <si>
    <t>Geodetické zaměření skutečného provedení pro zápis do katastru nemovitostí</t>
  </si>
  <si>
    <t>7</t>
  </si>
  <si>
    <t>Zajištění legislativně právních povinností a úkonů v souvislosti  s výstavbou Díla zahrnuje:</t>
  </si>
  <si>
    <t xml:space="preserve">zajištění ochrany životního prostředí
uvedení všech povrchů dotčených stavbou do původního stavu (komunikace, chodníky, zeleň apod.);
zajištění i projednání zvláštního užívání veřejných komunikací a ploch včetně úhrady s tím spojených poplatků či nájemného;
vedení evidence odpadů i dokladů o jejich řádné likvidaci, zajištění řádného uložení, případně i likvidace odpadů a stavební suti
zajištění a dodávka dopravního značení k dopravním omezením, jejich údržba a přemísťování a následné odstranění
zabezpečení a realizace podmínek stanovených správci inženýrských sítí a dotčených orgánů
v souladu s platnými rozhodnutími a vyjádřeními oznámit zahájení stavebních prací např. správcům sítí apod.
</t>
  </si>
  <si>
    <t>8</t>
  </si>
  <si>
    <t>Zajištění součinnosti s investorem zahrnuje</t>
  </si>
  <si>
    <t>zajištění předfinancování stavby</t>
  </si>
  <si>
    <t>pojištění stavby od okamžiku zahájení stavby až do okamžiku řádného předání a převzetí Díla (stavby) Objednatelem</t>
  </si>
  <si>
    <t>  Poskytované plné administrativní součinnosti (účast na kontrolních dnech, zpracování TDI požadovaných podkladů, výměrnic dílčích plnění, výpočtů apod.).</t>
  </si>
  <si>
    <t xml:space="preserve">zajištění součinnosti  při  montáži – napojení technologií na připojovací body Stavby I. </t>
  </si>
  <si>
    <t xml:space="preserve"> poskytnutí nezbytné součinnosti při instalačních pracech a dodávkách ICT technologií, zejména  v části napojení, regulace optimalizace chlazení a elektro části</t>
  </si>
  <si>
    <t>Inženýrská činnost a technické služby zahrnují:</t>
  </si>
  <si>
    <t xml:space="preserve"> Zajištění a odpovědnost za provedení řádné kolaudace Díla, realizovaného v rozsahu všech příloh této Smlouvy (taxativní výčet je uveden v Seznamu příloh v úvodní části Smlouvy), při současném zohlednění všech případných a relevantních upřesnění a skutečností z průběhu Zadávacího řízení, přičemž Zhotovitel se zavazuje kolaudaci Díla zajistit bez použití odborného posudku (certifikátu) autorizovaného inspektora, tedy nikoli postupem dle § 122 odst. 5 zákona č. 183/2006 Sb., v platném znění; </t>
  </si>
  <si>
    <t>000</t>
  </si>
  <si>
    <t>Celkové sestavení-stavba celkem</t>
  </si>
  <si>
    <t>kpl</t>
  </si>
  <si>
    <t xml:space="preserve"> SO 02.1a</t>
  </si>
  <si>
    <t xml:space="preserve">Stavební část </t>
  </si>
  <si>
    <t>SO02.1a</t>
  </si>
  <si>
    <t>+SO02.2.1a</t>
  </si>
  <si>
    <t>+SO02.2.2a</t>
  </si>
  <si>
    <t>+SO02.3a</t>
  </si>
  <si>
    <t xml:space="preserve"> SO 02.3.4</t>
  </si>
  <si>
    <t xml:space="preserve">Hasící zařízení </t>
  </si>
  <si>
    <t xml:space="preserve"> SO 02.3.5</t>
  </si>
  <si>
    <t xml:space="preserve">Elektrická požární signalizace </t>
  </si>
  <si>
    <t xml:space="preserve"> SO 02.4.1</t>
  </si>
  <si>
    <t xml:space="preserve">Zdravotechnika </t>
  </si>
  <si>
    <t xml:space="preserve"> SO 02.5.1</t>
  </si>
  <si>
    <t xml:space="preserve">Vzduchotechnika </t>
  </si>
  <si>
    <t xml:space="preserve"> SO 02.6.1</t>
  </si>
  <si>
    <t xml:space="preserve">Chlazení </t>
  </si>
  <si>
    <t xml:space="preserve"> SO 02.7.1</t>
  </si>
  <si>
    <t xml:space="preserve">Vytápění-rekuperace tepla </t>
  </si>
  <si>
    <t xml:space="preserve"> SO 02.8.1</t>
  </si>
  <si>
    <t xml:space="preserve">Zařízení silnoproudu </t>
  </si>
  <si>
    <t xml:space="preserve"> SO 02.8.1.1</t>
  </si>
  <si>
    <t xml:space="preserve">Hromosvod uzemnění </t>
  </si>
  <si>
    <t xml:space="preserve"> SO 02.9.2a</t>
  </si>
  <si>
    <t xml:space="preserve"> SO 02.10.1</t>
  </si>
  <si>
    <t>PS 02a</t>
  </si>
  <si>
    <t>SO 05a</t>
  </si>
  <si>
    <t>Souhrnný rozpočet</t>
  </si>
  <si>
    <t>Stavební  práce</t>
  </si>
  <si>
    <t>Servisní práce</t>
  </si>
  <si>
    <t>Jednotka</t>
  </si>
  <si>
    <t>počet</t>
  </si>
  <si>
    <t>Cena/mj</t>
  </si>
  <si>
    <t>Celková cena</t>
  </si>
  <si>
    <t>Servisní práce  jež vyplývají ze závazné legislativy ČR, platné ke dni podání nabídky (dále také jako typ A)</t>
  </si>
  <si>
    <t>Sevisní práce (TYP A)  v období 0 až 12 měsíců ode dne převzetí</t>
  </si>
  <si>
    <t>kplt</t>
  </si>
  <si>
    <t>Spotřební materiál (TYP A) v období 0 až 12 měsíců ode dne převzetí</t>
  </si>
  <si>
    <t>Sevisní práce (TYP A)  v období 13 až 24 měsíců ode dne převzetí</t>
  </si>
  <si>
    <t>Spotřební materiál (TYP A) 13 až 24 měsíců ode dne převzetí</t>
  </si>
  <si>
    <t>Sevisní práce  (TYP A)v období 25 až 36 měsíců ode dne převzetí</t>
  </si>
  <si>
    <t>Spotřební materiál  (TYP A)25 až 36 měsíců ode dne převzetí</t>
  </si>
  <si>
    <t>Sevisní práce (TYP A) v období 37 až 48 měsíců ode dne převzetí</t>
  </si>
  <si>
    <t>Spotřební materiál (TYP A) 37 až 48 měsíců ode dne převzetí</t>
  </si>
  <si>
    <t>mezisoučet</t>
  </si>
  <si>
    <t>Servisní práce  jež vyplývají z předpisů výrobců zařízení  (dále také jako typ B)</t>
  </si>
  <si>
    <t>Sevisní práce (TYP B)  v období 0 až 12 měsíců ode dne převzetí</t>
  </si>
  <si>
    <t>Spotřební materiál (TYP B) v období 0 až 12 měsíců ode dne převzetí</t>
  </si>
  <si>
    <t>Sevisní práce (TYP B)  v období 13 až 24 měsíců ode dne převzetí</t>
  </si>
  <si>
    <t>Spotřební materiál (TYP B) 13 až 24 měsíců ode dne převzetí</t>
  </si>
  <si>
    <t>Sevisní práce  (TYP B) v období 25 až 36 měsíců ode dne převzetí</t>
  </si>
  <si>
    <t>Spotřební materiál  (TYP B) 25 až 36 měsíců ode dne převzetí</t>
  </si>
  <si>
    <t>Sevisní práce (TYP B) v období 37 až 48 měsíců ode dne převzetí</t>
  </si>
  <si>
    <t>Spotřební materiál (TYP B) 37 až 48 měsíců ode dne převzetí</t>
  </si>
  <si>
    <t>denní sazba</t>
  </si>
  <si>
    <t>den /   (8 hod)</t>
  </si>
  <si>
    <t>Celkem bez DPH</t>
  </si>
  <si>
    <t>03</t>
  </si>
  <si>
    <t>Ztížené výrobní podmínky, Oborová přirážka, Přesun stavebních kapacit, Mimostaveništní doprava, jinde neuvedená Kompletační činnost</t>
  </si>
  <si>
    <t>Superpočítačové centrum -infrastruktura datového sálu</t>
  </si>
  <si>
    <t>stavba II</t>
  </si>
  <si>
    <r>
      <t xml:space="preserve">  zpracování a předání  prováděcího projektu ve smyslu zhotovení update projektu, který bude vycházet z obdržené DPS a </t>
    </r>
    <r>
      <rPr>
        <b/>
        <sz val="8"/>
        <rFont val="Arial"/>
        <family val="2"/>
        <charset val="238"/>
      </rPr>
      <t xml:space="preserve">bude obsahovat jak konkrétní typy dodávaných prvků a zařízení, tak veškeré případné změny a odchylky oproti DPS </t>
    </r>
  </si>
  <si>
    <t>vybavení stavby a Staveniště podle požární zprávy a předpisů;</t>
  </si>
  <si>
    <t>individuální a komplexní zkoušky všech dodaných  technologií,(neuvedených u jednotlivých profesí)</t>
  </si>
  <si>
    <t xml:space="preserve">Projednání konkrétních dodavatelských řešení  všech  bezpečnostních zařízení s HZS MSK a zajištění souhlasu HZS MSK , zejména pak v záležitostech uvedenžch v příloze č. 9 SoD (Upozornění orgánu vykonávající statní požární dozor  pod HSOS-3540-2/2013 ze dne 3.4.2013 </t>
  </si>
  <si>
    <t>CELKOVÉ SESTAVENÍ STAVBY</t>
  </si>
  <si>
    <t>Soupis prací - výkaz výměr</t>
  </si>
  <si>
    <t>SO 02.3.4 – Hasící zařízení</t>
  </si>
  <si>
    <t>Číslo pozice</t>
  </si>
  <si>
    <t>POPIS VÝKONU</t>
  </si>
  <si>
    <t>Měrná jednotka</t>
  </si>
  <si>
    <t>Množství</t>
  </si>
  <si>
    <t>Jednotková cena</t>
  </si>
  <si>
    <t>Cena</t>
  </si>
  <si>
    <t>GENERÁTOR DUSÍKU</t>
  </si>
  <si>
    <t>1.1</t>
  </si>
  <si>
    <t>Generátor dusíku</t>
  </si>
  <si>
    <t>Výkon 26 dusíku m3/h</t>
  </si>
  <si>
    <t>Chráněný prostor 2602m3</t>
  </si>
  <si>
    <t>Pracovní tlak 900 až 1100hPa</t>
  </si>
  <si>
    <t>Pracovní relativní vlhkost vzduchu 20 - 90%</t>
  </si>
  <si>
    <t>Požadovaný přívod pracovního vzduchu 5700 m3/h/jednotka</t>
  </si>
  <si>
    <t>Komunikační modul</t>
  </si>
  <si>
    <t>Filtr - aktivní uhlík</t>
  </si>
  <si>
    <t>Redundantní zapojení 1+1</t>
  </si>
  <si>
    <t>DETEKČNÍ, VÝSTRAŽNÁ A SIGNALIZAČNÍ ZAŘÍZENÍ</t>
  </si>
  <si>
    <t>2.1</t>
  </si>
  <si>
    <t>Jednotka měření koncentrace O2</t>
  </si>
  <si>
    <t>2.2</t>
  </si>
  <si>
    <t>Jednotka měření koncentrace O2 s certifikátem SIL dle směrnie pro strojní zařízení</t>
  </si>
  <si>
    <t>2.3</t>
  </si>
  <si>
    <t>Jednotka měření koncentrace CO2</t>
  </si>
  <si>
    <t>2.4</t>
  </si>
  <si>
    <t>Kombinovaný snímač teplota-vlhkost</t>
  </si>
  <si>
    <t>2.5</t>
  </si>
  <si>
    <t>Sekční kontrolér pro detekci O2</t>
  </si>
  <si>
    <t>2.6</t>
  </si>
  <si>
    <t>Opticko-akustický varovný panel</t>
  </si>
  <si>
    <t>2.7</t>
  </si>
  <si>
    <t>Akustická signalizace</t>
  </si>
  <si>
    <t>2.8</t>
  </si>
  <si>
    <t>Digitální display - aktuální hladina O2</t>
  </si>
  <si>
    <t>2.9</t>
  </si>
  <si>
    <t>Akumulátor 12V/24Ah</t>
  </si>
  <si>
    <t>POTRUBÍ A INSTALAČNÍ MATERIÁL</t>
  </si>
  <si>
    <t>3.1</t>
  </si>
  <si>
    <t>Potrubí pro rozvod dusíku</t>
  </si>
  <si>
    <t>ocelové zinkované potrubí DN25</t>
  </si>
  <si>
    <t>délka potrubí 100m</t>
  </si>
  <si>
    <t>fitinky</t>
  </si>
  <si>
    <t>3.2</t>
  </si>
  <si>
    <t>Potrubí pro odvod obohaceného vzduchu</t>
  </si>
  <si>
    <t>ocelové zinkované potrubí DN50</t>
  </si>
  <si>
    <t>délka potrubí 45m</t>
  </si>
  <si>
    <t>3.3</t>
  </si>
  <si>
    <t>Kotevní prvky potrubí</t>
  </si>
  <si>
    <t>3.4</t>
  </si>
  <si>
    <t>Požární izolace potrubí pro odvod obohaceného vzduchu</t>
  </si>
  <si>
    <t>3.5</t>
  </si>
  <si>
    <t>Ukončení potrubí pro odvod obohaceného vzduchu</t>
  </si>
  <si>
    <t>chránička D100mm, délka 1000mm, ukončeno mřížkou</t>
  </si>
  <si>
    <t>stavební zapravení, PU pěna</t>
  </si>
  <si>
    <t>3.6</t>
  </si>
  <si>
    <t>Kabeláž příslušných typů pro přípojení čidel vč. elektroinstalačního materiálu</t>
  </si>
  <si>
    <t>3.7</t>
  </si>
  <si>
    <t>Informační tabulky vč. návodu pro zařízení</t>
  </si>
  <si>
    <t>MONTÁŽNÍ A ODBORNÉ PRÁCE</t>
  </si>
  <si>
    <t>4.1</t>
  </si>
  <si>
    <t>Stavební práce</t>
  </si>
  <si>
    <t>stěnový prostup &lt;d100mm ve zdi CP tl.150mm - 4ks</t>
  </si>
  <si>
    <t>stavební začištění prostupů</t>
  </si>
  <si>
    <t>požární ucpávky</t>
  </si>
  <si>
    <t>4.2</t>
  </si>
  <si>
    <t>Doprava</t>
  </si>
  <si>
    <t>4.3</t>
  </si>
  <si>
    <t>Horizontální a vertikální manipulace</t>
  </si>
  <si>
    <t>4.4</t>
  </si>
  <si>
    <t>Montáž, uvedení do provozu</t>
  </si>
  <si>
    <t>4.5</t>
  </si>
  <si>
    <t>Start-up systému a uvedení do provozu</t>
  </si>
  <si>
    <t>4.6</t>
  </si>
  <si>
    <t>Zaškolení obsluhy</t>
  </si>
  <si>
    <t>OSTATNÍ</t>
  </si>
  <si>
    <t>5.1</t>
  </si>
  <si>
    <t>Dokumentace skutečného provedení stavby</t>
  </si>
  <si>
    <t>5.2</t>
  </si>
  <si>
    <t>Autorský dozor, koordinace dodávky</t>
  </si>
  <si>
    <t>5.3</t>
  </si>
  <si>
    <t>Výchozí revize zařízení</t>
  </si>
  <si>
    <t xml:space="preserve">CELKEM </t>
  </si>
  <si>
    <t>OKTR</t>
  </si>
  <si>
    <t>náklady na kvalitativně a technicky obdobné řešení</t>
  </si>
  <si>
    <t>Číselné zatřídění</t>
  </si>
  <si>
    <t>Popis položky</t>
  </si>
  <si>
    <t>Jednotková cena v Kč</t>
  </si>
  <si>
    <t>Počet
celkem</t>
  </si>
  <si>
    <t>Z toho v
1PP</t>
  </si>
  <si>
    <t>Z toho v
2NP</t>
  </si>
  <si>
    <t>Z toho v
3NP</t>
  </si>
  <si>
    <t>Celková              cena v Kč</t>
  </si>
  <si>
    <t>A</t>
  </si>
  <si>
    <t>EPS - Elektrická požární signalizace</t>
  </si>
  <si>
    <t>Cena celkem za oddíl</t>
  </si>
  <si>
    <t>A.001</t>
  </si>
  <si>
    <t>Ústředna EPS IQ8control M</t>
  </si>
  <si>
    <t>A.002</t>
  </si>
  <si>
    <t>Přepěťová ochrana 230VAC</t>
  </si>
  <si>
    <t>A.003</t>
  </si>
  <si>
    <t xml:space="preserve">Obslužný panel "CZ" </t>
  </si>
  <si>
    <t>A.004</t>
  </si>
  <si>
    <t>Mikromodul essernet 62.5 kBd</t>
  </si>
  <si>
    <t>A.005</t>
  </si>
  <si>
    <t>Rozšiř. modul 3 MM pro ústř. IQ8Control C/M</t>
  </si>
  <si>
    <t>A.006</t>
  </si>
  <si>
    <t>Analog-Ring-Modul 127 účastníků</t>
  </si>
  <si>
    <t>A.007</t>
  </si>
  <si>
    <t>Optický hlásič PAM s.IQ8Quad</t>
  </si>
  <si>
    <t>A.008</t>
  </si>
  <si>
    <t>Patice STANDARD pro hlásiče IQ8Quad</t>
  </si>
  <si>
    <t>A.009</t>
  </si>
  <si>
    <t>Paralel. signalizace S.9100/9200</t>
  </si>
  <si>
    <t>A.010</t>
  </si>
  <si>
    <t>Skříň tlačítka IQ8 červená</t>
  </si>
  <si>
    <t>A.011</t>
  </si>
  <si>
    <t>Elektronika tlačítka s oddělovačem s.IQ8</t>
  </si>
  <si>
    <t>A.012</t>
  </si>
  <si>
    <t>Esserbus-Koppler 4In/2Out</t>
  </si>
  <si>
    <t>A.013</t>
  </si>
  <si>
    <t>Skříň pro esserbus Koppler na omítku</t>
  </si>
  <si>
    <t>A.014</t>
  </si>
  <si>
    <t>Napájecí a dobíjecí zdroj certifikovaný 12V DC/3A</t>
  </si>
  <si>
    <t>A.015</t>
  </si>
  <si>
    <t>Napájecí a dobíjecí zdroj certifikovan 24V DC/3A</t>
  </si>
  <si>
    <t>A.016</t>
  </si>
  <si>
    <t>AKU 12 VDC-12 Ah</t>
  </si>
  <si>
    <t>A.017</t>
  </si>
  <si>
    <t>AKU 12 VDC-24 Ah pro ústřednu</t>
  </si>
  <si>
    <t>A.018</t>
  </si>
  <si>
    <t>Resetmodul pro lineární a plamenné hlásiče</t>
  </si>
  <si>
    <t>A.019</t>
  </si>
  <si>
    <t>Jednokanálová vyhodnocovací jednotka pro lineární teplotní kabel, Napájení 24V, výstup na poplachové relé. Detekční kabel se zakončuje odporem 3k3.</t>
  </si>
  <si>
    <t>A.024</t>
  </si>
  <si>
    <t>SSKFH–V180, B2ca, s1, d0 2x2x0,8</t>
  </si>
  <si>
    <t>A.025</t>
  </si>
  <si>
    <t>FI-HJE 2x2x0,8 kabel pro EPS ekv. JY(St)Y</t>
  </si>
  <si>
    <t>A.026</t>
  </si>
  <si>
    <t>PW-PHSC-190-EPC, lin.tepl.det  lin.tepl.det.(68,38°C)</t>
  </si>
  <si>
    <t>A.027</t>
  </si>
  <si>
    <t>Rozbočovací krabice s požární odolností, včetně svorkovnice</t>
  </si>
  <si>
    <t>A.028</t>
  </si>
  <si>
    <t>Jednostranná příchytka pro kabel o d 10mm</t>
  </si>
  <si>
    <t>A.029</t>
  </si>
  <si>
    <t>Jednostranná příchytka E30-E90 pro kabel o d 10mm dle vyhl.23 (ZP 27/2008)</t>
  </si>
  <si>
    <t>A.031</t>
  </si>
  <si>
    <t>monoflex, 16 mm vč. montážního příslušenství</t>
  </si>
  <si>
    <t>A.033</t>
  </si>
  <si>
    <t>Servisní materiál</t>
  </si>
  <si>
    <t>A.034</t>
  </si>
  <si>
    <t>A.035</t>
  </si>
  <si>
    <t>A.036</t>
  </si>
  <si>
    <t>A.037</t>
  </si>
  <si>
    <t>A.038</t>
  </si>
  <si>
    <t>A.039</t>
  </si>
  <si>
    <t>A.040</t>
  </si>
  <si>
    <t>Zkušební plyn SABRE na testování OPT hlásičů</t>
  </si>
  <si>
    <t>A.041</t>
  </si>
  <si>
    <t>Provzní kniha EPS</t>
  </si>
  <si>
    <t>A.043</t>
  </si>
  <si>
    <t>Montáž ústředny, včetně přezkoušení a uvedení do provozu</t>
  </si>
  <si>
    <t>A.044</t>
  </si>
  <si>
    <t>Montáž automat. hlásiče, včetně přezkoušení a uvedení do provozu</t>
  </si>
  <si>
    <t>A.045</t>
  </si>
  <si>
    <t>Montáž tlačítkového hlásiče, včetně přezkoušení a uvedení do provozu</t>
  </si>
  <si>
    <t>A.046</t>
  </si>
  <si>
    <t>Montáž vyhodnocovací jednotky lineárního teplotního hlásiče</t>
  </si>
  <si>
    <t>A.047</t>
  </si>
  <si>
    <t>Montáž IO jednotky</t>
  </si>
  <si>
    <t>A.048</t>
  </si>
  <si>
    <t>Montáž zdroje EPS</t>
  </si>
  <si>
    <t>A.049</t>
  </si>
  <si>
    <t>Kabelové trasy-instalace kabelů do trubek, žlabů, příchytek apod</t>
  </si>
  <si>
    <t>A.050</t>
  </si>
  <si>
    <t xml:space="preserve">Kabelové trasy-instalace kabelů do žlabů, příchytek apod.dle vyhl.23 (ZP 27/2008) </t>
  </si>
  <si>
    <t>A.051</t>
  </si>
  <si>
    <t>Kabelové trasy-instalace chrániček kabelů do zdi, instalace na příchytky apod.</t>
  </si>
  <si>
    <t>A.052</t>
  </si>
  <si>
    <t>Kabelové trasy-instalace kabelu lin.tepl.detektoru</t>
  </si>
  <si>
    <t>A.053</t>
  </si>
  <si>
    <t>Programování ústředny EPS</t>
  </si>
  <si>
    <t>h</t>
  </si>
  <si>
    <t>A.054</t>
  </si>
  <si>
    <t>Školení obsluhy</t>
  </si>
  <si>
    <t>A.055</t>
  </si>
  <si>
    <t>Uvedení instalace EPS do provozu</t>
  </si>
  <si>
    <t>A.056</t>
  </si>
  <si>
    <t>PPV 6% (podružné pracovní výkony)</t>
  </si>
  <si>
    <t>A.057</t>
  </si>
  <si>
    <t>Mimostav. doprava 3,6% z dodávky</t>
  </si>
  <si>
    <t>A.058</t>
  </si>
  <si>
    <t>A.059</t>
  </si>
  <si>
    <t>Pomocné stavební práce</t>
  </si>
  <si>
    <t>A.060</t>
  </si>
  <si>
    <t>Komplexní zkoušky včetně návazností, zaškolení obsluhy, revize systému</t>
  </si>
  <si>
    <t>kompl</t>
  </si>
  <si>
    <t>A.061</t>
  </si>
  <si>
    <t>Revize</t>
  </si>
  <si>
    <t>SO 02.3.5 – Elektrická požární signalizace</t>
  </si>
  <si>
    <t>Vypracování dokumentace skutečného provedení  stavby</t>
  </si>
  <si>
    <t>hmotnost / MJ</t>
  </si>
  <si>
    <t>hmotnost celk.(t)</t>
  </si>
  <si>
    <t>dem.hmot / MJ</t>
  </si>
  <si>
    <t>dem. hmot. celk.(t)</t>
  </si>
  <si>
    <t>721</t>
  </si>
  <si>
    <t>Vnitřní kanalizace</t>
  </si>
  <si>
    <t>Jednotlivé položky v tomto oddílu obsahují dodávku , montáž, tvarovky,  uložení, stavební úpravy před a po montáži (včetně řezaných drážek a vrtaných prostů)</t>
  </si>
  <si>
    <t>721176102R00</t>
  </si>
  <si>
    <t>Potrubí HT připojovací DN 40 x 1,8 mm</t>
  </si>
  <si>
    <t>721176115R00</t>
  </si>
  <si>
    <t>Potrubí HT odpadní svislé DN 100 x 2,7 mm</t>
  </si>
  <si>
    <t>721223423RT1</t>
  </si>
  <si>
    <t>Podlahová vpusť se svislým odtokem s vtokovou mřížkouz nerezové oceli 138x138mm a zápachovým uzávěrem zabraňujicím vyschnutí umístěnýmv nástavci s rámem145x145mm, třída zatíženíK3(300kg) DN 50, 70,110 d+m</t>
  </si>
  <si>
    <t>721223592R00</t>
  </si>
  <si>
    <t>Izolační souprava  pro podlahové vpusti</t>
  </si>
  <si>
    <t>72100002</t>
  </si>
  <si>
    <t>Podlahová vpusť se zpetnou klapkou proti vzduté vodě DN100  dodávka+montáž</t>
  </si>
  <si>
    <t>soubor</t>
  </si>
  <si>
    <t>72100013</t>
  </si>
  <si>
    <t>Tepelná izolace kanalizačního potrubí nehořlavá A2 minerální.vlna+ALS tl.25.mm DN110  dodávka+montáž</t>
  </si>
  <si>
    <t>998721203R00</t>
  </si>
  <si>
    <t xml:space="preserve">Přesun hmot pro vnitřní kanalizaci, výšky do 24 m </t>
  </si>
  <si>
    <t>%</t>
  </si>
  <si>
    <t>722</t>
  </si>
  <si>
    <t>Vnitřní vodovod</t>
  </si>
  <si>
    <t>Jednotlivé položky v tomto oddílu obsahují dodávku , montáž, tvarovky, kompenzátory, uložení, stavební úpravy před a po montáži (včetně řezaných drážek a vrtaných prostů)</t>
  </si>
  <si>
    <t>722172312R00</t>
  </si>
  <si>
    <t>Potrubí z PPR , studená, D 25/3,5 mm včetně pozinkov.žlabu</t>
  </si>
  <si>
    <t>722232044U00</t>
  </si>
  <si>
    <t>Kulo koh vnit záv G3/4 PN42-185°C</t>
  </si>
  <si>
    <t>722290226R00</t>
  </si>
  <si>
    <t>Zkouška tlaku potrubí závitového DN 50</t>
  </si>
  <si>
    <t>722290234R00</t>
  </si>
  <si>
    <t>Proplach a dezinfekce vodovod.potrubí DN 80</t>
  </si>
  <si>
    <t>722181111R00</t>
  </si>
  <si>
    <t>Ochrana potrubí plstěnými pásy do DN 20</t>
  </si>
  <si>
    <t>72221331004</t>
  </si>
  <si>
    <t>Kotvící, montážní, uchycovací materiál, závěsy kon zoly, pevné a kluzné body</t>
  </si>
  <si>
    <t>722182001RT1</t>
  </si>
  <si>
    <t>Montáž izolačních skruží na potrubí přímé DN 25 samolepící spoj, rychlouzávěr</t>
  </si>
  <si>
    <t>72221331006</t>
  </si>
  <si>
    <t>Tepelná izolace z minerální vlny potrubí+ ALS reakce na oheň A2-s1  DN 20 tl. 20mm</t>
  </si>
  <si>
    <t>998722203R00</t>
  </si>
  <si>
    <t xml:space="preserve">Přesun hmot pro vnitřní vodovod, výšky do 24 m </t>
  </si>
  <si>
    <t>725</t>
  </si>
  <si>
    <t>Zařizovací předměty</t>
  </si>
  <si>
    <t>725860214R00</t>
  </si>
  <si>
    <t>Kondenzač.sifonDN40 s mechan. zapach. uzavěr. (kuličkou) a čistící vložkou</t>
  </si>
  <si>
    <t>725841315</t>
  </si>
  <si>
    <t>Plastová nádrž profilu 1800mm, výška 2000mm, objem 5m3, včetně prostupu pro potrubí a poklopu. Plastová nádrž bude sloužit k likvidaci kontaminované vody při havarii v datovém sále. Dodávka, osazení, montáž</t>
  </si>
  <si>
    <t>998725203R00</t>
  </si>
  <si>
    <t xml:space="preserve">Přesun hmot pro zařizovací předměty, výšky do 24 m </t>
  </si>
  <si>
    <t>Zdravotechnika - projekt DSPS</t>
  </si>
  <si>
    <t>SO 02.4.1.  Zdravotechnika</t>
  </si>
  <si>
    <t>ZAŘÍZENÍ č.T1</t>
  </si>
  <si>
    <t>T1.01</t>
  </si>
  <si>
    <t>Přívodní sestavná klimatizační jednotka, vnitřní provedení pravé, v sestavě: směšovací sekce, elektrickým ohřívač, přivodní a odtahový ventilátor (frekvenční měniče), filtrací přívodního  (G4, F5 a F7)) a odpadního  (G4) vzduchu vč. manžet a klapek 
(Vp= 11400m3/h,pext=450Pa, QT=30kW                                           Vo= 11400m3/h,pext=400Pa)</t>
  </si>
  <si>
    <t>T1.02</t>
  </si>
  <si>
    <t>Požární klapka s odolností 90 min. 500x400  s ovládáním servopohonem s koncovým spínačem 230V</t>
  </si>
  <si>
    <t>T1.03</t>
  </si>
  <si>
    <t xml:space="preserve">Požární klapka s odolností 90 min. 500x1000  s ovládáním ručním a teplotním s koncovým spínačem </t>
  </si>
  <si>
    <t>T1.04</t>
  </si>
  <si>
    <t>Buňkový tlumič  200x800x1500 s náběhovými plechy</t>
  </si>
  <si>
    <t>T1.05</t>
  </si>
  <si>
    <t>Buňkový tlumič  200x800x1000 s náběhovými plechy</t>
  </si>
  <si>
    <t>T1.06</t>
  </si>
  <si>
    <t xml:space="preserve">Regulační klapka  800x1000, ovládání servo, bez dodávky servopohonu </t>
  </si>
  <si>
    <t>T1.07</t>
  </si>
  <si>
    <t xml:space="preserve">Regulační klapka  1000x400, ovládání servo, bez dodávky servopohonu </t>
  </si>
  <si>
    <t>T1.08</t>
  </si>
  <si>
    <t xml:space="preserve">Regulační klapka  450x400, ovládání servo, bez dodávky servopohonu </t>
  </si>
  <si>
    <t>T1.09</t>
  </si>
  <si>
    <t>Výústka jednořadá 525x125 se suvnou regulací</t>
  </si>
  <si>
    <t>T1.10</t>
  </si>
  <si>
    <t>Výústka jednořadá 825x225 bez regulace</t>
  </si>
  <si>
    <t>T1.11</t>
  </si>
  <si>
    <t>Protidešťová žaluzie 1000x1400 na potrubí</t>
  </si>
  <si>
    <t>T1.12</t>
  </si>
  <si>
    <t>Čtyřhranné mřížka  1000x500 na potrubí</t>
  </si>
  <si>
    <t>T1.13</t>
  </si>
  <si>
    <t>Čtyřhranné mřížka  1000x800 na potrubí</t>
  </si>
  <si>
    <t>T1.14</t>
  </si>
  <si>
    <t xml:space="preserve">Regulační klapka  200x200, ovládání servo, bez dodávky servopohonu </t>
  </si>
  <si>
    <t>T1.15</t>
  </si>
  <si>
    <t>Výústka jednořadá 525x725 bez regulace</t>
  </si>
  <si>
    <t>T1.16</t>
  </si>
  <si>
    <t>Výústka jednořadá 325x75 bez regulace</t>
  </si>
  <si>
    <t>T1.17</t>
  </si>
  <si>
    <t>až</t>
  </si>
  <si>
    <t>Neobsazeno</t>
  </si>
  <si>
    <t>T1.20</t>
  </si>
  <si>
    <t>T1.21</t>
  </si>
  <si>
    <t xml:space="preserve">Čtyřhranné potrubí z ocelového pozinkovaného plechu sk.I s R-přírubami  včetně přírub a tavrovek, 35% tvarovek, rozvinutá plocha potrubí </t>
  </si>
  <si>
    <t>T1.22</t>
  </si>
  <si>
    <t>Kruhové bezpřírubové vinuté potrubí  z pozink. plechu sk.I vč spojek a tvarovek, 25% tvarovek, rozvinutá plocha potrubí</t>
  </si>
  <si>
    <t>T1.23</t>
  </si>
  <si>
    <t>Požární a tepelná izolace z minerální vaty v Al folii  40mm čtyřstranná, 30 min.</t>
  </si>
  <si>
    <t>T1.24</t>
  </si>
  <si>
    <t>Tepelná izolace z minerální vaty v Al folii  40mm čtyřstranná</t>
  </si>
  <si>
    <t>T1.25</t>
  </si>
  <si>
    <t>Požární a tepelná izolace z minerální vaty v Al folii  40mm kruhová, 30 min.</t>
  </si>
  <si>
    <t>T1.26</t>
  </si>
  <si>
    <t>Tepelná izolace z minerální vaty v Al folii  40mm kruhová</t>
  </si>
  <si>
    <t>T1.27</t>
  </si>
  <si>
    <t>závěsový materíál</t>
  </si>
  <si>
    <t>T1.28</t>
  </si>
  <si>
    <t>uvedení do provozu</t>
  </si>
  <si>
    <t>T1.29</t>
  </si>
  <si>
    <t>seřízení a měření množství</t>
  </si>
  <si>
    <t>T1.30</t>
  </si>
  <si>
    <t>pomocné ocelové konstrukce</t>
  </si>
  <si>
    <t>T1.31</t>
  </si>
  <si>
    <t>Montáž a manipulace</t>
  </si>
  <si>
    <t>ZAŘÍZENÍ č.T2</t>
  </si>
  <si>
    <t>T2.01</t>
  </si>
  <si>
    <t xml:space="preserve">Odvodní sestava:
 Vo= 500m3/h,pcelk=450Pa </t>
  </si>
  <si>
    <t>Radiální kruhový kovový ventilátor DN315</t>
  </si>
  <si>
    <t>Zpětná klapka DN315</t>
  </si>
  <si>
    <t>T2.02</t>
  </si>
  <si>
    <t xml:space="preserve">Požární stěnový uzávěr 400x415 s ovládáním ručním a teplotním s koncovým spínačem </t>
  </si>
  <si>
    <t>T2.03</t>
  </si>
  <si>
    <t xml:space="preserve">Požární stěnový uzávěr 300x315 s ovládáním ručním a teplotním s koncovým spínačem </t>
  </si>
  <si>
    <t>T2.04</t>
  </si>
  <si>
    <t>Ruční regulační klapka jednolistá DN200</t>
  </si>
  <si>
    <t>T2.05</t>
  </si>
  <si>
    <t>Ruční regulační klapka jednolistá DN160</t>
  </si>
  <si>
    <t>T2.06</t>
  </si>
  <si>
    <t>Ruční regulační klapka jednolistá DN125</t>
  </si>
  <si>
    <t>T2.07</t>
  </si>
  <si>
    <t>Výústka jednořadá 425x125 se suvnou regulací</t>
  </si>
  <si>
    <t>T2.08</t>
  </si>
  <si>
    <t>Výústka jednořadá 325x125 se suvnou regulací</t>
  </si>
  <si>
    <t>T2.09</t>
  </si>
  <si>
    <t>Výústka jednořadá 325x75 se suvnou regulací</t>
  </si>
  <si>
    <t>T2.10</t>
  </si>
  <si>
    <t>Protidešťová žaluzie 315x400 na potrubí</t>
  </si>
  <si>
    <t>T2.11</t>
  </si>
  <si>
    <t>Tlumič kruhový DN315, l=1000</t>
  </si>
  <si>
    <t>T2.12</t>
  </si>
  <si>
    <t>T2.21</t>
  </si>
  <si>
    <t xml:space="preserve">Čtyřhranné potrubí z ocelového pozinkovaného plechu sk.I s R-přírubami  včetně přírub a tavrovek, 100% tvarovek, rozvinutá plocha potrubí </t>
  </si>
  <si>
    <t>T2.22</t>
  </si>
  <si>
    <t>Kruhové potrubí SPIRO z pozink. plechu sk.I vč spojek a tvarovek, 30% tvarovek, rozvinutá plocha potrubí</t>
  </si>
  <si>
    <t>T2.23</t>
  </si>
  <si>
    <t>T2.24</t>
  </si>
  <si>
    <t>T2.25</t>
  </si>
  <si>
    <t>T2.26</t>
  </si>
  <si>
    <t>T2.27</t>
  </si>
  <si>
    <t>ZAŘÍZENÍ č.T3</t>
  </si>
  <si>
    <t>T3.01</t>
  </si>
  <si>
    <t xml:space="preserve">Odvodní sestava:
 Vo= 350m3/h,pcelk=340Pa </t>
  </si>
  <si>
    <t>Radiální kruhový kovový ventilátor DN200</t>
  </si>
  <si>
    <t xml:space="preserve">ks   </t>
  </si>
  <si>
    <t>Zpětná klapka DN200</t>
  </si>
  <si>
    <t>T3.02</t>
  </si>
  <si>
    <t>T3.03</t>
  </si>
  <si>
    <t>T3.04</t>
  </si>
  <si>
    <t>T3.05</t>
  </si>
  <si>
    <t>T3.06</t>
  </si>
  <si>
    <t>T3.07</t>
  </si>
  <si>
    <t>Protidešťová žaluzie 250x250 na potrubí</t>
  </si>
  <si>
    <t>T3.08</t>
  </si>
  <si>
    <t>Tlumič kruhový DN200, l=1000</t>
  </si>
  <si>
    <t>T3.09</t>
  </si>
  <si>
    <t>T3.20</t>
  </si>
  <si>
    <t>T3.21</t>
  </si>
  <si>
    <t>T3.22</t>
  </si>
  <si>
    <t>Kruhové potrubí SPIRO z pozink. plechu sk.I vč spojek a tvarovek, 20% tvarovek, rozvinutá plocha potrubí</t>
  </si>
  <si>
    <t>T3.23</t>
  </si>
  <si>
    <t>T3.24</t>
  </si>
  <si>
    <t>T3.25</t>
  </si>
  <si>
    <t>T3.26</t>
  </si>
  <si>
    <t>T3.27</t>
  </si>
  <si>
    <t>ZAŘÍZENÍ č.T4</t>
  </si>
  <si>
    <t>T4.01</t>
  </si>
  <si>
    <t xml:space="preserve">Odvodní sestava:
 Vo= 500m3/h,pcelk=320Pa </t>
  </si>
  <si>
    <t>Radiální kruhový kovový ventilátor DN250</t>
  </si>
  <si>
    <t>Zpětná klapka DN250</t>
  </si>
  <si>
    <t>T4.02</t>
  </si>
  <si>
    <t xml:space="preserve">Požární stěnový uzávěr300x515 s ovládáním ručním a teplotním s koncovým spínačem </t>
  </si>
  <si>
    <t>T4.03</t>
  </si>
  <si>
    <t>Výústka jednořadá 525x225 bez regulce</t>
  </si>
  <si>
    <t>T4.04</t>
  </si>
  <si>
    <t>T4.05</t>
  </si>
  <si>
    <t>Tlumič kruhový DN250, l=1000</t>
  </si>
  <si>
    <t>T4.06</t>
  </si>
  <si>
    <t>T4.20</t>
  </si>
  <si>
    <t>T4.21</t>
  </si>
  <si>
    <t>T4.22</t>
  </si>
  <si>
    <t>Kruhové potrubí SPIRO z pozink. plechu sk.I vč spojek a tvarovek, 10% tvarovek, rozvinutá plocha potrubí</t>
  </si>
  <si>
    <t>T4.23</t>
  </si>
  <si>
    <t>T4.24</t>
  </si>
  <si>
    <t>T4.25</t>
  </si>
  <si>
    <t>T4.26</t>
  </si>
  <si>
    <t>T4.27</t>
  </si>
  <si>
    <t>ZAŘÍZENÍ č.T5</t>
  </si>
  <si>
    <t>T5.01</t>
  </si>
  <si>
    <t xml:space="preserve">Odvodní sestava:
 Vo= 700m3/h,pcelk=200Pa </t>
  </si>
  <si>
    <t>T5.03</t>
  </si>
  <si>
    <t>Výústka jednořadá 625x225 bez regulce</t>
  </si>
  <si>
    <t>Výústka jednořadá 425x125 bez regulce</t>
  </si>
  <si>
    <t>T5.04</t>
  </si>
  <si>
    <t>T5.05</t>
  </si>
  <si>
    <t>T5.06</t>
  </si>
  <si>
    <t>T5.20</t>
  </si>
  <si>
    <t>T5.21</t>
  </si>
  <si>
    <t>T5.22</t>
  </si>
  <si>
    <t>T5.23</t>
  </si>
  <si>
    <t>T5.24</t>
  </si>
  <si>
    <t>T5.25</t>
  </si>
  <si>
    <t>T5.26</t>
  </si>
  <si>
    <t>T5.27</t>
  </si>
  <si>
    <t>ZAŘÍZENÍ č.T6</t>
  </si>
  <si>
    <t>T6.01</t>
  </si>
  <si>
    <t xml:space="preserve">Odvodní sestava:
 Vo= 350m3/h,pcelk=300Pa </t>
  </si>
  <si>
    <t>Radiální kruhový kovový ventilátor DN160</t>
  </si>
  <si>
    <t>Zpětná klapka DN160</t>
  </si>
  <si>
    <t>T6.02</t>
  </si>
  <si>
    <t xml:space="preserve">Požární stěnový uzávěr 300x315 s ovládáním servopophonem 230V s koncovým spínačem </t>
  </si>
  <si>
    <t>T6.03</t>
  </si>
  <si>
    <t>Výústka jednořadá 225x75 se suvnou regulací</t>
  </si>
  <si>
    <t>T6.04</t>
  </si>
  <si>
    <t>Výfuková hlavice DN160</t>
  </si>
  <si>
    <t>T6.05</t>
  </si>
  <si>
    <t>Tlumič kruhový DN160, l=1000</t>
  </si>
  <si>
    <t>T6.06</t>
  </si>
  <si>
    <t>T6.20</t>
  </si>
  <si>
    <t>T6.21</t>
  </si>
  <si>
    <t>T6.22</t>
  </si>
  <si>
    <t>T6.23</t>
  </si>
  <si>
    <t>T6.24</t>
  </si>
  <si>
    <t>T6.25</t>
  </si>
  <si>
    <t>T6.26</t>
  </si>
  <si>
    <t>ZAŘÍZENÍ č.K1</t>
  </si>
  <si>
    <t xml:space="preserve">VRF systém </t>
  </si>
  <si>
    <t>K1.01</t>
  </si>
  <si>
    <t>Kondenzační jednotka s příslušenstvím 
Qch=45 kW</t>
  </si>
  <si>
    <t>K1.02</t>
  </si>
  <si>
    <t>Nástěnná jednorka   vč. IR ovladače
Qchl=8 kW</t>
  </si>
  <si>
    <t>K1.03</t>
  </si>
  <si>
    <t xml:space="preserve">Rozbočovač </t>
  </si>
  <si>
    <t>K1.04</t>
  </si>
  <si>
    <t>Potrubí chladiva   vč izolace a propojovacích kabelů  vč. izolace a prpojovací kabeláže</t>
  </si>
  <si>
    <t>K1.05</t>
  </si>
  <si>
    <t>sada pro zavěšení vnitřní jednotky</t>
  </si>
  <si>
    <t>K1.06</t>
  </si>
  <si>
    <t>náplň chladiva</t>
  </si>
  <si>
    <t>K1.07</t>
  </si>
  <si>
    <t>ZAŘÍZENÍ č.K2</t>
  </si>
  <si>
    <t>Nástěnná jednorka   vč. IR ovladače 
Qchl=8 kW</t>
  </si>
  <si>
    <t>Nástěnná jednorka   vč. IR ovladače 
Qchl=6,5 kW</t>
  </si>
  <si>
    <t>Nástěnná jednorka   vč. IR ovladače 
Qchl=5,5 kW</t>
  </si>
  <si>
    <t>K1.08</t>
  </si>
  <si>
    <t>K1.09</t>
  </si>
  <si>
    <t>9.1</t>
  </si>
  <si>
    <t xml:space="preserve"> požární  stěnové ucpávky (dle výkresové dok.)</t>
  </si>
  <si>
    <t>02.5.1 - Vzduchotechnika</t>
  </si>
  <si>
    <t>SO 02.6.1 – Chlazení</t>
  </si>
  <si>
    <t>Zařízení</t>
  </si>
  <si>
    <t>Vzduchem chlazený suchý chladič, výkon 300 kW, Te=35°C, 35% propylenglykol 46/40°C, 45,8 m3/h, tlaková ztráta 55 kPa, elektrický příkon 9,2 kW, rozměry šxdxv 5,6 m x 2,23m x 2,2 m, provozní hmotnost 1920 kg, hladina akustického tlaku 45 dB(A) v 10 m, EC motory s frekvenčními měniči</t>
  </si>
  <si>
    <t>Vzduchem chlazená bloková chladící jednotka 200 kW, Te=35°C, 35% propylenglykol, 10/15°C, 31,5 m3/h, elektrický příkon 75 kW, startovací proud 331 A, maximální proud 149 A, rozměry šxdxv 4,35m x 1,5 m x 2 m, provozní hmotnost 2700 kg, hladina akustické tlaku 53 dB(A) v 10m, včetně hydraulické modulu sestávajícího zejména z akumulační nádoby 700 l, pojistného ventilu, dvojice elektronických čerpadel, expanzní nádoby a řídícího systému (příprava pro připojení externího freecoolingu)</t>
  </si>
  <si>
    <t>Vzduchem chlazený suchý chladič, výkon  200 kW, Te=5°C, 35% propylenglykol 15/10°C, 31,5 m3/h, tlaková ztráta 18 kPa, elektrický příkon 16 kW, rozměry šxdxv 6 m x 2,4m x 1,6 m, provozní hmotnost 1100 kg, hladina akustického tlaku 57 dB(A) v 10 m</t>
  </si>
  <si>
    <t xml:space="preserve">Vzduchem chlazená bloková chladící jednotka včetně integrovaného freecoolingu 200 kW, Te=35°C, 35% propylenglykol, 10/15°C, 31,5 m3/h, elektrický příkon 75 kW, startovací proud 331 A, maximální proud 149 A, rozměry šxdxv 4,35m x 1,5 m x 2 m, provozní hmotnost 2900 kg, hladina akustické tlaku 53 dB(A) v 10m, včetně hydraulické modulu sestávajícího zejména z akumulační nádoby 700 l, pojistného ventilu, dvojice elektronických čerpadel, expanzní nádoby a řídícího systému </t>
  </si>
  <si>
    <t>Nerezový šroubovaný výměník 600 kW, teplá strana 35% propylenglykol 91,7 m3/h, 46/40°C, 26 kPa, studená strana voda 86,9 m3/h, 36/42°C, 23 kPa, hrdla DN100 včetně tepelné izolace</t>
  </si>
  <si>
    <t>Nerezový šroubovaný výměník 600 kW, teplá strana 35% propylenglykol 91,7 m3/h, 25/19°C, 26 kPa, studená strana 35% propylenglykol 91,7 m3/h, 15/21°C, 26 kPa, hrdla DN100 včetně tepelné izolace</t>
  </si>
  <si>
    <t>Elektronické oběhové in-line čerpadlo, 35% propylenglykol, 91,7 m3/h, 21 m, 4 polové, sací hrdlo DN125, 400 V, 11 kW včetně integrovaného frekvenčního měniče</t>
  </si>
  <si>
    <t>Membránová expanzní nádoba s odolností proti glykolovým směsím 80 l, PN 6</t>
  </si>
  <si>
    <t>Čerpadlový expanzní automat, 1 čerpadlo, přídavná nádoba 200 l, 230 V, 1,1 kW, udržování tlaku, kontinuální odvzdušňování, doplňování</t>
  </si>
  <si>
    <t>Ultrazvukový měřič spotřeby chladu Qp=60 m3/h, kv=177 m3/h, včetně vyhodnocovací jednotky, výstupního modulu 0-10 V pro veličinu průtok, M-BUS</t>
  </si>
  <si>
    <t>Ultrazvukový měřič spotřeby chladu Qp=100 m3/h, kv=600 m3/h, včetně vyhodnocovací jednotky, výstupního modulu 0-10 V pro veličinu průtok, M-BUS</t>
  </si>
  <si>
    <t>Automatická úpravna vody 2 m3/h, včetně změkčovacího filtru, propojovacího potrubí, mechanického filtru, potrubního oddělovače a soli pro první náplň</t>
  </si>
  <si>
    <t>DX chladící jednotka přesné klimatizace Qch=10 kW, včetně zvlhčovače min. 2 kg/h, chladivo R 410 a, elektrický příkon kompresoru 3 kW, příkon zlhčovače 2 kW, 400 V, včetně rámu do zvdojené podlahy, komunikačních karet)</t>
  </si>
  <si>
    <t>Kondenzátor jednotky přesné klimatizace</t>
  </si>
  <si>
    <t>Sálová chladící jednotka přesné klimatizace Qch=26 kW, elektrický příkon 2 kW, 400 V, včetně integrovaného trojcestného ventilu, rámu do zdvojené podlahy, komunikačních karet)</t>
  </si>
  <si>
    <t>Potrubní propojení chladiva vnitřní jednotka - kondenzátor, včetně komunikačního kabelu, předpoklad 22/16, včetně epelné izolace a náplně chladiva, délka 74 m</t>
  </si>
  <si>
    <t>Zařízení pro přípravu glykolové směsi, plastová beztlaká nádrž 2000 l, dvojice plnících čerpadel, 230 V, 750 W</t>
  </si>
  <si>
    <t>Potrubí</t>
  </si>
  <si>
    <t>Potrubí z ocelových trubek černých bezešvých DN10</t>
  </si>
  <si>
    <t>Potrubí z ocelových trubek černých bezešvých DN25</t>
  </si>
  <si>
    <t>Potrubí z ocelových trubek černých bezešvých DN40</t>
  </si>
  <si>
    <t>Potrubí z ocelových trubek černých bezešvých DN50</t>
  </si>
  <si>
    <t>Potrubek z ocelovýc trubek černých bezešvých s úpravou konců drážkováním  pro spojování pomocí mechanických dvoudílných spojek DN65 (76,1 mm)</t>
  </si>
  <si>
    <t>Potrubek z ocelovýc trubek černých bezešvých s úpravou konců drážkováním  pro spojování pomocí mechanických dvoudílných spojek DN100 (114,3 mm)</t>
  </si>
  <si>
    <t>Potrubek z ocelovýc trubek černých bezešvých s úpravou konců drážkováním  pro spojování pomocí mechanických dvoudílných spojek DN125 (139,7 mm)</t>
  </si>
  <si>
    <t>Potrubek z ocelovýc trubek černých bezešvých s úpravou konců drážkováním  pro spojování pomocí mechanických dvoudílných spojek DN150 (168,3 mm)</t>
  </si>
  <si>
    <t>Potrubí z trubek plastových PP pro vnitřní kanalizaci, 32x1.8</t>
  </si>
  <si>
    <t>Potrubí z trubek plastových PPr 16x2,3</t>
  </si>
  <si>
    <t>Potrubí z trubek plastových PPr 32x2,9</t>
  </si>
  <si>
    <t>Tepelné izolace - izolováno včetně armatur, spojů</t>
  </si>
  <si>
    <t>Tepelná izolace pro chlazení faktor difuzního odpor &gt; 5000, součinitel tepelné vodivosti &lt; 0,038 W/mK, pouzdro 18x13mm</t>
  </si>
  <si>
    <t>Tepelná izolace pro chlazení faktor difuzního odpor &gt; 5000, součinitel tepelné vodivosti &lt; 0,038 W/mK, pouzdro 35x13mm</t>
  </si>
  <si>
    <t>Tepelná izolace pro chlazení faktor difuzního odpor &gt; 5000, součinitel tepelné vodivosti &lt; 0,038 W/mK, pouzdro 48x19mm</t>
  </si>
  <si>
    <t>Tepelná izolace pro chlazení faktor difuzního odpor &gt; 5000, součinitel tepelné vodivosti &lt; 0,038 W/mK, pouzdro 60x19mm</t>
  </si>
  <si>
    <t>Tepelná izolace pro chlazení faktor difuzního odpor &gt; 5000, součinitel tepelné vodivosti &lt; 0,038 W/mK, pouzdro 76x19mm</t>
  </si>
  <si>
    <t>Tepelná izolace pro chlazení faktor difuzního odpor &gt; 5000, součinitel tepelné vodivosti &lt; 0,038 W/mK, pouzdro 114x19mm</t>
  </si>
  <si>
    <t>Tepelná izolace pro chlazení faktor difuzního odpor &gt; 5000, součinitel tepelné vodivosti &lt; 0,038 W/mK, pouzdro 140x32mm</t>
  </si>
  <si>
    <t>Tepelná izolace pro chlazení faktor difuzního odpor &gt; 5000, součinitel tepelné vodivosti &lt; 0,038 W/mK, pouzdro 160x32mm</t>
  </si>
  <si>
    <t>Tepelná izolace pro chlazení faktor difuzního odpor &gt; 5000, součinitel tepelné vodivosti &lt; 0,038 W/mK, pouzdro 35x9mm</t>
  </si>
  <si>
    <t>Armatury závitové (včetně připojovacích šroubení)</t>
  </si>
  <si>
    <t>Kulový kohout 1/2"</t>
  </si>
  <si>
    <t>Kulový kohout 1"</t>
  </si>
  <si>
    <t>Kulový kohout 6/4"</t>
  </si>
  <si>
    <t>Solenoidový ventil 1"</t>
  </si>
  <si>
    <t>Ruční regulační ventil s možností měření (včetně měřicích vsuvek), DN50, kvs = 33 m3/h</t>
  </si>
  <si>
    <t>Kulový kohout se zajištěním pro expanzní nádobu 1"</t>
  </si>
  <si>
    <t>Redukční ventil 1",  8 bar</t>
  </si>
  <si>
    <t>Pojistný ventil 1/2", 8 bar</t>
  </si>
  <si>
    <t>Pojistný ventil 5/4", 4 bar</t>
  </si>
  <si>
    <t>Vodoměr, Qp = 2,5 m3/h, M-Bus</t>
  </si>
  <si>
    <t>Návarky pro MaR</t>
  </si>
  <si>
    <t>Odvzdušňovací ventil 3/8"</t>
  </si>
  <si>
    <t>Vypouštěcí kohout 3/4"</t>
  </si>
  <si>
    <t>Nerezová flexibilní hadice 2", 500 mm</t>
  </si>
  <si>
    <t>Teploměr -30-60°C</t>
  </si>
  <si>
    <t>Tlakoměr 0-600kPa, včetně man. smyčky a 3-cest. man. kohoutu</t>
  </si>
  <si>
    <t>Armatury s drážkovanými konci pro přímou montáž do drážkovaného systému (spojky pro teploty -30°C-120°C, bez nároků na utahovací kroutící moment)  - vč. izolace</t>
  </si>
  <si>
    <t>Ruční regulační ventil s možností měření (včetně měřicích vsuvek), DN100, kvs = 201 m3/h</t>
  </si>
  <si>
    <t>Ruční regulační ventil s možností měření (včetně měřicích vsuvek), DN150, kvs = 404 m3/h</t>
  </si>
  <si>
    <t>Uzavírací motýlová klapka (bezúkapové provedení s možností zabezpečení v uzavřené poloze) DN65</t>
  </si>
  <si>
    <t>Uzavírací motýlová klapka (bezúkapové provedení s možností zabezpečení v uzavřené poloze) DN100</t>
  </si>
  <si>
    <t>Uzavírací motýlová klapka (bezúkapové provedení s možností zabezpečení v uzavřené poloze) DN125</t>
  </si>
  <si>
    <t>Uzavírací motýlová klapka (bezúkapové provedení s možností zabezpečení v uzavřené poloze) DN150</t>
  </si>
  <si>
    <t>Uzavírací motýlová klapka se servopohonem (ovládání 230 V se signalizací polohy, bezúkapové provedení s možností zabezpečení v uzavřené poloze) DN100</t>
  </si>
  <si>
    <t>Uzavírací motýlová klapka se servopohonem (ovládání 230 V se signalizací polohy, bezúkapové provedení s možností zabezpečení v uzavřené poloze) DN150</t>
  </si>
  <si>
    <t>Zpětná klapka DN100</t>
  </si>
  <si>
    <t>Zpětná klapka DN150</t>
  </si>
  <si>
    <t>Filtr DN100</t>
  </si>
  <si>
    <t>Filtr DN150</t>
  </si>
  <si>
    <t>Koleno 90°, DN65</t>
  </si>
  <si>
    <t>Koleno 90°, DN100</t>
  </si>
  <si>
    <t>Koleno 90°, DN125</t>
  </si>
  <si>
    <t>Koleno 90°, DN150</t>
  </si>
  <si>
    <t>Koleno 45°, DN65</t>
  </si>
  <si>
    <t>Koleno 45°, DN100</t>
  </si>
  <si>
    <t>Koleno 45°, DN125</t>
  </si>
  <si>
    <t>Koleno 45°, DN150</t>
  </si>
  <si>
    <t>Redukce 50/65</t>
  </si>
  <si>
    <t>Redukce 65/100</t>
  </si>
  <si>
    <t>Redukce 65/125</t>
  </si>
  <si>
    <t>Redukce 65/150</t>
  </si>
  <si>
    <t>Redukce 80/100</t>
  </si>
  <si>
    <t>Redukce 100/125</t>
  </si>
  <si>
    <t>Redukce 100/150</t>
  </si>
  <si>
    <t>Redukce 125/150</t>
  </si>
  <si>
    <t>T-kus 100/100/100</t>
  </si>
  <si>
    <t>T-kus 125/125/50</t>
  </si>
  <si>
    <t>T-kus 125/125/65</t>
  </si>
  <si>
    <t>T-kus 125/125/100</t>
  </si>
  <si>
    <t>T-kus 125/125/125</t>
  </si>
  <si>
    <t>T-kus 150/150/65</t>
  </si>
  <si>
    <t>T-kus 150/150/100</t>
  </si>
  <si>
    <t>T-kus 150/150/125</t>
  </si>
  <si>
    <t>T-kus 150/150/150</t>
  </si>
  <si>
    <t>Ucpávka DN65</t>
  </si>
  <si>
    <t>Ucpávka DN125</t>
  </si>
  <si>
    <t>Přechod na závit, 2"</t>
  </si>
  <si>
    <t>Přechod na přírubu, DN50</t>
  </si>
  <si>
    <t>Přechod na přírubu, DN65</t>
  </si>
  <si>
    <t>Přechod na přírubu, DN100</t>
  </si>
  <si>
    <t>Přechod na přírubu, DN125</t>
  </si>
  <si>
    <t>Pružná spojka DN65 (s vodorovnou nebo zubovou dosedací plochou)</t>
  </si>
  <si>
    <t>Pružná spojka DN100 (s vodorovnou nebo zubovou dosedací plochou)</t>
  </si>
  <si>
    <t>Pružná spojka DN125 (s vodorovnou nebo zubovou dosedací plochou)</t>
  </si>
  <si>
    <t>Pružná spojka DN150 (s vodorovnou nebo zubovou dosedací plochou)</t>
  </si>
  <si>
    <t>Pevná spojka DN50 (se šikmou dosedací plochou spoje)</t>
  </si>
  <si>
    <t>Pevná spojka DN65 (se šikmou dosedací plochou spoje)</t>
  </si>
  <si>
    <t>Pevná spojka DN80 (se šikmou dosedací plochou spoje)</t>
  </si>
  <si>
    <t>Pevná spojka DN100 (se šikmou dosedací plochou spoje)</t>
  </si>
  <si>
    <t>Pevná spojka DN125 (se šikmou dosedací plochou spoje)</t>
  </si>
  <si>
    <t>Pevná spojka DN150 (se šikmou dosedací plochou spoje)</t>
  </si>
  <si>
    <t>Montáž armatur MaR</t>
  </si>
  <si>
    <t>Regulační ventil se servopohonem, DN50</t>
  </si>
  <si>
    <t>Trojcestný rozdělovací ventil, DN125</t>
  </si>
  <si>
    <t>Oplechování potrubí</t>
  </si>
  <si>
    <t>Oplechování potrubí Al plechem, DN100 vč. izolace</t>
  </si>
  <si>
    <t>Oplechování potrubí Al plechem, DN125 vč. izolace</t>
  </si>
  <si>
    <t>Oplechování potrubí Al plechem, DN150 vč. izolace</t>
  </si>
  <si>
    <t>Oplechování potrubí chladiva Al plechem, 2x16, 2x22, vč. izolace</t>
  </si>
  <si>
    <t>Ostatní</t>
  </si>
  <si>
    <t>Požární ucpávky prostupů požárně dělícími konstrukcemi</t>
  </si>
  <si>
    <t>Izolační závěsy, ocelové pomocné konstrukce, kotvení potrubí</t>
  </si>
  <si>
    <t>Orientační štítky, značky toku media</t>
  </si>
  <si>
    <t>Tlaková zkouška</t>
  </si>
  <si>
    <t>Dilatační zkouška</t>
  </si>
  <si>
    <t>Funkční zkouška</t>
  </si>
  <si>
    <t>Technický dozor</t>
  </si>
  <si>
    <t>Měření hluku</t>
  </si>
  <si>
    <t>Proměření a seřízení hydrauliky</t>
  </si>
  <si>
    <t>Zkušební provoz, zkoušky a uvedení do provozu</t>
  </si>
  <si>
    <t>Projekt skutečného provedení</t>
  </si>
  <si>
    <t>Předávací dokumentace</t>
  </si>
  <si>
    <t>Doprava nemrznoucí směsi</t>
  </si>
  <si>
    <t>Doprava mimostaveništní</t>
  </si>
  <si>
    <t>Vnitrostaveništní přesun</t>
  </si>
  <si>
    <t>Doprava jeřábem</t>
  </si>
  <si>
    <t>Koordinace s ostatními profesemi</t>
  </si>
  <si>
    <t xml:space="preserve">Provozní vlivy </t>
  </si>
  <si>
    <t>Prostupy nosnými kontrukcemi</t>
  </si>
  <si>
    <t>Prostupy nenosnými kontrukcemi</t>
  </si>
  <si>
    <t>Úklid staveniště po vlastní činnosti</t>
  </si>
  <si>
    <t>Propylenglykol 100% koncentrát</t>
  </si>
  <si>
    <r>
      <t>m</t>
    </r>
    <r>
      <rPr>
        <vertAlign val="superscript"/>
        <sz val="10"/>
        <rFont val="Arial"/>
        <family val="2"/>
        <charset val="238"/>
      </rPr>
      <t>3</t>
    </r>
  </si>
  <si>
    <t>Kondenzační sifon s vodní a mechanickou zápachovou uzávěrkou, DN5/4"</t>
  </si>
  <si>
    <t>Sálové jednotky pro datový sál</t>
  </si>
  <si>
    <t>chladicí výkon 80kW,  6°C/12°C, 19000 m3/h průtok vzduchu, 400V/3f/50Hz, rozměry šxdxv 2,62 m x 0,89m x 1,99 m (výška uvedena bez přípojky VZT potrubím), sání - zhora s přípojkou VZT potrubím ke zdvojenému stropu, výdech - do předu, elektronická  regulace otáček ventilátorů, funkce master/slave, ovládání přes MODBUS</t>
  </si>
  <si>
    <t>Pozn: Jednotky jsou nabízeny dodavatelsky, součástí dodávky není instalace, připojení a zprovoznění jednotek. Jednotky nejsou zapracovány do PD.</t>
  </si>
  <si>
    <t>SO 02.7.1 – Vytápění - rekuperace tepla</t>
  </si>
  <si>
    <t>Tepelné čerpadlo voda - voda, topný výkon 90 kW, 400 V/23 kW, max. proud 50 A, hmotnost 420 kg, chladivo R407C, výparník: oběhové čerpadlo 10 m, pojistný ventil 2,5 bar, kondenzátor: oběhové čerpadlo 3 m, pojistný ventil 2,5 bar</t>
  </si>
  <si>
    <t>Akumulační nádoba ocelová 500 l/ PN6, 4 x hrdlo DN100</t>
  </si>
  <si>
    <t>Membránová expanzní nádoba 250 l, PN 6</t>
  </si>
  <si>
    <t>Elektronické oběhové in-line čerpadlo, 26,3 m3/h, 5 m, sací hrdlo DN65, 400 V, 1 kW včetně integrovaného frekvenčního měniče</t>
  </si>
  <si>
    <t>Kompaktní autoamtické doplňovací zařízení (systémový oddělovač od vodovodu, kontrolované doplňování)</t>
  </si>
  <si>
    <t>Změkčovací armatura pro první plnění a doplňování otopné soustavy včetně uzavírací armatury se vzorkovacím kohoutem a externího tlakového čidla</t>
  </si>
  <si>
    <t>Tepelná izolace pro chlazení faktor difuzního odpor &gt; 5000, součinitel tepelné vodivosti &lt; 0,038 W/mK, deska 32mm</t>
  </si>
  <si>
    <t>Kulový kohout 2"</t>
  </si>
  <si>
    <t>Pojistný ventil 5/4", 6 bar</t>
  </si>
  <si>
    <t xml:space="preserve">Filtr 2" </t>
  </si>
  <si>
    <t>Digitální vodoměr s kontrolou kapacity změkčování</t>
  </si>
  <si>
    <t>Armatury s drážkovanými konci pro přímou montáž do drážkovaného systému (spojky pro teploty -30°C-120°C, bez nároků na utahovací kroutící moment)</t>
  </si>
  <si>
    <t>Ruční regulační ventil s možností měření (včetně měřicích vsuvek), DN65, kvs = 86 m3/h</t>
  </si>
  <si>
    <t>Ruční regulační ventil s možností měření (včetně měřicích vsuvek), DN80, kvs = 121 m3/h</t>
  </si>
  <si>
    <t>Ruční regulační ventil s možností měření (včetně měřicích vsuvek), DN125, kvs = 300 m3/h</t>
  </si>
  <si>
    <t>Filtr DN65</t>
  </si>
  <si>
    <t>Redukce 32/50</t>
  </si>
  <si>
    <t>Redukce 32/65</t>
  </si>
  <si>
    <t>T-kus 100/100/50</t>
  </si>
  <si>
    <t>Přechod na závit, 5/4"</t>
  </si>
  <si>
    <t>SO 02.8.1 - Zařízení silnoproudu</t>
  </si>
  <si>
    <t>Rozvodna VN-DUPS A, VN-DUPS B</t>
  </si>
  <si>
    <t>Rozvaděč VN bezúdržbový, 25kV/ 630A, 
izolovaný SF6, jednoduchý systém přípojnic, pro vnitřní instalaci,
hermeticky uzavřená skříň z nerezové oceli s navařenými průchodkami,
každýé pole sestávající ze 3 oddělených sekcí pro VN, NN a kabelové koncovky,
kabelový připojovací prostor odolný proti oblouku, odlehčovací systém tlaku;
továrně sestavený, typově odzkoušený, kovový kryt a pouzdro,
     napájecí napětí pomocných obvodů:    48 V DC
     napájecí napětí motoru vypínače:       240 V AC
     napájecí napětí motoru odpínače:         48 V DC
krytí:
     IP 65   VN oddíl
     IP 3x   NN oddíl
barva RAL 7035
příslušenství:
     koncové kryty rozváděče na obou stranách, dvoubitový klíč,
     testovací zařízení pro kapacitní napěťový indikátor, manipulační klika,
     střádací páka pružiny vypínače, kapacitní napěťová indikace, zkratovací sada</t>
  </si>
  <si>
    <t>Rozvodna VN A, VN B</t>
  </si>
  <si>
    <r>
      <t xml:space="preserve">Panel: A24, A23; B24, B23;
1x Modul vakuového vypínače, 400mm, In = 630A, 25kA;
     odpojovač - ruční ovládání, vypínač - motorizovaný
     cívky a kontakty: Y2, S1, S3, S4;
     tlačítková ochrana vypínače připravená pro visací zámek
     blokování mezi vypínačem a odpojovačem, s blokováním oddílu kabelů
     zapínací spoušť, druhá spoušť
1x MTP průvlekového typu Io pro 1 kabel/fázi, včet. montážního přípravku
     oddělovací přípravek pro MTN, 1 tlumící odpor, MTN dole
1x Oddíl nízkého napětí, výška 2100mm
     kapacitní napěťový indikátor umístěn na kabelu
1x Programovatelná ochrana zkratová, nadproudová, zemní a diferenciální, 
     řízení a měření:
     analogový vstup (1/5A): 3/4, (0.2/1A): 1/0, (100V): 4;
     digitální vstup: 28
     silový výstup 12
     signálový výstup: 4
     komunikace: MODBUS RTU
1x Elektroměr
</t>
    </r>
    <r>
      <rPr>
        <b/>
        <sz val="10"/>
        <rFont val="Arial"/>
        <family val="2"/>
        <charset val="238"/>
      </rPr>
      <t>Cena zahrnuta v položce 2,01</t>
    </r>
  </si>
  <si>
    <t>Kabelové trasy VN</t>
  </si>
  <si>
    <t>Kabelový žebřík, šíře 500mm, výška bočnice 50mm, nosnost min. 100kg/m</t>
  </si>
  <si>
    <t>Kabelový žebřík, šíře 200mm, výška bočnice 50mm, nosnost min. 100kg/m</t>
  </si>
  <si>
    <t>Spojka žebříku, výška 50mm</t>
  </si>
  <si>
    <t>Kabelový žlab, šíře 500mm, výška bočníce 100mm, nosnost min. 100kg/m</t>
  </si>
  <si>
    <t>Kabelový žlab, šíře 200mm, výška bočníce 100mm, nosnost min. 100kg/m</t>
  </si>
  <si>
    <t>Spojka žlabu, výška 100mm</t>
  </si>
  <si>
    <t>Víko žlabu, šíře 500mm</t>
  </si>
  <si>
    <t>Víko žlabu, šíře 200mm</t>
  </si>
  <si>
    <t>Základna stropní 1200mm pro uchycení žebříků 1100 a 750mm nad betonovou podlahou</t>
  </si>
  <si>
    <t>Základna stropní 400mm pro uchycení žebříků 400mm nad betonovou podlahou</t>
  </si>
  <si>
    <t>C-úhelník horizontální, délka 3m</t>
  </si>
  <si>
    <t>Průvlaková kotva do betonu, min 5kN</t>
  </si>
  <si>
    <t>Závitová tyč M8, délka 2m</t>
  </si>
  <si>
    <t>Zatloukací kotva ocelová</t>
  </si>
  <si>
    <t>Ostatní spojovací materiál</t>
  </si>
  <si>
    <t>Ostatní kotvící materiál</t>
  </si>
  <si>
    <t>Oplechování stoupacího vedení, cca 600x3000x300mm</t>
  </si>
  <si>
    <t>Doprava materiálu, včetně složení materiálu</t>
  </si>
  <si>
    <t>Montáž kabelových žebříků</t>
  </si>
  <si>
    <t>Deska protipožární impregnovaná SDK, tl. 12,5 mm</t>
  </si>
  <si>
    <t>Nátěry řezaných ploch</t>
  </si>
  <si>
    <t>Materiál a elektromontážní práce VN</t>
  </si>
  <si>
    <t>Doprava rozvaděčů Ostrava, včetně složení (32ks)</t>
  </si>
  <si>
    <t>Horizontální a vertikální manipulace VN rozvaděčů v místě instalace</t>
  </si>
  <si>
    <t>Instalace VN rozvaděčů na místo (1PP) (32ks)</t>
  </si>
  <si>
    <t>Silové VN propojení VN rozvaděčů (32ks)</t>
  </si>
  <si>
    <t>Propojení signalizačních a blokovacích obvodů VN rozvaděčů (32ks)</t>
  </si>
  <si>
    <t>Průmyslový modulární DC zdroj pro energetiku RSS, 48V 50A, 
vstup 3x400V 50Hz, baterie 48V, doba zálohy 20 minut, 
8x DC vývod s jističem 20A, 2-pólový</t>
  </si>
  <si>
    <t>Snižovací transformátor v nízkoztrátovém provedení (DwT);
0,4/22kV, 2500kVA, uk=6,5%, 50Hz, 3 fázový, Dyn 1;
- primární odbočky ± 2 x 2,5 %
- ztráty naprázdno Po                max.   5 000W
- ztráty nakrátko Pk (při 120°C)  max. 23 000W
- účinnost (cos φ = 0,9; při 50% In; při 100% In) min. 99%, 98% 
- teplotní třída (VN/NN) F/F
- čidlo teploty Pt 100 na každou fázi, teplotní relé,
- stavitelná kolečka, 
- odnímatelné panely pro vstup k části VN, NN
stupeň krytí IP 23,
rozměr (š x v x h) 2700x 2500x2100mm
hmotnost 6 600kg</t>
  </si>
  <si>
    <t>Instalace snižovacího transformátoru (DwT) na místo (1.PP),
včetně demontáže krytů pro umožnění vjezdu v nejnižším místě (cca 2300mm)
a opětovné montáže</t>
  </si>
  <si>
    <t>Připojení DwT na připravené vodiče NN</t>
  </si>
  <si>
    <t>Kabel N2XS(F)2Y 1x70/16mm2 (1,4kg/m)</t>
  </si>
  <si>
    <t>Kabel N2XS(F)2Y 1x35/16mm2 (1,0kg/m)</t>
  </si>
  <si>
    <t>Pokládka VN vodičů o hmotnosti 2,0 - 1,0kg/m</t>
  </si>
  <si>
    <t>Kabelová stahovací páska 360x8</t>
  </si>
  <si>
    <t>Štítek kabelový s popisem</t>
  </si>
  <si>
    <t>Označení kabelů kabelovým štítkem</t>
  </si>
  <si>
    <t>Kabelový stíněný T adaptér pro izolované rozvaděče pro průchodky typu C, 24kV,
průřez kabelu 35-70mm2 (3ks v sadě)</t>
  </si>
  <si>
    <t>Kabelová koncovka 24kV, průřez kabelu 25-120mm2 pro vnitřní použití, 
včetně upevňovací matice, připojovacého svorníku a kabelového oka, (3ks v sadě)</t>
  </si>
  <si>
    <t>Osazení kabelových T adaptérů a VN koncovek (3ks v sadě) a jejich připojení</t>
  </si>
  <si>
    <t>Plášťová zkouška vodičů</t>
  </si>
  <si>
    <t>VN zkouška vodičů</t>
  </si>
  <si>
    <t>Výpočet ochran VN - zkratová, nadproudová, zemní a diferenciální</t>
  </si>
  <si>
    <t>Nastavení a parametrizace ochran VN</t>
  </si>
  <si>
    <t>Test systému VN</t>
  </si>
  <si>
    <t>Protipožární ucpávka min. 60min. pro kabelové trasy. včetně vyhotovení a označení</t>
  </si>
  <si>
    <t xml:space="preserve">Ocelový roznášecí rám do technologické podlahy, 
600x1000mm, výška TP 1300mm, stavitelné nožičky </t>
  </si>
  <si>
    <t xml:space="preserve">Ocelový roznášecí rám do technologické podlahy, 
400x850mm, výška TP 1300mm, stavitelné nožičky </t>
  </si>
  <si>
    <t>Záložní zdroj DUPS A a DUPS B 2500kVA 
v otevřeném provedení pro vestavbu do strojovny</t>
  </si>
  <si>
    <t>Control Systém pro řízení 2ks DUPS ve dvou separovaných větvích:
     plně automatický bezobslužný distribuovaný systém záložního napájení
- řídicí systém rozvodny VN
- ochrany systému
- řídicí systém DUPS
- řidicí systém toku výkonu 
- řídicí systém technologií vlastní spotřeby
- řídicí systém PHM DUPS</t>
  </si>
  <si>
    <t>Rozvaděč Synoptic Panel (SYP) pro řízení 2 DUPS 2500kVA
1+1 redundantní sběrnicová komunikace s 2x Control Panel a 2x L.V.Aux
2x sada měřících převodníků
1x sada záložních akumulátorů
1x řídicí PLC s rozhraním MODBUS TCP/IP
1x siréna pro akustické hlášení poruchových stavů
1x dotykový panel HMI 15"
     rozhraní: 2x ethernet, 1x USB, 
     vizualizace komplexního záložního systému
     ovládání celého systému záložního napájení
     status: alarmy, údržba, poloha jističů
     nastavení: hodiny, údržba
stupeň krytí IP 43
rozměr (š x v x h) 2500x 2160x500mm</t>
  </si>
  <si>
    <t>Sestava NO-BREAK DUPS 2500kVA, 
všechny komponenty uloženy souose na dělitélném odpruženém rámu,
(dělení rámu motor/ statoalternátor z důvodu možnosti nastěhování vjezdovými vraty - výška 2300mm se sklonem 17% - podmínky stěhovací trasy - viz technická zpráva)
motor 
     vznětový vidlicový 20-ti válec, 1500 RPM, ESP 2420kW,
     emisně optimalizovaný (EO)
     2x elektrický startér
     1x olejové čerpadlo,
     1x manuální olejová pumpa pro odčerpání oleje,
     1x elektrický předehřev bloku motoru s termostatickou regulací 
         a s oběhovým čerpadlem,
     1x výměník vzduch - voda,
     1x olejové čidlo,
     1x čidlo teploty motoru,
     1x čidlo otáček motoru,
     1x sada palivových, olejových a vzduchových filtrů,
     2x sada startovacích akumulátorů;
     2x elektronicky regulovaný dobíječ startovacích akumulátorů,
     1x palivový chladič;
elektromagnetická spojka, bezkartáčová, bezúdržbová,
s funkcí startu dieselmotoru z kinetického modulu;
elektromagnetický kinetický modul - statoalternátor 2500kVA, 
     rychlost alternátoru 1500RPM, 
     rychlost vnějšího rotoru 3000 RPM, 400V, 50Hz, PF 0,8, 
     valivá ložiska, běžně mazaná bez ochranné atmosféry 
     třída teplotní izolace H; 
modul automatického mazání ložisek
monitorovací systém vibrací statoalternátoru</t>
  </si>
  <si>
    <t>Zvyšovací transformátor v nízkoztrátovém provedení (UpT);
0,4/22kV, 2500kVA, uk=6,5%, 50Hz, 3 fázový, Dyn 1;
- primární odbočky ± 2 x 2,5 %
- ztráty naprázdno Po                max.   5 000W
- ztráty nakrátko Pk (při 120°C)  max. 23 000W
- účinnost (cos φ = 0,9; při 50% In; při 100% In) min. 99%, 98% 
- teplotní třída (VN/NN) F/F
- čidlo teploty Pt 100 na každou fázi, teplotní relé,
- stavitelná kolečka, 
- odnímatelné panely pro vstup k části VN, NN
stupeň krytí IP 23,
rozměr (š x v x h) 2700x 2500x2100mm
hmotnost 6 600kg</t>
  </si>
  <si>
    <t>Tlumivka pro řízení toku výkonu v nízkoztrátovém provedení (L);
22kV, 2500kVA, 50Hz, 3 fázová;
- účinnost (cos φ = 0,9; při 50% In; při 100% In) min. 99%, 98% 
- odbočka pro připojení DUPS
- čidlo teploty Pt 100 na každou fázi, teplotní relé,
- stavitelná kolečka, 
- odnímatelné panely pro vstup k části VN
stupeň krytí IP 21
rozměr (š x v x h) 2500x 2500x1750mm
hmotnost 5 000kg</t>
  </si>
  <si>
    <t>Zemní cívka (NTR);
22kV, In=5A, 50Hz, 3 fázová
- účinnost (při 100% In) min. 99% 
- čidlo teploty Pt 100 na každou fázi, teplotní relé,
- stavitelná kolečka, 
- odnímatelné panely pro vstup k části VN
stupeň krytí IP 31
rozměr (š x v x h) 1800x 1750x1200mm
hmotnost 1 450kg</t>
  </si>
  <si>
    <t>Transformátor vlastní spotřeby (TRA);
22/0,4kV, 100kVA, uk=6%, 50Hz, 3 fázový, Dyn 11;
- účinnost (cos φ = 0,9; při 50% In; při 100% In) min. 99%, 98% 
- čidlo teploty Pt 100 na každou fázi, teplotní relé,
- stavitelná kolečka, 
- odnímatelné panely pro vstup k části VN, NN
stupeň krytí IP 31,
rozměr (š x v x h) 1700x 1900x1000mm
hmotnost 1 100kg</t>
  </si>
  <si>
    <t>Rozvaděč vlastní spotřeby DUPS (L.V. Aux)
1x ATS pro přepínání mezi větví A a B  
1x sada záložních akumulátorů
1x sada distribučních jističů pro napájení vlastní spotřeby DUPS
1 + 1 redundantní sběrnicová komunikace se SYP a COP
1x řídicí PLC s rozhraním MODBUS TCP/IP
stupeň krytí IP 43
rozměr (š x v x h) 2500x 2160x800mm</t>
  </si>
  <si>
    <t>Control panel pro řízení 1 zdroje DUPS (COP)
1 + 1 redundantní sběrnicová komunikace se SYP a L.V.Aux
2x sada měřících převodníků
1x sada záložních akumulátorů
1x sada měničů a usměrňovačů pro buzení statoalternátoru
1x řídicí PLC s rozhraním MODBUS TCP/IP
1x siréna pro akustické hlášení poruchových stavů
1x sada výstupních kontaktů pro automatické řízení systému - část VN
1x sada distribučních jističů pro napájení vlastní spotřeby DUPS
1x dotykový panel HMI 15"
     měření: U, I, f, PF, t
     rozhraní: 2x ethernet, 1x USB, 
     ovládání: secure load, by-pass, engine test, mains fault test
     status: alarmy, údržba, poloha jističů
     nastavení: hodiny, údržba
stupeň krytí IP 43
rozměr (š x v x h) 1800x 2160x500mm</t>
  </si>
  <si>
    <t>FAT- typové a funkční zkoušky ve výrobním závodě,
technická přejímka ve výrobním závodě,
balení pro transport</t>
  </si>
  <si>
    <t>Doprava Ostrava veškerého výše uvedeného systému 
(cca 2x kamion + 1x nákladní automobil)
1x těžký transport
1x vyřízení povolení
1x pojištění</t>
  </si>
  <si>
    <t>Jeřábové a transporní práce v místě instalace
1x manipulace 36 tun na vzdálenost 10m
předpokladaná nosnost jeřábu 200 tun</t>
  </si>
  <si>
    <t xml:space="preserve">Demontáž sekce pohonné jednotky DUPS spalovacího motoru od sekce statoalternátoru,
příprava pro transport do strojovny po nakloněné rovině, spád cca 17% </t>
  </si>
  <si>
    <t>Odborná asistence při transportu, horizontální a vertikální manipulaci,
zaměření a usazení zdroje DUPS</t>
  </si>
  <si>
    <t>Kompletace sekce pohonné jednotky spalovacího motoru a sekce statoalternátoru</t>
  </si>
  <si>
    <t xml:space="preserve">Doplnění provozních kapalin do systému DUPS </t>
  </si>
  <si>
    <t>Instalace zvyšovacího transformátoru (UpT) na místo (1.PP),
včetně demontáže krytů pro umožnění vjezdu v nejnižším místě (cca 2300mm)
a opětovné montáže</t>
  </si>
  <si>
    <t>Instalace tlumivky (L) na místo (1.PP),
včetně demontáže krytů pro umožnění vjezdu v nejnižším místě (cca 2300mm)
a opětovné montáže</t>
  </si>
  <si>
    <t>Instalace zemní tlumivky (NTR) na místo (1.PP)</t>
  </si>
  <si>
    <t>Instalace transformátoru vlastní spotřeby (TRA) na místo (1.PP)</t>
  </si>
  <si>
    <t>Instalace rozvaděče L.V.Aux na místo (1.PP)</t>
  </si>
  <si>
    <t>Instalace rozvaděče COP na místo (1.PP)</t>
  </si>
  <si>
    <t>Instalace rozvaděče SYP na místo (1.PP)</t>
  </si>
  <si>
    <t>Připojení DUPS na připravené vodiče</t>
  </si>
  <si>
    <t>Připojení UpT na připravené vodiče NN</t>
  </si>
  <si>
    <t>Připojení TRA na připravené vodiče NN</t>
  </si>
  <si>
    <t>Připojení rozvaděče L.V.Aux na připravené vývody</t>
  </si>
  <si>
    <t>Připojení rozvaděče COP na připravené vývody</t>
  </si>
  <si>
    <t>Připojení rozvaděče SYP na připravené vývody</t>
  </si>
  <si>
    <t>Propojení signalizačních a komunikačních kabelů v ŘS</t>
  </si>
  <si>
    <t>Nastavení provozních parametrů</t>
  </si>
  <si>
    <t>Nastavení ochran VN a NN</t>
  </si>
  <si>
    <t>Revize systému před spuštěním - commissioning</t>
  </si>
  <si>
    <t>Otestování stavů záložního systému před spuštěním</t>
  </si>
  <si>
    <t>Parametrizace řídicího systému - Start-up</t>
  </si>
  <si>
    <t xml:space="preserve">Návod na obsluhu a údržbu záložního systému a jeho příslušenství </t>
  </si>
  <si>
    <t xml:space="preserve">Ocelový roznášecí rám do technologické podlahy pro L.V.Aux, 
výška TP 1300mm, stavitelné nožičky </t>
  </si>
  <si>
    <t xml:space="preserve">Ocelový roznášecí rám do technologické podlahy COP, 
výška TP 1300mm, stavitelné nožičky </t>
  </si>
  <si>
    <t xml:space="preserve">Ocelový roznášecí rám do technologické podlahy pro SYP, 
výška TP 1300mm, stavitelné nožičky </t>
  </si>
  <si>
    <t>Rozvaděč RH A, pole 1
3x 400V 50Hz, In= 4000A, TN-C-S,  Ik"=65,8kA</t>
  </si>
  <si>
    <t>Rozvaděčová skříň s příslušenstvím s možností řazení do všech stran,
rám: zaoblená profilová rámová konstrukce s děrováním DIN 25mm;
dveře: s pěnovým těsněním, tyčový uzávěr čtyřikrát zablokovaný, 
vložka Doppelbart, úhel otevření dveří 130º;
transportní možnosti: 4 transportní oka,
barva: RAL 7035 vně i vevnitř, vně provedení práškovým nástřikem,
příslušenství: podstavec 100mm, schránka na dokumentaci, kompaktní svítidlo 
stupeň krytí min IP 40/00
rozměr (š x v x h) 800x 2100x810mm</t>
  </si>
  <si>
    <t>Jistič 4000A/ 3p, min. 85kA, ve výsuvném provedení,
1x tělo jističe ve výsuvném provedení
1x výsuvné zařízení
1x elektronická nadproudová spoušť - distribuční charakteristika 4000A
1x motorový pohon 230V AC, včetně propojovacího vodiče
2x připojovací sada pro přípojnicový systém
2x sada izolačních přepážek
1x pomocný kontakt
1x návěstní kontakt
1x zapínací cívka 230VAC
2x vypínací cívka 230VAC</t>
  </si>
  <si>
    <t>Pojistkový odpojovač 250A/ 3p,
1x dálková signalizace stavu pojistek ve všech fázích,
1x dálková signalizce polohy víka</t>
  </si>
  <si>
    <t>Pojistkový odpojovač 63A/ 3p</t>
  </si>
  <si>
    <t>Pojistková patrona 250A gG</t>
  </si>
  <si>
    <t>Pojistková patrona 63A gG</t>
  </si>
  <si>
    <t>Přepěťová ochrana, stupeň T1+T2,
1x dálková signalizace funkčnosti ochrany</t>
  </si>
  <si>
    <t>Typově zkoušený stavebnicový přípojnicový systém Cu 4000A,
bez nutnosti mechanického zpracování,
optimalizovaný pro potlačení vířivých proudů,
včetně izolátorů a spojovacího materiálu,
včetně adaptérů pro připojované přístroje</t>
  </si>
  <si>
    <t>Panelový multimetr s měřením U, I, P, Q, S, f, PF, třífázový, 
s podsvíceným displejem a komunikačním modulem RS485</t>
  </si>
  <si>
    <t>Měřící trasformátor 4000/5A, TP 0,5/ 15VA</t>
  </si>
  <si>
    <t>Kondenzátorová baterie pro kompenzaci jalového proudu, třífázová 50kVAr</t>
  </si>
  <si>
    <t>PTC relé</t>
  </si>
  <si>
    <t>Sada svorek</t>
  </si>
  <si>
    <t>Sada svorkovnic</t>
  </si>
  <si>
    <t>Sada tlačítek</t>
  </si>
  <si>
    <t xml:space="preserve">Sada jističů a pojistkových odpojovačů ovládádacích a měřících obvodů </t>
  </si>
  <si>
    <t>Křížová kontrolka 24V DC (červená-zelená)</t>
  </si>
  <si>
    <t>Relé 24V DC,
2x přepínací kontakt</t>
  </si>
  <si>
    <t>Kabelové propoje</t>
  </si>
  <si>
    <t>Ostatní drobný elektromateriál</t>
  </si>
  <si>
    <t>Spojovací materiál</t>
  </si>
  <si>
    <t>Kompletace</t>
  </si>
  <si>
    <t>Popisky komponent dle PD, včetně polepení</t>
  </si>
  <si>
    <t>Piktogramy na dveřích rozvaděče, včetně polepení</t>
  </si>
  <si>
    <t>Doprava Praha</t>
  </si>
  <si>
    <t>Instalace rozvaděče na místo</t>
  </si>
  <si>
    <t>Připojení rozvaděče na připravené vývody</t>
  </si>
  <si>
    <t xml:space="preserve">Revize </t>
  </si>
  <si>
    <t>Nastavení elektrických veličin</t>
  </si>
  <si>
    <t>Zprovoznění rozvaděče a test provozních stavů</t>
  </si>
  <si>
    <t>Rozvaděč RH A, pole 2
3x 400V 50Hz, In= 4000A, TN-C-S,  Ik"=65,8kA</t>
  </si>
  <si>
    <t>Rozvaděčová skříň s příslušenstvím s možností řazení do všech stran,
rám: zaoblená profilová rámová konstrukce s děrováním DIN 25mm;
dveře: s pěnovým těsněním, tyčový uzávěr čtyřikrát zablokovaný, 
vložka Doppelbart, úhel otevření dveří 130º;
transportní možnosti: 4 transportní oka,
barva: RAL 7035 vně i vevnitř, vně provedení práškovým nástřikem,
příslušenství: podstavec 100mm, schránka na dokumentaci, kompaktní svítidlo 
stupeň krytí min IP 40/00
rozměr (š x v x h) 1200x 2100x810mm</t>
  </si>
  <si>
    <t>Jistič 1250A/ 3p, min. 65kA, ve výsuvném provedení,
1x tělo jističe ve výsuvném provedení
1x výsuvné zařízení
1x elektronická nadproudová spoušť - distribuční charakteristika 1250A
1x motorový pohon 230V AC, včetně propojovacího vodiče
2x připojovací sada pro přípojnicový systém
2x sada izolačních přepážek
1x pomocný kontakt
1x návěstní kontakt
1x zapínací cívka 230VAC
1x vypínací cívka 230VAC</t>
  </si>
  <si>
    <t>Jistič 2500A/ 3p, min. 65kA, ve výsuvném provedení,
1x tělo jističe ve výsuvném provedení
1x výsuvné zařízení
1x elektronická nadproudová spoušť - distribuční charakteristika 2500A
1x motorový pohon 230V AC, včetně propojovacího vodiče
2x připojovací sada pro přípojnicový systém
2x sada izolačních přepážek
1x pomocný kontakt
1x návěstní kontakt
1x zapínací cívka 230VAC
1x vypínací cívka 230VAC</t>
  </si>
  <si>
    <t>Rozvaděč RH A, pole 3
3x 400V 50Hz, In= 4000A, TN-C-S,  Ik"=65,8kA</t>
  </si>
  <si>
    <t>Jistič 250A/ 3p, min. 65kA, ve výsuvném provedení,
1x tělo jističe ve výsuvném provedení
1x výsuvné zařízení
1x elektronická nadproudová spoušť - distribuční charakteristika 250A
1x připojovací sada pro přípojnicový systém
1x připojovací sada pro kabelový vývod
2x sada izolačních přepážek
1x pomocný kontakt
1x návěstní kontakt</t>
  </si>
  <si>
    <t>Pojistkový odpínač 250A/ 3p,
1x dálková signalizace stavu pojistek ve všech fázích,
1x dálková signalizce polohy víka</t>
  </si>
  <si>
    <t>Pojistkový odpínač 160A/ 3p,
1x dálková signalizace stavu pojistek ve všech fázích,
1x dálková signalizce polohy víka</t>
  </si>
  <si>
    <t>Pojistkový odpínač 16A/ 1p,</t>
  </si>
  <si>
    <t>Pojistková patrona 160A gG</t>
  </si>
  <si>
    <t>Pojistková patrona 16A gG</t>
  </si>
  <si>
    <t>Modulární programovatelný kontrolér s možností webovégho rozhraní,
komunikační protokoly MODBUS RTU/TCP, SNMP, TCP, UDP, SNTP 
2x RJ45
1x RS 485
32x digitální vstup
1x karta pro zakončení sběrnice
1x zdroj 230VAC/ 24VDC, 10A</t>
  </si>
  <si>
    <t>Rozvaděč RH B, pole 1
3x 400V 50Hz, In= 4000A, TN-C-S,  Ik"=65,8kA</t>
  </si>
  <si>
    <t>Rozvaděč RH B, pole 2
3x 400V 50Hz, In= 4000A, TN-C-S,  Ik"=65,8kA</t>
  </si>
  <si>
    <t>Rozvaděč RH B, pole 3
3x 400V 50Hz, In= 4000A, TN-C-S,  Ik"=65,8kA</t>
  </si>
  <si>
    <t>Rozvaděč RCH A, pole 1
3x 400V 50Hz, In= 1250A, TN-S,  Ik"=47,7kA</t>
  </si>
  <si>
    <t>Rozvaděčová skříň s příslušenstvím s možností řazení do všech stran,
rám: zaoblená profilová rámová konstrukce s děrováním DIN 25mm;
dveře: s pěnovým těsněním, tyčový uzávěr čtyřikrát zablokovaný, 
vložka Doppelbart, úhel otevření dveří 130º;
transportní možnosti: 4 transportní oka,
barva: RAL 7035 vně i vevnitř, vně provedení práškovým nástřikem,
příslušenství: podstavec 100mm, schránka na dokumentaci
stupeň krytí min IP 40/00
rozměr (š x v x h) 800x 2100x610mm</t>
  </si>
  <si>
    <t>Vypínač 1250A/ 3p, min. 65kA, ve výsuvném provedení,
1x tělo vypínače ve výsuvném provedení
1x výsuvné zařízení
1x motorový pohon 230V AC, včetně propojovacího vodiče
2x připojovací sada pro přípojnicový systém
2x sada izolačních přepážek
1x pomocný kontakt
1x návěstní kontakt</t>
  </si>
  <si>
    <t>Typově zkoušený stavebnicový přípojnicový systém Cu 1250A,
bez nutnosti mechanického zpracování,
optimalizovaný pro potlačení vířivých proudů,
včetně izolátorů a spojovacího materiálu,
včetně adaptérů pro připojované přístroje</t>
  </si>
  <si>
    <t>Měřící trasformátor 1250/5A, TP 0,5/ 30VA</t>
  </si>
  <si>
    <t xml:space="preserve">Sada jističů ovládádacích a měřících obvodů </t>
  </si>
  <si>
    <t>Rozvaděč RCH A, pole 2
3x 400V 50Hz, In= 1250A, TN-S,  Ik"=47,7kA</t>
  </si>
  <si>
    <t>Jistič 160A/ 3p, min. 50kA,
1x tělo jističe
1x elektronická nadproudová spoušť - distribuční charakteristika 160A
1x připojovací sada pro přípojnicový systém
1x připojovací sada pro kabelový vývod
2x sada izolačních přepážek
1x pomocný kontakt
1x návěstní kontakt</t>
  </si>
  <si>
    <t>Rozvaděč RCH A, pole 3
3x 400V 50Hz, In= 1250A, TN-S,  Ik"=47,7kA</t>
  </si>
  <si>
    <t>Rozvaděč RCH A, pole 4
3x 400V 50Hz, In= 1250A, TN-S,  Ik"=47,7kA</t>
  </si>
  <si>
    <t>Pojistkový odpínač 400A/ 3p,
1x dálková signalizace stavu pojistek ve všech fázích,
1x dálková signalizce polohy víka</t>
  </si>
  <si>
    <t>Pojistková patrona 400A gG</t>
  </si>
  <si>
    <t>Jistič 40A/ C/ 3p, min. 18kA</t>
  </si>
  <si>
    <t>Jistič 16A/ C/ 3p, min. 18kA</t>
  </si>
  <si>
    <t>Jistič 2A/ D/ 3p, min. 15kA</t>
  </si>
  <si>
    <t>Přístrojový adaptér 40A/ 3p se svorkou s tažnou pružinou 
pro bezpečné vyjmutí jističe za provozu rozvaděče</t>
  </si>
  <si>
    <t>Pomocný kontakt modulárního jističe, spínací</t>
  </si>
  <si>
    <t>Jednofázový transformátor 1400VA, 400/230V</t>
  </si>
  <si>
    <t>Modulární programovatelný kontrolér s možností webovégho rozhraní,
komunikační protokoly MODBUS RTU/TCP, SNMP, TCP, UDP, SNTP 
2x RJ45
1x RS 485
104x digitální vstup
1x karta pro zakončení sběrnice
1x zdroj 230VAC/ 24VDC, 10A</t>
  </si>
  <si>
    <t>Rozvaděč RCH B, pole 1
3x 400V 50Hz, In= 1250A, TN-S,  Ik"=47,7kA</t>
  </si>
  <si>
    <t>Rozvaděč RCH B, pole 2
3x 400V 50Hz, In= 1250A, TN-S,  Ik"=47,7kA</t>
  </si>
  <si>
    <t>Rozvaděč RCH B, pole 3
3x 400V 50Hz, In= 1250A, TN-S,  Ik"=47,7kA</t>
  </si>
  <si>
    <t>Rozvaděč RCH B, pole 4
3x 400V 50Hz, In= 1250A, TN-S,  Ik"=47,7kA</t>
  </si>
  <si>
    <t>Modulární programovatelný kontrolér s možností webovégho rozhraní,
komunikační protokoly MODBUS RTU/TCP, SNMP, TCP, UDP, SNTP 
2x RJ45
1x RS 485
24x digitální vstup
1x karta pro zakončení sběrnice
1x zdroj 230VAC/ 24VDC, 10A</t>
  </si>
  <si>
    <t>Rozvaděč RKL A, pole 1, pole 2
3x 400V 50Hz, In= 250A, TN-S,  Ik"=16,5kA</t>
  </si>
  <si>
    <t>Rozvaděčová skříň s příslušenstvím s možností řazení do všech stran,
rám: zaoblená profilová rámová konstrukce s děrováním DIN 25mm;
dveře: s pěnovým těsněním, tyčový uzávěr čtyřikrát zablokovaný, 
vložka Doppelbart, úhel otevření dveří 130º;
transportní možnosti: 4 transportní oka,
barva: RAL 7035 vně i vevnitř, vně provedení práškovým nástřikem,
příslušenství: podstavec 100mm, schránka na dokumentaci, kompaktní svítidlo 
stupeň krytí min IP 40/00
rozměr (š x v x h) 800x 2100x410mm</t>
  </si>
  <si>
    <t>Vypínač 250A/ 3p, min. 36kA, ve výsuvném provedení,
1x tělo vypínače ve výsuvném provedení
1x výsuvné zařízení
2x připojovací sada pro přípojnicový systém
2x sada izolačních přepážek
1x pomocný kontakt</t>
  </si>
  <si>
    <t>Přepěťová ochrana, stupeň T2,
1x dálková signalizace funkčnosti ochrany</t>
  </si>
  <si>
    <t>Jistič 40A/ C/ 3p, min. 17kA</t>
  </si>
  <si>
    <t>Typově zkoušený stavebnicový přípojnicový systém Cu 250A,
bez nutnosti mechanického zpracování,
optimalizovaný pro potlačení vířivých proudů,
včetně izolátorů a spojovacího materiálu,
včetně adaptérů pro připojované přístroje</t>
  </si>
  <si>
    <t>Měřící trasformátor 250/5A, TP 0,5/ 15VA</t>
  </si>
  <si>
    <t>Modulární programovatelný kontrolér s možností webovégho rozhraní,
komunikační protokoly MODBUS RTU/TCP, SNMP, TCP, UDP, SNTP 
2x RJ45
1x RS 485
48x digitální vstup
1x karta pro zakončení sběrnice
1x zdroj 230VAC/ 24VDC, 10A</t>
  </si>
  <si>
    <t>Zásuvka v rozvaděči 16A, včetně jištění 16A/C</t>
  </si>
  <si>
    <t>Rozvaděč RKL B, pole 1, pole 2
3x 400V 50Hz, In= 250A, TN-S,  Ik"=16,5kA</t>
  </si>
  <si>
    <t>Rozvaděč R-CO 1, 2, 3, 4
3x400V 50Hz, In= 160A, TN-S, Ik''=10,1kA</t>
  </si>
  <si>
    <t>Samostatně stojící oceloplechová rozvodnice s příslušenstvím pro automatický záskok napájení výměníku chladu
dveře: s pěnovým těsněním, vložka Doppelbart, úhel otevření dveří 130º;
barva: RAL 7035 vně i vevnitř, vně provedení práškovým nástřikem,
příslušenství: schránka na dokumentaci 
stupeň krytí min IP 55/00
rozměr (š x v x h) 600x1000x310mm</t>
  </si>
  <si>
    <t>Automatický výkonový přepínací prvek 160A/ 3p, min 17kA, polohy I, 0, II, 
řízení:
     automatické s polohami I, 0, II (nastavení prioritní sítě)
     automatické/ ruční řízení
s duálním napájecím AC vstupem, 
1x ovládací páka
3x připojovací sada pro přípojnicový systém
3x sada izolačních přepážek
1x sada kontaktů pro polohy I, 0, II, 
1x chybové relé</t>
  </si>
  <si>
    <t>Jistič 32A/ C/ 3p, min. 10kA</t>
  </si>
  <si>
    <t>Pojistkový odpínač 63A/ 3p,
1x dálková signalizace stavu pojistek ve všech fázích,
1x dálková signalizce polohy víka</t>
  </si>
  <si>
    <t>Rozvaděč R-CO 5, 6, 7
3x400V 50Hz, In= 160A, TN-S, Ik''=10,1kA</t>
  </si>
  <si>
    <t>Rozvaděč R-CO 8, 9, 10, 11
3x400V 50Hz, In= 63A, TN-S, Ik''=10,1kA</t>
  </si>
  <si>
    <t>Samostatně stojící oceloplechová rozvodnice s příslušenstvím pro automatický záskok napájení výměníku chladu
dveře: s pěnovým těsněním, vložka Doppelbart, úhel otevření dveří 130º;
barva: RAL 7035 vně i vevnitř, vně provedení práškovým nástřikem,
příslušenství: schránka na dokumentaci 
stupeň krytí min IP 55/00
rozměr (š x v x h) 600x800x310mm</t>
  </si>
  <si>
    <t>Automatický výkonový přepínací prvek 63A/ 3p, min 17kA, polohy I, 0, II, 
řízení:
     automatické s polohami I, 0, II (nastavení prioritní sítě)
     automatické/ ruční řízení
s duálním napájecím AC vstupem, 
1x ovládací páka
3x připojovací sada pro přípojnicový systém
3x sada izolačních přepážek
1x sada kontaktů pro polohy I, 0, II, 
1x chybové relé</t>
  </si>
  <si>
    <t>Rozvaděč ATS-1,
3x 400V 50Hz, In= 160A, TN-S,  Ik"=13,7kA</t>
  </si>
  <si>
    <t>Automatický výkonový přepínací prvek 160A/ 4p, min 17kA, polohy I, 0, II, 
řízení:
     automatické s polohami I, 0, II (nastavení prioritní sítě)
     automatické/ ruční řízení
s duálním napájecím AC vstupem, 
1x ovládací páka
3x připojovací sada pro přípojnicový systém
3x sada izolačních přepážek
1x sada kontaktů pro polohy I, 0, II, 
1x chybové relé</t>
  </si>
  <si>
    <t>Jistič 63A/ B/ 3p, min. 15kA</t>
  </si>
  <si>
    <t>Jistič 40A/ B/ 3p, min. 15kA</t>
  </si>
  <si>
    <t>Jistič 32A/ B/ 3p, min. 15kA</t>
  </si>
  <si>
    <t>Rozvaděč ATS-5,
3x 400V 50Hz, In= 400A, TN-S,  Ik"=31,1kA</t>
  </si>
  <si>
    <t>Automatický výkonový přepínací prvek 400A/ 4p, min 17kA, polohy I, 0, II, 
řízení:
     automatické s polohami I, 0, II (nastavení prioritní sítě)
     automatické/ ruční řízení
s duálním napájecím AC vstupem, 
1x ovládací páka
3x připojovací sada pro přípojnicový systém
3x sada izolačních přepážek
1x sada kontaktů pro polohy I, 0, II, 
1x chybové relé</t>
  </si>
  <si>
    <t>Jistič 250A/ 3p, min. 36kA,
1x tělo jističe
1x elektronická nadproudová spoušť - distribuční charakteristika 250A
1x připojovací sada pro přípojnicový systém
1x připojovací sada pro kabelový vývod
2x sada izolačních přepážek
1x pomocný kontakt
1x návěstní kontakt</t>
  </si>
  <si>
    <t>Jistič 160A/ B/ 3p, min. 36kA
1x tělo jističe
1x elektronická nadproudová spoušť - distribuční charakteristika 160A
1x připojovací sada pro přípojnicový systém
1x připojovací sada pro kabelový vývod
2x sada izolačních přepážek
1x pomocný kontakt
1x návěstní kontakt</t>
  </si>
  <si>
    <t>Jistič 20A/ C/ 3p, min. 15kA</t>
  </si>
  <si>
    <t>Pojistkový odpínač 100A/ 3p,
1x dálková signalizace stavu pojistek ve všech fázích,
1x dálková signalizce polohy víka</t>
  </si>
  <si>
    <t>Pojistková patrona 100A gG</t>
  </si>
  <si>
    <t>Rozvaděč RAV 1, 2, 3, 4, 5
230V 50Hz, In= 16A, TN-S</t>
  </si>
  <si>
    <t>Nástěnná oceloplechová rozvodnice s příslušenstvím 
dveře: s pěnovým těsněním, vložka Doppelbart, úhel otevření dveří 130º;
barva: RAL 7035 vně i vevnitř, vně provedení práškovým nástřikem,
příslušenství: schránka na dokumentaci
stupeň krytí min IP 40/00
rozměr (š x v x h) 600x1000x310mm</t>
  </si>
  <si>
    <t>Modulární programovatelný kontrolér s možností webovégho rozhraní,
komunikační protokoly MODBUS RTU/TCP, SNMP, TCP, UDP, SNTP 
2x RJ45
1x RS 485
80x digitální vstup
1x karta pro zakončení sběrnice</t>
  </si>
  <si>
    <t>Rozvaděč PDR6-A
3x 400V 50Hz, In= 160A, TN-S,  Ik"=10,0kA</t>
  </si>
  <si>
    <t>Rozvaděčová skříň s příslušenstvím s možností řazení do všech stran,
rám: zaoblená profilová rámová konstrukce s děrováním DIN 25mm;
dveře: s pěnovým těsněním, tyčový uzávěr čtyřikrát zablokovaný, 
vložka Doppelbart, úhel otevření dveří 130º;
transportní možnosti: 4 transportní oka,
barva: RAL 7035 vně i vevnitř, vně provedení práškovým nástřikem,
příslušenství: podstavec 100mm, schránka na dokumentaci, kompaktní svítidlo 
stupeň krytí min IP 40/00
rozměr (š x v x h) 600x 2100x410mm</t>
  </si>
  <si>
    <t>Vypínač 160A/ 3p, min. 36kA,
1x tělo vypínače
1x připojovací sada pro přípojnicový systém
1x připojovací sada pro kabelový vývod
2x sada izolačních přepážek
1x pomocný kontakt</t>
  </si>
  <si>
    <t>Pojistkový odpojovač 160A/ 3p,
1x dálková signalizace stavu pojistek ve všech fázích,
1x dálková signalizce polohy víka</t>
  </si>
  <si>
    <t>Pojistková patrona 40A gG</t>
  </si>
  <si>
    <t>Jistič 32A/ C/ 3p, min. 17kA</t>
  </si>
  <si>
    <t>Přístrojový adaptér 32A/ 3p se svorkou s tažnou pružinou 
pro bezpečné vyjmutí jističe za provozu rozvaděče</t>
  </si>
  <si>
    <t>Typově zkoušený stavebnicový přípojnicový systém Cu 160A,
bez nutnosti mechanického zpracování,
optimalizovaný pro potlačení vířivých proudů,
včetně izolátorů a spojovacího materiálu,
včetně adaptérů pro připojované přístroje</t>
  </si>
  <si>
    <t>Modulární programovatelný kontrolér s možností webovégho rozhraní,
komunikační protokoly MODBUS RTU/TCP, SNMP, TCP, UDP, SNTP 
2x RJ45
1x RS 485
32x digitální vstup
1x karta pro zakončení sběrnice
1x zdroj 230VAC/ 24VDC, 5A</t>
  </si>
  <si>
    <t>Měřící trasformátor 160/5A, TP 0,5/ 15VA</t>
  </si>
  <si>
    <t>Rozvaděč PDR6-B
3x 400V 50Hz, In= 160A, TN-S,  Ik"=10,0kA</t>
  </si>
  <si>
    <t>Rozvaděč RPS
3x 400V 50Hz, In= 250A, TN-S,  Ik"=26,4kA</t>
  </si>
  <si>
    <t>Jistič 160A/ 3p, min. 36kA,
1x tělo jističe
1x elektronická nadproudová spoušť - distribuční charakteristika 100A
1x připojovací sada pro přípojnicový systém
1x připojovací sada pro kabelový vývod
2x sada izolačních přepážek
1x pomocný kontakt
1x návěstní kontakt</t>
  </si>
  <si>
    <t>Trojfázový elektroměr - přímé měření,Třída přesnosti 1, 
komunikační modul RS485</t>
  </si>
  <si>
    <t>Doprava Ostrava</t>
  </si>
  <si>
    <t>ELEKTROPŘÍSLUŠENSTVÍ PHM</t>
  </si>
  <si>
    <t xml:space="preserve">Rozvaděč Vlastní Spotřeby systému naftového hospodářství - RPHM
Oceloplechový, nástěnný, s dveřmi, IP 30/20, rozměry (š/v/h) - 600x2100x300
Kompletní dodávka, včetně pomocného materiálu pro montáž a propojení, instalace a oživení
Piktogramy o stavu na dveřích </t>
  </si>
  <si>
    <t>Propojovací kaběláž CYKY-5x2,5</t>
  </si>
  <si>
    <t>Propojovací kaběláž JYTY-2x1</t>
  </si>
  <si>
    <t>Propojovací kaběláž JYTY-3x1</t>
  </si>
  <si>
    <t>Propojovací kaběláž JYTY-14x1</t>
  </si>
  <si>
    <t>Pokládka kabeláží a jejich připojení</t>
  </si>
  <si>
    <t>BBS IT A - zapouzdřený přípojnicový systém 2500A bez nutnosti údržby a dotahování šroubových spojů, 
L1, L2, L3, N, PE;  PE poloviční průřez jako fázové vodiče, 
PE propojen se zapouzdřením, krytí min. IP 54</t>
  </si>
  <si>
    <t>Připojení k rozváděči</t>
  </si>
  <si>
    <t>Přímý díl bez odbočných míst, volitelná délka do 1m</t>
  </si>
  <si>
    <t>Koleno pravé</t>
  </si>
  <si>
    <t>Tvar Z přední</t>
  </si>
  <si>
    <t>Přímý díl bez odbočných míst, volitelná délka do 2m</t>
  </si>
  <si>
    <t>Koleno levé</t>
  </si>
  <si>
    <t>Požární přepážka 120min</t>
  </si>
  <si>
    <t>Přímý díl bez odbočných míst, volitelná délka do 3m</t>
  </si>
  <si>
    <t>Díl T dolní</t>
  </si>
  <si>
    <t>Přímý díl bez odbočných míst, pevná délka 2 m</t>
  </si>
  <si>
    <t>Přímý díl bez odbočných míst, pevná délka 1 m</t>
  </si>
  <si>
    <t>Koncová příruba</t>
  </si>
  <si>
    <t>Upevňovací příruba</t>
  </si>
  <si>
    <t>Úchytky pro horizontální montáž</t>
  </si>
  <si>
    <t>Svorníkový blok pro připojení odb.skříně 1250A</t>
  </si>
  <si>
    <t>Ocelovoplechová odbočná skříň,
1x jistič 800A/ 3p, min. 65kA, elektronická spoušť 800A, pomocný a návěstní kontakt
3x proudový transformátor 800/5A
1x sada svorkovnic a jističů ovládacích a měřicích obvodů</t>
  </si>
  <si>
    <t>Ocelovoplechová odbočná skříň,
1x pojistkový odpínač 160A/ 3p, 
     1x dálková signalizace stavu pojistek ve všech fázích,
     1x dálková signalizce polohy víka
1x sada svorkovnic</t>
  </si>
  <si>
    <t>Ocelové konstrukce pro vynesení přípojnicového systému (horizontální, vertikální), 
včetně spojovacího a kotvícího materiálu</t>
  </si>
  <si>
    <t>Doprava materiálu Praha, složení materiálu</t>
  </si>
  <si>
    <t xml:space="preserve">Zaměření trasy přípojnicového systému a instalace ocelových konstrukcí </t>
  </si>
  <si>
    <t>klpl</t>
  </si>
  <si>
    <t>Instalace přípojnicového systému, dotažení spojů a jejich kontrola (34m)</t>
  </si>
  <si>
    <t xml:space="preserve">Protipožární ucpávka min. 60min. - utěsnění mezi prostupy a systémovými průchodkami </t>
  </si>
  <si>
    <t>Vyhotovení protipožárních ucpávek a prostupů</t>
  </si>
  <si>
    <t>BBS IT B - zapouzdřený přípojnicový systém 2500A bez nutnosti údržby a dotahování šroubových spojů, 
L1, L2, L3, N, PE;  PE poloviční průřez jako fázové vodiče, 
PE propojen se zapouzdřením, krytí min. IP 54</t>
  </si>
  <si>
    <t>Přímý díl bez odbočných míst, pevná délka 3 m</t>
  </si>
  <si>
    <t>Přímý díl bez odbočných míst, volitelná délka do 2 m</t>
  </si>
  <si>
    <t>Instalace přípojnicového systému, dotažení spojů a jejich kontrola (30m)</t>
  </si>
  <si>
    <t>BBS CH A - zapouzdřený přípojnicový systém 1250A bez nutnosti údržby a dotahování šroubových spojů, 
L1, L2, L3, PEN;  PEN poloviční průřez jako fázové vodiče, 
PEN propojen se zapouzdřením, krytí min. IP 54</t>
  </si>
  <si>
    <t>Koleno levé, volitelná délka</t>
  </si>
  <si>
    <t>Dilatační díl</t>
  </si>
  <si>
    <t>Koleno zadní</t>
  </si>
  <si>
    <t>Koleno přední</t>
  </si>
  <si>
    <t>Upevňovací příruba, volitelná</t>
  </si>
  <si>
    <t>Instalace přípojnicového systému, dotažení spojů a jejich kontrola (63m)</t>
  </si>
  <si>
    <t>BBS CH B - zapouzdřený přípojnicový systém 1250A bez nutnosti údržby a dotahování šroubových spojů, 
L1, L2, L3, PEN;  PEN poloviční průřez jako fázové vodiče, 
PEN propojen se zapouzdřením, krytí min. IP 54</t>
  </si>
  <si>
    <t>Tvar Z levý</t>
  </si>
  <si>
    <t>Koleno přední, volitelná délka</t>
  </si>
  <si>
    <t>Instalace přípojnicového systému, dotažení spojů a jejich kontrola (57m)</t>
  </si>
  <si>
    <t>BBS PDR1, 2, 3, 4, 5-A, BBS PDR1, 2, 3, 4, 5-B
zapouzdřený přípojnicový systém 800A bez nutnosti údržby a dotahování šroubových spojů, 
L1, L2, L3, N, PE;  PE plný průřez jako fázové vodiče, 
PE propojen se zapouzdřením, krytí min. IP 52</t>
  </si>
  <si>
    <t>Napájecí skříňka koncová</t>
  </si>
  <si>
    <t>Koncová příruba 800 A</t>
  </si>
  <si>
    <t>Přímý díl s odbočnými místy, pevná délka 3.25 m</t>
  </si>
  <si>
    <t>Přímý díl s odbočnými místy, pevná délka 2.25 m</t>
  </si>
  <si>
    <t>Upevňovací třmen 800 A</t>
  </si>
  <si>
    <t>Ocelovoplechová odbočná skříň,
6x řadový pojistkový odpínač 000 32A/ 3p, 
     1x dálková signalizace stavu pojistek ve všech fázích,
     1x dálková signalizce polohy víka
1x sada svorkovnic
6x zásuvka průmyslová 32A/ 3 fázová, 5 pólová</t>
  </si>
  <si>
    <t>Kabelový propoj mezi BBS IT a BBS PDR H07Z-K 1x 240mm2</t>
  </si>
  <si>
    <t>Kabelové oko 240x12mm</t>
  </si>
  <si>
    <t>Instalace přípojnicového systému, dotažení spojů a jejich kontrola (16m)</t>
  </si>
  <si>
    <t>Instalace kabelových propojů</t>
  </si>
  <si>
    <t>Ostatní - přípojnicové systémy</t>
  </si>
  <si>
    <t>Autorský dozor výrobce přípojnicového systému</t>
  </si>
  <si>
    <t>Kompletní revize na přípojnicové systémy a kabelové propoje</t>
  </si>
  <si>
    <t>Pronájem vysokozdvižného vozíku (cca 4 týdny)</t>
  </si>
  <si>
    <t>Pronám lešení (cca 4 týdny)</t>
  </si>
  <si>
    <t>Označení přípojnicových tras</t>
  </si>
  <si>
    <t>Jeřábové práce</t>
  </si>
  <si>
    <t>Dodatečná požární izolace přípojnicového systému
bude dodáno v případě, kdy přípojnice nevykáží požární odolnost předepsanou 
požárně bezpečnostním řešením</t>
  </si>
  <si>
    <t>Kabelové trasy - drátěné žlaby</t>
  </si>
  <si>
    <t>Drátěný kabelový žlab, šíře 500mm, výška bočnice 50mm, nosnost min. 25kg/m</t>
  </si>
  <si>
    <t>Drátěný kabelový žlab, šíře 200mm, výška bočnice 50mm, nosnost min. 15kg/m</t>
  </si>
  <si>
    <t>Spojka drátěného žlabu (4ks a 2ks/spoj)</t>
  </si>
  <si>
    <t>Podpěra pod žlab šíře 500mm určená k montáži na podlahu</t>
  </si>
  <si>
    <t>Podpěra pod žlab šíře 200mm</t>
  </si>
  <si>
    <t>Průvlaková kotva do betonu, min 1kN</t>
  </si>
  <si>
    <t>Ostatní nosný materiál</t>
  </si>
  <si>
    <t>Montáž drátěných žlabů na podlahu</t>
  </si>
  <si>
    <t>Kabelové trasy NN - žebříky, žlaby a elektroinstalační trubky</t>
  </si>
  <si>
    <t>Kabelový žebřík, šíře 600mm, výška bočnice 50mm, nosnost min. 50kg/m</t>
  </si>
  <si>
    <t>Kabelový žebřík, šíře 500mm, výška bočnice 50mm, nosnost min. 50kg/m</t>
  </si>
  <si>
    <t>Kabelový žebřík, šíře 200mm, výška bočnice 50mm, nosnost min. 25kg/m</t>
  </si>
  <si>
    <t>Kabelový žlab, šíře 600mm, výška bočnice 100mm, nosnost min. 30kg/m</t>
  </si>
  <si>
    <t>Kabelový žlab, šíře 500mm, výška bočnice 100mm, nosnost min. 30kg/m</t>
  </si>
  <si>
    <t>Kabelový žlab, šíře 400mm, výška bočnice 100mm, nosnost min. 30kg/m</t>
  </si>
  <si>
    <t>Kabelový žlab, šíře 200mm, výška bočnice 100mm, nosnost min. 20kg/m</t>
  </si>
  <si>
    <t>Víko žlabu, šíře 600mm</t>
  </si>
  <si>
    <t>Víko žlabu, šíře 400mm</t>
  </si>
  <si>
    <t>Přepážka žlabu, výška 100mm</t>
  </si>
  <si>
    <t>Kabelový žlab pochozí, šíře 600mm, výška bočnice 100mm, nosnost min. 100kg/m</t>
  </si>
  <si>
    <t>Víko žlabu pochozí, šíře 600mm</t>
  </si>
  <si>
    <t>Kabelový žlab žárově zinkovaný ponorem, šíře 600mm, výška bočnice 100mm, 
nosnost min. 50kg/m</t>
  </si>
  <si>
    <t>Kabelový žlab žárově zinkovaný ponorem, šíře 200mm, výška bočnice 50mm, 
nosnost min. 20kg/m</t>
  </si>
  <si>
    <t>Víko žlabu žárově zinkované ponorem, šíře 600mm</t>
  </si>
  <si>
    <t>Víko žlabu žárově zinkované ponorem, šíře 200mm</t>
  </si>
  <si>
    <t>Spojka žlabu žárově zinkované ponorem, výška 100mm</t>
  </si>
  <si>
    <t>Spojka žlabu žárově zinkované ponorem, výška 50mm</t>
  </si>
  <si>
    <t>Přepážka žlabu, výška 50mm</t>
  </si>
  <si>
    <t xml:space="preserve">Výložník pro kabelový žebřík a žlab, šířě 800mm, nosnost min. 100kg </t>
  </si>
  <si>
    <t xml:space="preserve">Výložník pro kabelový žebřík a žlab, šířě 600mm, nosnost min. 100kg </t>
  </si>
  <si>
    <t xml:space="preserve">Výložník pro kabelový žebřík a žlab, šířě 500mm, nosnost min. 100kg </t>
  </si>
  <si>
    <t xml:space="preserve">Výložník pro kabelový žebřík a žlab, šířě 400mm, nosnost min. 100kg </t>
  </si>
  <si>
    <t xml:space="preserve">Výložník pro kabelový žebřík a žlab, šířě 200mm, nosnost min. 50kg </t>
  </si>
  <si>
    <t>Základna stropní 800mm pro uchycení žebříků 750mm nad betonovou podlahou</t>
  </si>
  <si>
    <t>C-úhelník vertikální pro pomocné konstrukce (3m)</t>
  </si>
  <si>
    <t>C-úhelník horizontální jako nosný prvek žebříků a žlabů (2m)</t>
  </si>
  <si>
    <t>Závitová tyč 8mm/ 3m</t>
  </si>
  <si>
    <t>Kotva ocelová narážecí do betonu, min 4kN</t>
  </si>
  <si>
    <t>Příchytka SONAP, 70mm</t>
  </si>
  <si>
    <t>Příchytka SONAP, 35mm</t>
  </si>
  <si>
    <t>Elektroinstalační trubka, vnitřní průměr 21mm</t>
  </si>
  <si>
    <t>Příchytky elektroinstlačních trubek včetně kotvení</t>
  </si>
  <si>
    <t>Montáž kabelových nosných systémů</t>
  </si>
  <si>
    <t>Pronám lešení (cca 2 týdny)</t>
  </si>
  <si>
    <t>Kabelová trasa s funkční odolností při požáru EI60,
nosnost KNS do 0,6kg/m</t>
  </si>
  <si>
    <t>Systém uzemnění</t>
  </si>
  <si>
    <t>Pásek FeZn 30x4, 3m kusy strojně rovnané</t>
  </si>
  <si>
    <t>Svorka zemnícího pásku SR</t>
  </si>
  <si>
    <t>Příchytka zemnícího pásku SR</t>
  </si>
  <si>
    <t>Svorka zkušební</t>
  </si>
  <si>
    <t>Přípojnice HOP</t>
  </si>
  <si>
    <t>Ostatní drobný zemnící FeZn materiál</t>
  </si>
  <si>
    <t>Montáž FeZn uzemnění</t>
  </si>
  <si>
    <t>Vodič CYA 120</t>
  </si>
  <si>
    <t>Vodič CYA 16</t>
  </si>
  <si>
    <t>Svorka uzemnění FeZn - laněné CU pro průřez kabelu 120mm2</t>
  </si>
  <si>
    <t>Svorka uzemnění FeZn - laněné CU pro průřez kabelu 16mm2</t>
  </si>
  <si>
    <t>Ostatní drobný zemnící CU materiál</t>
  </si>
  <si>
    <t>Montáž laněného CU uzemnění</t>
  </si>
  <si>
    <t>Zemnící pásek Cu 20x5, 4m díly</t>
  </si>
  <si>
    <t>Izolátor pro montáž pasového Cu uzemnění na stojky TP</t>
  </si>
  <si>
    <t>Montáž pasového Cu uzemnění</t>
  </si>
  <si>
    <t>Barva zelená, včetně provedení nátěru FeZn uzemnění</t>
  </si>
  <si>
    <t>Vodiče NN</t>
  </si>
  <si>
    <t>Vodič N2XH 1x 240mm2 (2,4kg/m)</t>
  </si>
  <si>
    <t>Vodič N2XH 1x 150mm2 (1,7kg/m)</t>
  </si>
  <si>
    <t>Vodič N2XH 1x 120mm2 (1,5kg/m)</t>
  </si>
  <si>
    <t>Vodič N2XH 1x 70mm2 (1,5kg/m)</t>
  </si>
  <si>
    <t>Vodič N2XH 5x 70mm2 (4,2kg/m)</t>
  </si>
  <si>
    <t>Vodič N2XH 4x 35/16mm2 (2,1kg/m)</t>
  </si>
  <si>
    <t>Vodič N2XH 5x 16mm2 (1,1kg/m)</t>
  </si>
  <si>
    <t>Vodič N2XH 5x 10mm2 (0,8kg/m)</t>
  </si>
  <si>
    <t>Vodič N2XH 3x 10mm2 (0,6kg/m)</t>
  </si>
  <si>
    <t>Vodič N2XH 5x 6mm2 (0,6kg/m)</t>
  </si>
  <si>
    <t>Vodič N2XH 4x 6mm2 (0,5kg/m)</t>
  </si>
  <si>
    <t>Vodič N2XH 3x 6mm2 (0,4kg/m)</t>
  </si>
  <si>
    <t>Vodič N2XH 7x 4mm2 (0,6kg/m)</t>
  </si>
  <si>
    <t>Vodič N2XH 4x 4mm2 (0,4kg/m)</t>
  </si>
  <si>
    <t>Vodič N2XH 3x 4mm2 (0,3kg/m)</t>
  </si>
  <si>
    <t>Vodič N2XH 5x 2,5mm2 (0,4kg/m)</t>
  </si>
  <si>
    <t>Vodič N2XH 4x 2,5mm2 (0,3kg/m)</t>
  </si>
  <si>
    <t>Vodič N2XH 3x 2,5mm2 (0,3kg/m)</t>
  </si>
  <si>
    <t>Vodič N2XH 2x 2,5mm2 (0,2kg/m)</t>
  </si>
  <si>
    <t>Vodič N2XH 3x 1,5mm2 (0,2kg/m)</t>
  </si>
  <si>
    <t>Vodič N2XH 2x 1,5mm2 (0,2kg/m)</t>
  </si>
  <si>
    <t>Vodič N2XCH 4x 2,5/2,5mm2 (0,4kg/m)</t>
  </si>
  <si>
    <t>Vodič N2XCH 3x 2,5/2,5mm2 (0,3kg/m)</t>
  </si>
  <si>
    <t>Vodič N2XCH 2x 2,5/2,5mm2 (0,3kg/m)</t>
  </si>
  <si>
    <t>Vodič N2XCH 12x 1,5/2,5mm2 (0,5kg/m)</t>
  </si>
  <si>
    <t>Vodič N2XCH 7x 1,5mm2/2,5 (0,4kg/m)</t>
  </si>
  <si>
    <t>Vodič N2XCH 4x 1,5/1,5mm2 (0,3kg/m)</t>
  </si>
  <si>
    <t>Vodič N2XCH 2x 1,5/1,5mm2 (0,3kg/m)</t>
  </si>
  <si>
    <t>Vodič HMH-C 7x4mm2 (0,5kg/m)</t>
  </si>
  <si>
    <t>Vodič HMH-C 2x4mm2 (0,2kg/m)</t>
  </si>
  <si>
    <t>Vodič HMH-C 2x2,5mm2 (0,2kg/m)</t>
  </si>
  <si>
    <t>Vodič HMH-C 12x1,5mm2 (0,4kg/m)</t>
  </si>
  <si>
    <t>Vodič HMH-C 7x1,5mm2 (0,2kg/m)</t>
  </si>
  <si>
    <t>Vodič HMH-C 5x1,5mm2 (0,2kg/m)</t>
  </si>
  <si>
    <t>Vodič HMH-C 3x1,5mm2 (0,1kg/m)</t>
  </si>
  <si>
    <t>Vodič HMH-C 2x1,5mm2 (0,1kg/m)</t>
  </si>
  <si>
    <t>Vodič HMH-JZ 3x2,5mm2 (0,2kg/m)</t>
  </si>
  <si>
    <t>Vodič CXKH-V 180 5x6mm2 (0,5kg/m)</t>
  </si>
  <si>
    <t>Vodič CXKH-V 180 3x2,5mm2 (0,2kg/m)</t>
  </si>
  <si>
    <t>Vodič CXKH-R 1x 120mm2 ACA, B1CA, B2CA (1,5kg/m)</t>
  </si>
  <si>
    <t>Vodič CXKH-R 5x 6mm2 ACA, B1CA, B2CA (0,6kg/m)</t>
  </si>
  <si>
    <t>Vodič CXKH-R 3x 2,5mm2 ACA, B1CA, B2CA (0,3kg/m)</t>
  </si>
  <si>
    <t>Vodič H07VV-K 1x 240mm2 (2,5kg/m)</t>
  </si>
  <si>
    <t>Vodič H07ZZ-K 1x 240mm2 (2,5kg/m)</t>
  </si>
  <si>
    <t>Vodič H07ZZ-K 1x 70mm2 (0,8kg/m)</t>
  </si>
  <si>
    <t>Vodič LiHCH 2x1,5mm2 (0,1kg/m)</t>
  </si>
  <si>
    <t>Vodič UNITRONIC BUS FD P CAN UL/CSA 1x2x0,5 (0,3kg/m)</t>
  </si>
  <si>
    <t>Vodič UNITRONIC BUS L2/FIP-H7-wire 1x2x0,64 (0,3kg/m)</t>
  </si>
  <si>
    <t>Vodič J-H(ST)H…BD 4x2x0,8 mm2 (0,3kg/m)</t>
  </si>
  <si>
    <t>Vodič J-H(ST)H…BD 2x2x0,8 mm2 (0,3kg/m)</t>
  </si>
  <si>
    <t>Vodič FTP cat 5e (0,1kg/m)</t>
  </si>
  <si>
    <t>Doprava vodičů včetně, složení materiálu</t>
  </si>
  <si>
    <t>Pokládka vodičů o hmotnosti  nad 3,1kg/m</t>
  </si>
  <si>
    <t>Pokládka vodičů o hmotnosti 3,0 - 2,1kg/m</t>
  </si>
  <si>
    <t>Pokládka vodičů o hmotnosti 2,0 - 1,1kg/m</t>
  </si>
  <si>
    <t>Pokládka vodičů o hmotnosti 1,0 - 0,6kg/m</t>
  </si>
  <si>
    <t>Pokládka vodičů o hmotnosti 0,5 - 0,1kg/m</t>
  </si>
  <si>
    <t>Kabelová stahovací páska 200x5</t>
  </si>
  <si>
    <t>Svazkování jednožilových vodičů o hmotnosti 3,0 - 2,1kg/m</t>
  </si>
  <si>
    <t>Svazkování jednožilových vodičů o hmotnosti 2,0 - 1,1kg/m</t>
  </si>
  <si>
    <t>Kabelové oko 240/12</t>
  </si>
  <si>
    <t>Kabelové oko 150/10</t>
  </si>
  <si>
    <t>Kabelové oko 120/10</t>
  </si>
  <si>
    <t>Kabelové oko 70/10</t>
  </si>
  <si>
    <t>Lisování kabelových ok</t>
  </si>
  <si>
    <t>Protipožární ucpávka, požární odolnost EI min. 60min. pro kabelové trasy, 
včetně vyhotovení a označení</t>
  </si>
  <si>
    <t>Protipožární SDK záklop, požární odolnost EI min. 60min. pro kabelové trasy, 
včetně vyhotovení a označení</t>
  </si>
  <si>
    <t>Stavební práce
dodatečné stěnové prostupy &lt;d100mm ve zdi CP tl.150-250mm - 20ks
stavební začištění prostupů</t>
  </si>
  <si>
    <t>Stavební elektroinstalace a osvětlení 1PP</t>
  </si>
  <si>
    <t>Zásuvká kombinace In=40A, plastová rozvodnice, krytí min. IP 44;
1x proudový chránič 40A/ 30mA/ 4pólový 
1x zásuvka 32A/ 3fázová/ 5pólová
1x zásuvka 16A/ 3fázová/ 5pólová
2x zásuvka 16A/ 1fázová/ 3pólová</t>
  </si>
  <si>
    <t xml:space="preserve">Plastová rozvodnice pro jištění 9 okruhů osvětlení a 3 zásuvkových okruhů,
krytí min. IP 44;
12x jistič 16A/ B/ 1p, min. 17kA
1x sada svorek
1x sada kabelových propojů
1x kompletace </t>
  </si>
  <si>
    <t>Zářivkové svítidlo prachotěsné 2x58W</t>
  </si>
  <si>
    <t>Zářivka lineární 58W</t>
  </si>
  <si>
    <t>Nouzové svítidlo s piktogramem
svítící pouze při výpadku napájení s dobou svícení v nouzovém režimu min. 3 hodiny</t>
  </si>
  <si>
    <t>Zásuvka dvojnásobná s víčky nástěný, 230V, 16A, krytí IP 44</t>
  </si>
  <si>
    <t>Vypínač osvětlení nástěnný, řazení č. 1, krytí IP 44</t>
  </si>
  <si>
    <t>Vypínač osvětlení nástěnný, řazení č. 6, krytí IP 44</t>
  </si>
  <si>
    <t>C-úhelník 40x40mm horizontální zavěšení pod strop, délka 3m</t>
  </si>
  <si>
    <t>C-úhelník 40x40mm vertikální - závěs, délka 3m</t>
  </si>
  <si>
    <t>Spojka C-úhelníku</t>
  </si>
  <si>
    <t>Stropní základna pro C-úhelník</t>
  </si>
  <si>
    <t>Chemická kotva, min 15kN</t>
  </si>
  <si>
    <t>Montáž ocelových konstrukcí 3m nad pochozí podlahou</t>
  </si>
  <si>
    <t>Montáž stavební elektroinstalace, včetně elektrického propojení</t>
  </si>
  <si>
    <t>Stavební elektroinstalace a osvětlení 2NP</t>
  </si>
  <si>
    <t>Podhledové svítidlo interiérové 4x 36W, s elektronickým předřadníkem,
parabolická Al mřížka, rozměry 595 x 1195 mm</t>
  </si>
  <si>
    <t>Zářivka lineární 36W</t>
  </si>
  <si>
    <t xml:space="preserve">Plastová rozvodnice pro spínání 6 okruhů osvětlení, krytí min. IP 44;
12x jistič 16A/ C/ 1p, min. 17kA
12x impulsní relé/ jednookruhové, 
     včetně výkonového obvodu pro spínání lineárních zářivek, In = 16A
1x sada svorek
1x sada kabelových propojů
1x kompletace </t>
  </si>
  <si>
    <t>Nouzové svítidlo s piktogramem
svítící pouze při výpadku napájení s dobou svícení v nouzovém režimu min. 1 hodina</t>
  </si>
  <si>
    <t>Nosný materiál</t>
  </si>
  <si>
    <t>Kotvící materiál</t>
  </si>
  <si>
    <t>Stavební elektroinstalace a osvětlení 5NP</t>
  </si>
  <si>
    <r>
      <t>Plastová rozvodnice pro jiš</t>
    </r>
    <r>
      <rPr>
        <sz val="10"/>
        <rFont val="Arial CE"/>
        <charset val="238"/>
      </rPr>
      <t>tění 6 ok</t>
    </r>
    <r>
      <rPr>
        <sz val="10"/>
        <rFont val="Arial CE"/>
        <family val="2"/>
        <charset val="238"/>
      </rPr>
      <t xml:space="preserve">ruhů osvětlení a 3 zásuvkových okruhů,
krytí min. IP 44;
9x jistič 16A/ B/ 1p, min. 17kA
1x sada svorek
1x sada kabelových propojů
1x kompletace </t>
    </r>
  </si>
  <si>
    <t>Vypínač osvětlení nástěnný, řazení č. 7, krytí IP 44</t>
  </si>
  <si>
    <t>Vybavení rozvoden VN a NN</t>
  </si>
  <si>
    <t>Tabule pro přehledové schéma napájení, antireflexní plexisklo, velikost A1</t>
  </si>
  <si>
    <t>Bezpečnostní tabulky VN a NN</t>
  </si>
  <si>
    <t>Přenosné tabulky VN</t>
  </si>
  <si>
    <t>Soustava uzemňovací VN</t>
  </si>
  <si>
    <t>Zkoušečka VN 24kV se signaliazací</t>
  </si>
  <si>
    <t>Hák vyprošťovací 39,5kV</t>
  </si>
  <si>
    <t>Dielektrická obuv</t>
  </si>
  <si>
    <t>pár</t>
  </si>
  <si>
    <t>Dielektrická přilba</t>
  </si>
  <si>
    <t>Dielektrické rukavice do 1000V</t>
  </si>
  <si>
    <t>Lékárnička</t>
  </si>
  <si>
    <t>Hasicí přístroj</t>
  </si>
  <si>
    <t>EPO tlačítko</t>
  </si>
  <si>
    <t>EPO tlačítko - sestava
1x tlačítková krabička
3x jednotka pro tlačítkové krabičky NO
1x červené bezpečnostní STOP tlačítko - uvolnění tahem
1x bezpečnostní kryt
1x sada svorkovnic</t>
  </si>
  <si>
    <t>Kabelová trasa požárně odolná: strojovna DUPS - m. č. 017</t>
  </si>
  <si>
    <t>Revize VN</t>
  </si>
  <si>
    <t>Dílčí revize NN</t>
  </si>
  <si>
    <t>Celková revize NN</t>
  </si>
  <si>
    <t xml:space="preserve">Dokumentace skutečného provedení - 5 paré </t>
  </si>
  <si>
    <t>Zařízení staveniště a meziskladu materiálu</t>
  </si>
  <si>
    <t>Doprava techniků</t>
  </si>
  <si>
    <t>Odborný dozor elektro a koordinace</t>
  </si>
  <si>
    <t>Dílčí zkoušky záložního zdroje před připojením do systému</t>
  </si>
  <si>
    <t>Komplexní zkouška energetického systému - funkční celek</t>
  </si>
  <si>
    <t>Komplexní zkouška všech systémů DC včetně ostatních profesí - funkční celek</t>
  </si>
  <si>
    <t>Provozní předpisy a manuály</t>
  </si>
  <si>
    <t>Ostatní položky neobsažené ve výkazu výměr</t>
  </si>
  <si>
    <t>Poznámka</t>
  </si>
  <si>
    <t>Dodávka se předpokládá včetně kompletní montáže, dopravy, 
vnitrostaveništní manipulace, veškerého souvisejícího doplňkového, 
podružného a montážního materiálu tak, aby celé zařízení bylo funkční 
a splňovalo všechny předpisy, které se na ně vztahují.</t>
  </si>
  <si>
    <t>Při zpracování nabídky je nutné vycházet ze všech částí dokumentace 
(textové i grafické části, všech schémat a specifikace materiálu).</t>
  </si>
  <si>
    <t>Součástí ceny musí být veškeré náklady, aby cena byla konečná a zahrnovala celou dodávku a montáž akce.</t>
  </si>
  <si>
    <t>Všechny použité výrobky musí mít osvědčení o schválení k provozu v České republice a budou dokladovány jako součást předávací dokumnetace.</t>
  </si>
  <si>
    <t>Veškeré práce budou provedeny úhledně, řádně a kvalitně řemeslným způsobem.</t>
  </si>
  <si>
    <t>Zařízení bude uvedeno do provozu až po provedení všech výchozích zkouškách (revizích) el. instalace. O provedených zkouškách budou vystaveny protokoly.</t>
  </si>
  <si>
    <t>Náklady vyplývající z dodržování  všech  platných předpisů a požadavků BOZP.</t>
  </si>
  <si>
    <t>Počet</t>
  </si>
  <si>
    <t>Demontáže</t>
  </si>
  <si>
    <r>
      <t xml:space="preserve">Demontáž jímače na trojnožce, výška 4m
</t>
    </r>
    <r>
      <rPr>
        <i/>
        <sz val="12"/>
        <rFont val="Times New Roman"/>
        <family val="1"/>
        <charset val="238"/>
      </rPr>
      <t>Kompletní demontáž, rozložení jímače a předání správci, viz v.č. 003</t>
    </r>
  </si>
  <si>
    <r>
      <t xml:space="preserve">Přesun jímače na trojnožce, výška 4m
</t>
    </r>
    <r>
      <rPr>
        <i/>
        <sz val="12"/>
        <rFont val="Times New Roman"/>
        <family val="1"/>
        <charset val="238"/>
      </rPr>
      <t>Přesun včetně úpravnadstavení trojnožky pro nové umístění, viz v.č. 003</t>
    </r>
  </si>
  <si>
    <r>
      <t xml:space="preserve">Ošetření stávajícího vedení v místě odebraných jímačů
</t>
    </r>
    <r>
      <rPr>
        <i/>
        <sz val="12"/>
        <rFont val="Times New Roman"/>
        <family val="1"/>
        <charset val="238"/>
      </rPr>
      <t>Odebrání přebytečných svorek, přesvorkování přerušených vedení, viz v.č. 003</t>
    </r>
  </si>
  <si>
    <t>B</t>
  </si>
  <si>
    <t>Nové zařízení - montáž</t>
  </si>
  <si>
    <t>B.001</t>
  </si>
  <si>
    <r>
      <t xml:space="preserve">Montáž vodorovného jímacího vedení na střechu
</t>
    </r>
    <r>
      <rPr>
        <i/>
        <sz val="12"/>
        <rFont val="Times New Roman"/>
        <family val="1"/>
        <charset val="238"/>
      </rPr>
      <t>jímací vedení pro přeložený jímač, viz v.č. 004</t>
    </r>
  </si>
  <si>
    <t>B.002</t>
  </si>
  <si>
    <r>
      <t xml:space="preserve">Montáž vodorovného jímacího vedení na OK
</t>
    </r>
    <r>
      <rPr>
        <i/>
        <sz val="12"/>
        <rFont val="Times New Roman"/>
        <family val="1"/>
        <charset val="238"/>
      </rPr>
      <t>montáž na OK výšky 4-6m, viz v.č. 004</t>
    </r>
  </si>
  <si>
    <t>B.003</t>
  </si>
  <si>
    <r>
      <t xml:space="preserve">Napojení OK na vrchní jímací vedení
</t>
    </r>
    <r>
      <rPr>
        <i/>
        <sz val="12"/>
        <rFont val="Times New Roman"/>
        <family val="1"/>
        <charset val="238"/>
      </rPr>
      <t>Propojení vodičem AlMgSi a odpovidajícími svorkami, viz v.č. 004</t>
    </r>
  </si>
  <si>
    <t>B.004</t>
  </si>
  <si>
    <r>
      <t xml:space="preserve">Napojení OK na spodní jímací vedení
</t>
    </r>
    <r>
      <rPr>
        <i/>
        <sz val="12"/>
        <rFont val="Times New Roman"/>
        <family val="1"/>
        <charset val="238"/>
      </rPr>
      <t>Propojení vodičem AlMgSi a odpovidajícími svorkami, viz v.č. 004</t>
    </r>
  </si>
  <si>
    <t>C</t>
  </si>
  <si>
    <t>Nová zařízení - specifikace</t>
  </si>
  <si>
    <t>C.001</t>
  </si>
  <si>
    <r>
      <t xml:space="preserve">Jímací vedení AlMgSi d=8mm
</t>
    </r>
    <r>
      <rPr>
        <i/>
        <sz val="12"/>
        <rFont val="Times New Roman"/>
        <family val="1"/>
        <charset val="238"/>
      </rPr>
      <t>Jímací vedení, výměra (B.001+B.002+B.003*0,3+B.004*0,6)*1,05</t>
    </r>
  </si>
  <si>
    <t>C.002</t>
  </si>
  <si>
    <r>
      <t xml:space="preserve">Podpěry vedení na střechu
nerez, </t>
    </r>
    <r>
      <rPr>
        <i/>
        <sz val="12"/>
        <rFont val="Times New Roman"/>
        <family val="1"/>
        <charset val="238"/>
      </rPr>
      <t>viz v.č. 004</t>
    </r>
  </si>
  <si>
    <t>C.003</t>
  </si>
  <si>
    <r>
      <t xml:space="preserve">Podpěra vedení na OK
</t>
    </r>
    <r>
      <rPr>
        <i/>
        <sz val="12"/>
        <rFont val="Times New Roman"/>
        <family val="1"/>
        <charset val="238"/>
      </rPr>
      <t>podpěra vedení PV nerez, konkrétní typ dle finální úpravy OK, 1ks/m</t>
    </r>
  </si>
  <si>
    <t>C.004</t>
  </si>
  <si>
    <r>
      <t xml:space="preserve">Svorka SS
nerez, </t>
    </r>
    <r>
      <rPr>
        <i/>
        <sz val="12"/>
        <rFont val="Times New Roman"/>
        <family val="1"/>
        <charset val="238"/>
      </rPr>
      <t>výměra = 2*B.004+4, viz v.č. 004</t>
    </r>
  </si>
  <si>
    <t>C.005</t>
  </si>
  <si>
    <r>
      <t>Svorka SK
nerez, s</t>
    </r>
    <r>
      <rPr>
        <i/>
        <sz val="12"/>
        <rFont val="Times New Roman"/>
        <family val="1"/>
        <charset val="238"/>
      </rPr>
      <t>vorka křížová či univerzální, výměra: B.003</t>
    </r>
  </si>
  <si>
    <t>C.006</t>
  </si>
  <si>
    <r>
      <t xml:space="preserve">Svorka SP
</t>
    </r>
    <r>
      <rPr>
        <i/>
        <sz val="12"/>
        <rFont val="Times New Roman"/>
        <family val="1"/>
        <charset val="238"/>
      </rPr>
      <t>nerez, svorka připojovací, výměra B.003+B.004</t>
    </r>
  </si>
  <si>
    <t>D</t>
  </si>
  <si>
    <t>Obecné položky</t>
  </si>
  <si>
    <t>D.001</t>
  </si>
  <si>
    <r>
      <t xml:space="preserve">Práce v HZS
</t>
    </r>
    <r>
      <rPr>
        <i/>
        <sz val="12"/>
        <rFont val="Times New Roman"/>
        <family val="1"/>
        <charset val="238"/>
      </rPr>
      <t>Práce v HZS vyplývající z rozsahu díla</t>
    </r>
  </si>
  <si>
    <t>hod</t>
  </si>
  <si>
    <t>D.002</t>
  </si>
  <si>
    <r>
      <t xml:space="preserve">Revize
</t>
    </r>
    <r>
      <rPr>
        <i/>
        <sz val="12"/>
        <rFont val="Times New Roman"/>
        <family val="1"/>
        <charset val="238"/>
      </rPr>
      <t>Výchozí revize dle ČSN</t>
    </r>
  </si>
  <si>
    <t>D.003</t>
  </si>
  <si>
    <r>
      <t xml:space="preserve">Koordinace postupu prací s ost. profesemi
</t>
    </r>
    <r>
      <rPr>
        <i/>
        <sz val="12"/>
        <rFont val="Times New Roman"/>
        <family val="1"/>
        <charset val="238"/>
      </rPr>
      <t>Nezbytná koordinace práce vyplývající z rozsahu díla</t>
    </r>
  </si>
  <si>
    <t>D.004</t>
  </si>
  <si>
    <r>
      <t xml:space="preserve">Dokumentace skutečného provedení
</t>
    </r>
    <r>
      <rPr>
        <i/>
        <sz val="12"/>
        <rFont val="Times New Roman"/>
        <family val="1"/>
        <charset val="238"/>
      </rPr>
      <t>DSPS vybudovaného díla, včetně fotodokumentace postupu prací</t>
    </r>
  </si>
  <si>
    <t>SO 02.8.1.1  - hromosvod, uzemnění</t>
  </si>
  <si>
    <t>PČ</t>
  </si>
  <si>
    <t>Specifikace položky</t>
  </si>
  <si>
    <t>Typové označení</t>
  </si>
  <si>
    <t>Materiál</t>
  </si>
  <si>
    <t>Práce</t>
  </si>
  <si>
    <t xml:space="preserve">   Kč/MJ</t>
  </si>
  <si>
    <t>Cena celkem</t>
  </si>
  <si>
    <t>Poplachový zabezpečovací a tísňový systém</t>
  </si>
  <si>
    <t>1.</t>
  </si>
  <si>
    <t>Ústředna PZTS, 16 vstupů a 7 výstupů,  16 oblastí, max. 256 vstupů a 255 program. výstupů, max. 11.000 uživatelů. Paměť na 1.000 událostí. Integrovaný přístupový systém (až 64 dveří) a komunikátor. Sběrnice RS485. Max. 16 klávesnic a 15 expanderů. Programování z PC i dálkově. Kovová skříň, aku max. 17Ah.</t>
  </si>
  <si>
    <t>2.</t>
  </si>
  <si>
    <t>AKU kapacita 7 Ah, nominální napětí 12 Vss, VdS</t>
  </si>
  <si>
    <t>3.</t>
  </si>
  <si>
    <t>Sada komunikačních karet pro připojení ke graf.nadstavbě přes TCP/IP</t>
  </si>
  <si>
    <t>4.</t>
  </si>
  <si>
    <t>AKU kapacita 18 Ah, nominální napětí 12 Vss, VdS</t>
  </si>
  <si>
    <t>5.</t>
  </si>
  <si>
    <t>Klávesnice , LCD displej.  Hlasitost bzučáku a kontrast displeje nastavitelné, Přední i zadní tamper.</t>
  </si>
  <si>
    <t>6.</t>
  </si>
  <si>
    <t>Modul 8 - 32 vstupů, 8 - 16 výstupů, zdroj 13,8V/2A, velká kovová skříň pro AKU 18Ah</t>
  </si>
  <si>
    <t>7.</t>
  </si>
  <si>
    <t>Rozšíření 8 vstupů , pouze DPS</t>
  </si>
  <si>
    <t>8.</t>
  </si>
  <si>
    <t>4 dveřová jednotka, Wiegand/RS485, zdroj 13,8V/4,5A, velká skříň pro AKU 18Ah, 16 zón</t>
  </si>
  <si>
    <t>9.</t>
  </si>
  <si>
    <t>Klávesnice pro systém ATS, LCD displej 4x16 znaků, 16 LED oblastí, 6 funkčních tlačítek. Hlasitost bzučáku a kontrast displeje nastavitelné, podsvícení kláves stálé, u displeje automatické. Přední i zadní tamper. Vestavěná čtečka karet SMART (Hitag II)</t>
  </si>
  <si>
    <t>10.</t>
  </si>
  <si>
    <t>Klávesnice s integrovanou čtečkou Smart pro ATS, připojuje se přímo na datovou sběrnici RS485, nebo ATS1250 pomocí Wiegand rozhraní. Nastavuje se pomocí defaultní a systémové SMART karty.  Čtecí dosah 6 až 7 cm. 3 x LED, IP66, 2 m kabel</t>
  </si>
  <si>
    <t>11.</t>
  </si>
  <si>
    <r>
      <t xml:space="preserve">PIR detektor, dosah vějíř 15m, požadavky pro </t>
    </r>
    <r>
      <rPr>
        <b/>
        <sz val="8"/>
        <rFont val="Arial"/>
        <family val="2"/>
        <charset val="238"/>
      </rPr>
      <t>stupeň zabezpečení 3</t>
    </r>
    <r>
      <rPr>
        <sz val="8"/>
        <rFont val="Arial"/>
        <family val="2"/>
        <charset val="238"/>
      </rPr>
      <t xml:space="preserve"> podle nové technické specifikace TS50131-2-2.</t>
    </r>
  </si>
  <si>
    <t>12.</t>
  </si>
  <si>
    <r>
      <t>Duální detektor PIR+MW dosah vějíř 15m, splňuje požadavky pro</t>
    </r>
    <r>
      <rPr>
        <b/>
        <sz val="8"/>
        <rFont val="Arial"/>
        <family val="2"/>
        <charset val="238"/>
      </rPr>
      <t xml:space="preserve"> stupeň zabezpečení 3</t>
    </r>
    <r>
      <rPr>
        <sz val="8"/>
        <rFont val="Arial"/>
        <family val="2"/>
        <charset val="238"/>
      </rPr>
      <t xml:space="preserve"> podle nové technické specifikace TS50131-2-4.</t>
    </r>
  </si>
  <si>
    <t>13.</t>
  </si>
  <si>
    <t>Držák k PIR detektoru</t>
  </si>
  <si>
    <t>14.</t>
  </si>
  <si>
    <r>
      <t xml:space="preserve">Čtyř drátový vratový polarizovaný magnetický kontakt se sabotážní smyčkou, určené pro </t>
    </r>
    <r>
      <rPr>
        <b/>
        <sz val="8"/>
        <rFont val="Arial"/>
        <family val="2"/>
        <charset val="238"/>
      </rPr>
      <t>stupeň zabezpečení 3</t>
    </r>
  </si>
  <si>
    <t>15.</t>
  </si>
  <si>
    <r>
      <t xml:space="preserve">Čtyř drátový kovový polarizovaný magnetický kontakt se sabotážní smyčkou, určené pro </t>
    </r>
    <r>
      <rPr>
        <b/>
        <sz val="8"/>
        <rFont val="Arial"/>
        <family val="2"/>
        <charset val="238"/>
      </rPr>
      <t>stupeň zabezpečení 3</t>
    </r>
  </si>
  <si>
    <t>16.</t>
  </si>
  <si>
    <r>
      <t xml:space="preserve">Tísňový hlásič s pamětí poplachu, tichá aktivace výklopnou páčkou, NO / NC kontakt, provedení bílý plast, </t>
    </r>
    <r>
      <rPr>
        <b/>
        <sz val="8"/>
        <rFont val="Arial"/>
        <family val="2"/>
        <charset val="238"/>
      </rPr>
      <t>pro stupeň zabezpečení 3</t>
    </r>
  </si>
  <si>
    <t>17.</t>
  </si>
  <si>
    <r>
      <t>Duální detektor PIR+MW dosah vějíř 15m, IP65, splňuje požadavky pro</t>
    </r>
    <r>
      <rPr>
        <b/>
        <sz val="8"/>
        <rFont val="Arial"/>
        <family val="2"/>
        <charset val="238"/>
      </rPr>
      <t xml:space="preserve"> stupeň zabezpečení 3</t>
    </r>
    <r>
      <rPr>
        <sz val="8"/>
        <rFont val="Arial"/>
        <family val="2"/>
        <charset val="238"/>
      </rPr>
      <t xml:space="preserve"> podle nové technické specifikace TS50131-2-4.</t>
    </r>
  </si>
  <si>
    <t>18.</t>
  </si>
  <si>
    <r>
      <t xml:space="preserve">Duální audiodetektor, paměť poplachu, vhodný i na skla s bezpečnostními fóliemi do tloušťky 0,3mm, Zodolněné provedení se stíněným relé určené pro </t>
    </r>
    <r>
      <rPr>
        <b/>
        <sz val="8"/>
        <rFont val="Arial"/>
        <family val="2"/>
        <charset val="238"/>
      </rPr>
      <t>stupeň zabezpečení 3.</t>
    </r>
  </si>
  <si>
    <t>19.</t>
  </si>
  <si>
    <t>Svorkovnicová deska se šroubovacími kontakty a kovovým hranatým víkem určena pro zápustnou montáž do krabic KU68 (včetně KU68) . Počet svorek 18 (z toho 2 pro ochranný NC kontakt), barva bílá pro stupeň zabezpečení 3 podle nové technické specifikace TS50131-2-4.</t>
  </si>
  <si>
    <t>20.</t>
  </si>
  <si>
    <t>Zapojení a elektrické nastavení  el.zámků dveří, propojení s SKV a EPS</t>
  </si>
  <si>
    <t>Výchozí revize</t>
  </si>
  <si>
    <t>Uvedení do provozu (FZ po montáži, proškolení, zkušební provoz)</t>
  </si>
  <si>
    <t>Dokumentace skutečného provedení</t>
  </si>
  <si>
    <t>Mimostaveništní doprava</t>
  </si>
  <si>
    <t>CELKEM</t>
  </si>
  <si>
    <t>CCTV sledovací systém</t>
  </si>
  <si>
    <t>Vnitřní IP dome kamera, barevná, HDTV, 1MP, f=3,5÷8mm, WDR, montáž na zeď / strop, PoE</t>
  </si>
  <si>
    <t>Venkovní IP dome kamera, TD/N, HDTV, 3MP, zoom f=3,5-8mm, WDR, montáž na zeď / strop, PoE, IP66</t>
  </si>
  <si>
    <t>Software pro videomanagement, licence pro 1server, 5x pracovní stanice, 1x vzdálený přístup a 40 kamer, včetně upgrade sw a licencí (ovladačů) po dobu záruky</t>
  </si>
  <si>
    <t>Síťový I/O modul, 8 vstupů, PoE</t>
  </si>
  <si>
    <t>Server CCTV pro záznam a videomanagement, 19" provedení, vč.HDD a OS MS Windows Server</t>
  </si>
  <si>
    <t>Servis on-site NBD pro servery i pracovní stanice, 24 měsíců</t>
  </si>
  <si>
    <t>Switch 48 portů 10/100/1000Mbps, PoE, 4x SFP 1Gb</t>
  </si>
  <si>
    <t>SFP Interconnect cable, 50cm</t>
  </si>
  <si>
    <t>IP audio komunikátor ke vstupu na datový sál, 3 tlačítka, SIP klient, kontakt pro dálkové otevření dveří 30V/1A DC, povrchová instalace, PoE</t>
  </si>
  <si>
    <t>Patch panel osaz. 24 portů UTP 1U, CAT6 s vyvazovací lištou</t>
  </si>
  <si>
    <t>Zásuvka pod omítku 2xRJ45 UTP CAT6,   SX9-6-UTP-WH bílá</t>
  </si>
  <si>
    <t>měření SK, vystavení měř.protokolů</t>
  </si>
  <si>
    <t>Patch kabel UTP  2m, CAT6, šedý, s litou ochranou, 2xRJ45, AESP</t>
  </si>
  <si>
    <t>Kamerové zkoušky za účasti uživatele, vč. Vytvoření protokolu a zkušebního snímku každé kamery</t>
  </si>
  <si>
    <t>Elektromontáže</t>
  </si>
  <si>
    <t>PZTS kabeláž</t>
  </si>
  <si>
    <t>Dvoupárový twist datový kabel pro RS485, 0,8mm2</t>
  </si>
  <si>
    <t>Sdělovací nízkofrekvenční kabel 2x0,60+6x0,40mm2</t>
  </si>
  <si>
    <t>Sdělovací nízkofrekvenční kabel 3x2x0,5mm2</t>
  </si>
  <si>
    <t>10 m systémový propojovací kabel s konektorem pro elektromechanické a motorické zámky</t>
  </si>
  <si>
    <t>Kabel pro prodloužení systémového propojovacího kabelu + pro propojení IO modulů, 10x2x0,5mm2</t>
  </si>
  <si>
    <t>ŽZ vodič pro uzemnění ústředen a zdrojů, 1x4mm2</t>
  </si>
  <si>
    <t>Mechanický mikrospínač jako tamper kontakt</t>
  </si>
  <si>
    <t>krabice pod omítku prům. 68mm univerzální</t>
  </si>
  <si>
    <t>IKM kabeláž</t>
  </si>
  <si>
    <t>Kabel UTP Cat.6, PVC, 4pár, drát</t>
  </si>
  <si>
    <t>CCTV  kabeláž</t>
  </si>
  <si>
    <t>Kabelové trasy</t>
  </si>
  <si>
    <t>Elektroinstalační lišta 24x22mm</t>
  </si>
  <si>
    <t>Elektroinstalační trubka ohebná s nízkou odolností 20mm</t>
  </si>
  <si>
    <t>Elektroinstalační trubka ohebná se střední odolností 25mm</t>
  </si>
  <si>
    <t>Elektroinstalační trubka ohebná se střední odolností 20mm</t>
  </si>
  <si>
    <t>spojka 25 mm</t>
  </si>
  <si>
    <t>spojka 20 mm</t>
  </si>
  <si>
    <t>příchytka 25 mm</t>
  </si>
  <si>
    <t>příchytka 20 mm</t>
  </si>
  <si>
    <t>kabelový štítek plastový</t>
  </si>
  <si>
    <t>hmoždinka natloukací vč.vrutu/trnu a osazení do betonového zdiva, 6/40</t>
  </si>
  <si>
    <t>21.</t>
  </si>
  <si>
    <t>stahovací pásky plastové, 160x2,5, bal.100ks</t>
  </si>
  <si>
    <t>22.</t>
  </si>
  <si>
    <t>sádra bílá</t>
  </si>
  <si>
    <t>23.</t>
  </si>
  <si>
    <t>akrylový tmel bílý, kartuše</t>
  </si>
  <si>
    <t>24.</t>
  </si>
  <si>
    <t>Vybourání otvorů ve zdivu plochy do 0,09 m2 tloušťky do 15 cm</t>
  </si>
  <si>
    <t>25.</t>
  </si>
  <si>
    <t>Vybourání otvorů ve zdivu plochy do 0,25 m2 tloušťky do 45 cm</t>
  </si>
  <si>
    <t>26.</t>
  </si>
  <si>
    <t xml:space="preserve">řezání drážky </t>
  </si>
  <si>
    <t>27.</t>
  </si>
  <si>
    <t>vyplnění a omítnutí rýhy maltovou směsí</t>
  </si>
  <si>
    <t>28.</t>
  </si>
  <si>
    <t>odvoz a likvidace suti</t>
  </si>
  <si>
    <t>Integrace systémů</t>
  </si>
  <si>
    <t>Modul s 30 Re výstupy, LAN, vč.krabičky a držáku na DIN lištu</t>
  </si>
  <si>
    <t>Napájecí zdroj pro Re modul, montáž na DIN lištu, 13,8V DC/5A</t>
  </si>
  <si>
    <t>Nízkoprofilová 19" police 1U, 40kg</t>
  </si>
  <si>
    <t>Výsuvná 19" police, výsuv 450mm, nosnost 30 kg</t>
  </si>
  <si>
    <t>19“ 1U panel s pěti vyvazovacími háčky</t>
  </si>
  <si>
    <t>Kovový vyvazovací háček 80 x 80 mm</t>
  </si>
  <si>
    <t>19' rozvodný panel 6x220V-3m s vaničkou 1,5U RAL9005,dětská a přepěťová ochrana</t>
  </si>
  <si>
    <t>Zemnící svorka</t>
  </si>
  <si>
    <t>Patch kabel UTP  10m, CAT6, šedý, s litou ochranou, 2xRJ45, AESP</t>
  </si>
  <si>
    <t>Ovladač zařízení PZTS</t>
  </si>
  <si>
    <t>Ovladač zařízení CCTV</t>
  </si>
  <si>
    <t>Ovladač zařízení EPS</t>
  </si>
  <si>
    <t>Ovladač zařízení I/O</t>
  </si>
  <si>
    <t>Ovladač pro virtuální port</t>
  </si>
  <si>
    <t>Zpracování a implementace map</t>
  </si>
  <si>
    <t>Zpracování symbolů PZTS, SKV, CCTV a EPS do mapy, aktivace prvků</t>
  </si>
  <si>
    <t>Nastavení vazeb od všech dotčených prvků PZTS, SKV a EPS na kamery CCTV, vč.max.20 prepozic u každé otočné kamery</t>
  </si>
  <si>
    <t>Vytvoření poplachových scénářů - postupů pro PZTS, SKV, CCTV, EPS, v min.5 různých oblastech</t>
  </si>
  <si>
    <t>Doplnění databáze uživatelů PZTS a SKV (max.200), konfigurace zón, definice úrovní přístupu a uživatelských práv - dle pokynů objednatele a dodaného seznamu uživatelů</t>
  </si>
  <si>
    <t>Doplnění modulu Návštěvy</t>
  </si>
  <si>
    <t>Konfigurace OPC serveru, vytvoření a naprogramování proměnných dle podsystémů PZTS a antipassback zón SKV</t>
  </si>
  <si>
    <t>Zpracování provozního předpisu</t>
  </si>
  <si>
    <t>SO 02.9.2a - PZTS</t>
  </si>
  <si>
    <t>SO 02.9.2a - CCTV</t>
  </si>
  <si>
    <t>SO 02.9.2a - Elektromontáže</t>
  </si>
  <si>
    <t>SO 02.9.2a - Integrace</t>
  </si>
  <si>
    <t>02.10.1 – MaR - dohled</t>
  </si>
  <si>
    <t>DOHLEDOVÁ APLIKACE</t>
  </si>
  <si>
    <t>Dohledová aplikace - runtime konzole</t>
  </si>
  <si>
    <t>1.2</t>
  </si>
  <si>
    <t>Aplikační SW - SNMP manažer, log událostí</t>
  </si>
  <si>
    <t>1.3</t>
  </si>
  <si>
    <t>1.4</t>
  </si>
  <si>
    <t>SW modul dohledu rozvaděčů RAV - grafika, algoritmy</t>
  </si>
  <si>
    <t>1.5</t>
  </si>
  <si>
    <t>SW modul dohledu rozvodny NN - grafika, algoritmy</t>
  </si>
  <si>
    <t>1.6</t>
  </si>
  <si>
    <t>SW modul dohledu zdrojů DUPS - grafika, algoritmy</t>
  </si>
  <si>
    <t>1.7</t>
  </si>
  <si>
    <t>SW modul dohledu PHM - grafika, algoritmy</t>
  </si>
  <si>
    <t>1.8</t>
  </si>
  <si>
    <t>SW modul dohledu VN rozvodny - grafika, algoritmy</t>
  </si>
  <si>
    <t>1.9</t>
  </si>
  <si>
    <t>SW modul dohledu rozvaděčů R-x - grafika, algoritmy</t>
  </si>
  <si>
    <t>1.10</t>
  </si>
  <si>
    <t>SW modul dohledu HZ jednotek - grafika, algoritmy</t>
  </si>
  <si>
    <t>1.11</t>
  </si>
  <si>
    <t>SW modul dohledu systému chlazení - grafika, algoritmy</t>
  </si>
  <si>
    <t>1.12</t>
  </si>
  <si>
    <t>SW modul dohledu systému VZT - grafika, algoritmy</t>
  </si>
  <si>
    <t>1.13</t>
  </si>
  <si>
    <t>SW modul dohledu EZS, EKV a CCTV</t>
  </si>
  <si>
    <t>1.14</t>
  </si>
  <si>
    <t>Grafický panel - přehledové schéma napájení</t>
  </si>
  <si>
    <t>1.15</t>
  </si>
  <si>
    <t>Grafický panel - přehledové schéma chlazení</t>
  </si>
  <si>
    <t>1.16</t>
  </si>
  <si>
    <t>Rozvaděč R-POC, 800x600x2100mm, 19"rovina, napájecí lišty směru A, B, ventilátorová jednotka s termospínačem</t>
  </si>
  <si>
    <t>1.17</t>
  </si>
  <si>
    <t>Dvouprocesorový server, čtyřjádrový procesor min. 2,13GHz, cache 8MB, max. spotřeba 80W na procesor, rychlost sběrnice procesoru 4,8GT/s, paměť 2x 2GB DDR3, 2x 500GB SATA 7200 otáček Hot Plug, RAID (0/1), redundantní napájecí zdroj 460W, grafická karta s min. dvěma výstupy na monitor s rozlišením Full HD 1080p, provoz 24x7</t>
  </si>
  <si>
    <t>1.18</t>
  </si>
  <si>
    <t>Instalace a konfigurace serveru</t>
  </si>
  <si>
    <t>1.19</t>
  </si>
  <si>
    <t>operační systém serverového typu, 64-bit architektura, víceuživatelský přístup, vzdálený přístup uživatelů</t>
  </si>
  <si>
    <t>1.20</t>
  </si>
  <si>
    <t>konfigovatelný LAN switct  (48x 10/100 ports, 2x combo 10/100/1000 SFP ports, 2x 1000BaseT)</t>
  </si>
  <si>
    <t>1.21</t>
  </si>
  <si>
    <t>LCD touchscreen monitor 22“  – rozlišení Full HD 1080p 1920x1080px, 
DVI konektor, dotyková multitouch screen</t>
  </si>
  <si>
    <t>1.22</t>
  </si>
  <si>
    <t>USB klávesnice s integrovaným polohovacím zařízením včetně tlačítek</t>
  </si>
  <si>
    <t>1.24</t>
  </si>
  <si>
    <t>Tvorba MIB tabulek k programovatelným kontrolérům</t>
  </si>
  <si>
    <t>1.25</t>
  </si>
  <si>
    <t>Implementace vizualizačního SW a webové aplikace</t>
  </si>
  <si>
    <t>1.26</t>
  </si>
  <si>
    <t>Komunikační ovladače</t>
  </si>
  <si>
    <t>1.27</t>
  </si>
  <si>
    <t>Instalace SNMP manažera</t>
  </si>
  <si>
    <t>1.28</t>
  </si>
  <si>
    <t>Konfigurace SNMP manažera</t>
  </si>
  <si>
    <t>1.29</t>
  </si>
  <si>
    <t>Uživatelský manuál</t>
  </si>
  <si>
    <t>1.30</t>
  </si>
  <si>
    <t>Dokumentace k MIB tabulkám</t>
  </si>
  <si>
    <t>02.10.1 – MaR</t>
  </si>
  <si>
    <t>Měření a regulace</t>
  </si>
  <si>
    <t>1.01, 1.02, 1.03, 1.04, 1.05, 1.06, 1.07, 1.26, 2.01, 2.02, 2.03, 2.04, 2.05, 2.06, 2.07, 2.26, 3.01, 3.02, 4.01, 4.02, 5.01, 5.02, 6.01, 6.02, 7.01, 7.02, 8.01, 8.02, 9.01, 9.02, 21.01, 21.03, 22.01, 22.02, 23.01, 23.02, 25.01, 25.02, 26.01</t>
  </si>
  <si>
    <t>Čidlo pro měření teploty média v potrubí, medium nemrznoucí směs, nerezová jímka 120 mm, Ni1000/5000, rozsah -30...130 °C ±0,4 K.</t>
  </si>
  <si>
    <t xml:space="preserve">41.01, 41.02, 41.03 </t>
  </si>
  <si>
    <t>Snímač teploty Ni1000/5000, provedení do VZT potrubí, délka  200 mm, vč. montážního příslušenství</t>
  </si>
  <si>
    <t>41.04, 41.05, 42.01A, 42.01B, 42.01C, 43.01A, 43.01B, 44.01, 45.01, 46.01, 47.01.</t>
  </si>
  <si>
    <t>Snímač teploty Ni1000/5000, provedení prostorové, vč. montážního příslušenství</t>
  </si>
  <si>
    <t>1.23, 2.23</t>
  </si>
  <si>
    <t xml:space="preserve">Snímač tlakové diference, rozsah 0-200kPa, napájecí napětí 24VAC, 
výstupní signál 0-10 VDC, měřené medium 35% propylenglykol, 
vč. příslušných ventilů a impulzního potrubí </t>
  </si>
  <si>
    <t>10.01., 11.01, 12.01, 13.01,   14.01, 26.02</t>
  </si>
  <si>
    <t>Snímač tlaku, rozsah 0-500kPa, napájecí napětí 24VAC, výstupní signál 0-10 VDC, měřené medium 35% propylenglykol, 
včetně manometrového kohoutu a návarku</t>
  </si>
  <si>
    <t>41.06</t>
  </si>
  <si>
    <t>Snímač kvality vzduchu - CO2, napájení 24VAC, výstupní signál 0-10VDC, provedení prostorové, včetně příslušenství, kompletní souprava pro měřený prostor</t>
  </si>
  <si>
    <t>41.04</t>
  </si>
  <si>
    <t>Termostat do VZT potrubí, rozsah 30-90°C, kontaktní výstup vč. příslušenství</t>
  </si>
  <si>
    <t>24.01</t>
  </si>
  <si>
    <t>Termostat prostorový, rozsah 0-60°C, včetně montážního příslušenství</t>
  </si>
  <si>
    <t>41.08, 41.09, 41.10, 41.11, 41.12, 42.03, 43.02, 44.02, 45.02.</t>
  </si>
  <si>
    <t>Diferenční manostat, rozsah 0-500 Pa, kontaktní výstup vč. příslušenství</t>
  </si>
  <si>
    <t>24.02, 24.03</t>
  </si>
  <si>
    <t>Elektrodový snímač zaplavení s kontaktním výstupem, napájení 24VAC,  vč.příslušných elektrod</t>
  </si>
  <si>
    <t>41.14, 41.15</t>
  </si>
  <si>
    <t>El. pohon pro VZT klapku 16 Nm, napájení 24 VAC, řídící signál 0-10VDC, signalizace polohy signálem 0-10VDC, s havarijní funkcí,  vč. příslušenství</t>
  </si>
  <si>
    <t xml:space="preserve">41.16, 41,17, 41.18, 41.19,  41.20 </t>
  </si>
  <si>
    <t>El. pohon pro VZT klapku 16 Nm, napájení 24 VAC, řídící signál 0-10VDC, signalizace polohy signálem 0-10VDC, vč. příslušenství</t>
  </si>
  <si>
    <t>41.23</t>
  </si>
  <si>
    <t>El.. modul pro spojité řízení výkonu el. ohřívače 3x400VAC, 30 kW s havarijním a pracovním termostatem, řídící signál 0-10VDC, vč. příslušenství</t>
  </si>
  <si>
    <t>1.08, 1.24, 2.08, 2.24</t>
  </si>
  <si>
    <t>Regulační ventil trojcestný rozdělovací,  DN 125, PN 6, kvs 220, medium nemrznoucí směs, 
včetně
El. pohonu 24VAC, řídící signál 0-10 VDC, signalizace polohy ventilu signálem 0-10VDC</t>
  </si>
  <si>
    <t>16.02, 16.03, 16.04, 17.02, 17.03, 17.04, 18.02, 18.03. 18.04, 19.02, 19.03, 19.04, 20.02, 20.03,   20.04</t>
  </si>
  <si>
    <t>Regulační ventil přímý, DN 50, PN 6, kvs 40,0, medium nemznoucí směs, 
včetně
El. pohon 24VAC, řídící signál 0-10 VDC, signalizace polohy ventilu signálem 0-10VDC</t>
  </si>
  <si>
    <t>25.04, 25.05, 25.06, 25.07</t>
  </si>
  <si>
    <t>Uzavírací ventil DN 50,PN 6, medium nemznoucí směs, 
včetně
El. pohon 230VAC, dvoupolohové řízení, pomocné kontakty pro signalizaci polohy ventilu</t>
  </si>
  <si>
    <t>1.25, 2.25</t>
  </si>
  <si>
    <t>Uzavírací ventil DN 150,PN 16, medium nemznoucí směs, 
včetně
El. pohon 230VAC, dvoupolohové řízení, pomocné kontakty pro signalizaci polohy ventilu</t>
  </si>
  <si>
    <t>100.01</t>
  </si>
  <si>
    <t xml:space="preserve">Řídící systém ŘSA
56 AI(Ni1000/5000), 48AI(0-10VDC), 176 DI, 48 AO, 104 DO
komunikace BACnet IP,
switch 2x8 vstupů
zobrazovací panel pro montáž do čela rozvaděče
Uživatelský software
</t>
  </si>
  <si>
    <t>101.01</t>
  </si>
  <si>
    <t xml:space="preserve">Řídící systém ŘSB
8 AI(Ni1000/5000), 8 AI(0-10VDC), 32 DI, 8 AO, 16 DO
komunikace BACnet IP,
switch 8 vstupů
zobrazovací panel pro montáž do čela rozvaděče
Uživatelský software
</t>
  </si>
  <si>
    <t>102.01</t>
  </si>
  <si>
    <t xml:space="preserve">Řídící systém ŘSC
16 AI(Ni1000/5000), 40 DI, 16 DO
komunikace BACnet IP,
switch 8 vstupů
zobrazovací panel pro montáž do čela rozvaděče
Uživatelský software
</t>
  </si>
  <si>
    <t>RA</t>
  </si>
  <si>
    <t>Skříňový rozvaděč
Výška 2000, šířka 800, hloubka 400, 2.pole
Krytí IP 54/20
Vývody horem
Vybavení rozvaděče podle výkresové a textové části dokumentace</t>
  </si>
  <si>
    <t>RB</t>
  </si>
  <si>
    <t>Nástěnný  rozvaděč
Výška 1200, šířka 800, hloubka 400
Krytí IP 54/20
Vývody horem
Vybavení rozvaděče podle výkresové a textové části dokumentace</t>
  </si>
  <si>
    <t>RC</t>
  </si>
  <si>
    <t>Silové kabelové rozvody, provedení se sníženou hořlavostí,  vč. jejich nosné části a montážního příslušenství (odborný odhad , uveden pouze pro zadání srovnatelných podmínek výběrového řízení)</t>
  </si>
  <si>
    <t>Slaboproudé kabelové rozvody, provedení se sníženou hořlavostí,   vč.  jejich nosné části a montážního příslušenství (odborný odhad , uveden pouze pro zadání srovnatelných podmínek výběrového řízení)</t>
  </si>
  <si>
    <t>Komunikační kabelové rozvody, provedení se sníženou hořlavostí,  vč. jejich nosné části a montážního příslušenství (odborný odhad , uveden pouze pro zadání srovnatelných podmínek výběrového řízení)</t>
  </si>
  <si>
    <t>Montáž</t>
  </si>
  <si>
    <t>Stavební pomocné práce
(vybourání prostupů pro kabelové trasy,
začíštění po montáži kabelů)</t>
  </si>
  <si>
    <t>soub</t>
  </si>
  <si>
    <t>Uvedení do provozu, zaškolení obsluhy</t>
  </si>
  <si>
    <t>Pomocný montážní materiál</t>
  </si>
  <si>
    <t>Dokumentace pro realizaci, dokumentace skutečného provedení</t>
  </si>
  <si>
    <t>115101201R00</t>
  </si>
  <si>
    <t xml:space="preserve">Čerpání vody na výšku do 10 m, přítok do 500 l </t>
  </si>
  <si>
    <t>115101301R00</t>
  </si>
  <si>
    <t xml:space="preserve">Pohotovost čerp.soupravy, výška 10 m, přítok 500 l </t>
  </si>
  <si>
    <t>den</t>
  </si>
  <si>
    <t>Dod+mont sestava podhledu 2.NP kompletní systém vč. detailů</t>
  </si>
  <si>
    <t>m.č.219,223,224,225</t>
  </si>
  <si>
    <t>kompletní dodávka všech vrstev a skladeb</t>
  </si>
  <si>
    <t>popis viz v.č.02.1a-12</t>
  </si>
  <si>
    <t>37,56+511,16+20,13+19,4</t>
  </si>
  <si>
    <t>prořez:588,25*0,05</t>
  </si>
  <si>
    <t>412010</t>
  </si>
  <si>
    <t>m.č.222</t>
  </si>
  <si>
    <t>4120100</t>
  </si>
  <si>
    <t>Dod+mont revizní kazety podhledu 2.NP kompletní systém vč. detailů</t>
  </si>
  <si>
    <t>m.č.227</t>
  </si>
  <si>
    <t>M21</t>
  </si>
  <si>
    <t>2101</t>
  </si>
  <si>
    <t>Přesunutí stávajících světel na nové podhledy vč.kabeláže,spoj.krabic a všech nutných prací</t>
  </si>
  <si>
    <t>2102</t>
  </si>
  <si>
    <t>Demontáž a zpětná montáž stožáru VO vč.všech stavebních prací</t>
  </si>
  <si>
    <t>Stavební část</t>
  </si>
  <si>
    <t>122202201R00</t>
  </si>
  <si>
    <t xml:space="preserve">Odkopávky pro silnice v hor. 3 do 100 m3 </t>
  </si>
  <si>
    <t>122202202R00</t>
  </si>
  <si>
    <t xml:space="preserve">Odkopávky pro silnice v hor. 3 do 1000 m3 </t>
  </si>
  <si>
    <t>úprava aktivní zóny</t>
  </si>
  <si>
    <t>823*0,3</t>
  </si>
  <si>
    <t>122202209R00</t>
  </si>
  <si>
    <t xml:space="preserve">Příplatek za lepivost - odkop. pro silnice v hor.3 </t>
  </si>
  <si>
    <t>132201101R00</t>
  </si>
  <si>
    <t xml:space="preserve">Hloubení rýh šířky do 60 cm v hor.3 do 100 m3 </t>
  </si>
  <si>
    <t>drenáž</t>
  </si>
  <si>
    <t>132201109R00</t>
  </si>
  <si>
    <t xml:space="preserve">Příplatek za lepivost - hloubení rýh 60 cm v hor.3 </t>
  </si>
  <si>
    <t>133201101R00</t>
  </si>
  <si>
    <t xml:space="preserve">Hloubení šachet v hor.3 do 100 m3 </t>
  </si>
  <si>
    <t>vpusti</t>
  </si>
  <si>
    <t>133201109R00</t>
  </si>
  <si>
    <t xml:space="preserve">Příplatek za lepivost - hloubení šachet v hor.3 </t>
  </si>
  <si>
    <t>44,5+246,9+9,8+8,2</t>
  </si>
  <si>
    <t>309,4*5</t>
  </si>
  <si>
    <t>181101102R00</t>
  </si>
  <si>
    <t xml:space="preserve">Úprava pláně v zářezech v hor. 1-4, se zhutněním </t>
  </si>
  <si>
    <t>2222</t>
  </si>
  <si>
    <t xml:space="preserve">Poplatek za skládku </t>
  </si>
  <si>
    <t>309,4*2</t>
  </si>
  <si>
    <t>18</t>
  </si>
  <si>
    <t>Povrchové úpravy terénu</t>
  </si>
  <si>
    <t>180402111R00</t>
  </si>
  <si>
    <t xml:space="preserve">Založení trávníku parkového výsevem v rovině </t>
  </si>
  <si>
    <t>181101101R00</t>
  </si>
  <si>
    <t xml:space="preserve">Úprava pláně v zářezech v hor. 1-4, bez zhutnění </t>
  </si>
  <si>
    <t>181301101R00</t>
  </si>
  <si>
    <t xml:space="preserve">Rozprostření ornice, rovina, tl. do 10 cm do 500m2 </t>
  </si>
  <si>
    <t>183403151R00</t>
  </si>
  <si>
    <t xml:space="preserve">Obdělání půdy smykováním, v rovině </t>
  </si>
  <si>
    <t>183403152R00</t>
  </si>
  <si>
    <t xml:space="preserve">Obdělání půdy vláčením, v rovině </t>
  </si>
  <si>
    <t>183403153R00</t>
  </si>
  <si>
    <t xml:space="preserve">Obdělání půdy hrabáním, v rovině </t>
  </si>
  <si>
    <t>71,6*2</t>
  </si>
  <si>
    <t>183403161R00</t>
  </si>
  <si>
    <t xml:space="preserve">Obdělání půdy válením, v rovině </t>
  </si>
  <si>
    <t>185803111R00</t>
  </si>
  <si>
    <t xml:space="preserve">Ošetření trávníku v rovině </t>
  </si>
  <si>
    <t>1801</t>
  </si>
  <si>
    <t>Dodatečný zásyp za obrubou vč.pořízení zeminy a vč.všech přesunů</t>
  </si>
  <si>
    <t>1802</t>
  </si>
  <si>
    <t xml:space="preserve">Pořízení ornice vč.přesunů </t>
  </si>
  <si>
    <t>71,6*0,1*1,1</t>
  </si>
  <si>
    <t>1803</t>
  </si>
  <si>
    <t xml:space="preserve">Dod travního semene </t>
  </si>
  <si>
    <t>71,6*0,03*1,1</t>
  </si>
  <si>
    <t>Komunikace</t>
  </si>
  <si>
    <t>564782111R00</t>
  </si>
  <si>
    <t xml:space="preserve">Podklad z kam.drceného 32-63 s výplň.kamen. 30 cm </t>
  </si>
  <si>
    <t>564851111R00</t>
  </si>
  <si>
    <t xml:space="preserve">Podklad ze štěrkodrti po zhutnění tloušťky 15 cm </t>
  </si>
  <si>
    <t>ŠDb</t>
  </si>
  <si>
    <t>565165112U00</t>
  </si>
  <si>
    <t xml:space="preserve">Asf beton podkl ACP16 tl90mm -3m </t>
  </si>
  <si>
    <t>573191111R00</t>
  </si>
  <si>
    <t xml:space="preserve">Nátěr,post infiltrační kationaktivní emulzí 1kg/m2 </t>
  </si>
  <si>
    <t>797*2</t>
  </si>
  <si>
    <t>577131111R00</t>
  </si>
  <si>
    <t xml:space="preserve">Beton asfaltový ACO 11 S (ABS I) do 3 m, tl. 4 cm </t>
  </si>
  <si>
    <t>503</t>
  </si>
  <si>
    <t>Dod+mont asfalt. pás komunikace - napojení na stáv vč.finální úpravy spáry</t>
  </si>
  <si>
    <t>632921913R00</t>
  </si>
  <si>
    <t xml:space="preserve">Dlažba z dlaždic betonových do písku, tl. 60 mm </t>
  </si>
  <si>
    <t>91</t>
  </si>
  <si>
    <t>Doplňující práce na komunikaci</t>
  </si>
  <si>
    <t>915491211R00</t>
  </si>
  <si>
    <t xml:space="preserve">Osazení vodícího proužku do MC,podkl.B12,5 </t>
  </si>
  <si>
    <t>75,8+76,6</t>
  </si>
  <si>
    <t>917862111R00</t>
  </si>
  <si>
    <t xml:space="preserve">Osazení stojat. obrub. bet. s opěrou,lože z B 12,5 </t>
  </si>
  <si>
    <t>918101111R00</t>
  </si>
  <si>
    <t xml:space="preserve">Lože pod obrubníky nebo obruby dlažeb z B 12,5 </t>
  </si>
  <si>
    <t>85,5*0,2*0,2</t>
  </si>
  <si>
    <t>75,8*0,2*0,1</t>
  </si>
  <si>
    <t>76,3*0,3*0,2</t>
  </si>
  <si>
    <t>80101</t>
  </si>
  <si>
    <t>Dod+mont drenážního potrubí DN90 pod komunikacemi vč.štěrkového obsypu</t>
  </si>
  <si>
    <t>80102</t>
  </si>
  <si>
    <t>Dod+mont uličních vpustí s kalovou prohlubní vč.mříže s rámem,vč.pvc kolen</t>
  </si>
  <si>
    <t>9011</t>
  </si>
  <si>
    <t xml:space="preserve">Dod  obrub 100/250 </t>
  </si>
  <si>
    <t>85,5*1,01</t>
  </si>
  <si>
    <t>9013</t>
  </si>
  <si>
    <t xml:space="preserve">Dod přídlažby 200/200/80 </t>
  </si>
  <si>
    <t>75,8*1,01</t>
  </si>
  <si>
    <t>9014</t>
  </si>
  <si>
    <t>Dod betonový vodící proužek š.250mm/L=500mm přídlažba</t>
  </si>
  <si>
    <t>76,6*2*1,01</t>
  </si>
  <si>
    <t>914</t>
  </si>
  <si>
    <t>Dod+mont dopravních sloupků značek-kompletní vč.základku</t>
  </si>
  <si>
    <t>915</t>
  </si>
  <si>
    <t xml:space="preserve">Dod+mont dopravních  značek-kompletní </t>
  </si>
  <si>
    <t>990</t>
  </si>
  <si>
    <t xml:space="preserve">Hutnící zkoušky vč.protokolů </t>
  </si>
  <si>
    <t>113106121R00</t>
  </si>
  <si>
    <t xml:space="preserve">Rozebrání dlažeb z betonových dlaždic na sucho </t>
  </si>
  <si>
    <t>28*0,4</t>
  </si>
  <si>
    <t>113107111R00</t>
  </si>
  <si>
    <t xml:space="preserve">Odstranění podkladu pl. 200 m2,kam.těžené tl.10 cm </t>
  </si>
  <si>
    <t>113107223R00</t>
  </si>
  <si>
    <t xml:space="preserve">Odstranění podkladu nad 200 m2,kam.drcené tl.30 cm </t>
  </si>
  <si>
    <t>113107243R00</t>
  </si>
  <si>
    <t xml:space="preserve">Odstranění podkladu nad 200 m2, živičného tl.15 cm </t>
  </si>
  <si>
    <t>113202111R00</t>
  </si>
  <si>
    <t>Vytrhání obrub z krajníků nebo obrubníků stojatých vč.bet.lože</t>
  </si>
  <si>
    <t>přídlažba z bet.tvarovek 200/200/80</t>
  </si>
  <si>
    <t>113203111R00</t>
  </si>
  <si>
    <t xml:space="preserve">Vytrhání obrub z dlažebních kostek </t>
  </si>
  <si>
    <t>919735114R00</t>
  </si>
  <si>
    <t xml:space="preserve">Řezání stávajícího živičného krytu tl. 15 - 20 cm </t>
  </si>
  <si>
    <t xml:space="preserve">Vybourání stávajících uličních vpustí hl.1,8m </t>
  </si>
  <si>
    <t>979082213R00</t>
  </si>
  <si>
    <t xml:space="preserve">Vodorovná doprava suti po suchu do 1 km </t>
  </si>
  <si>
    <t>979082219R00</t>
  </si>
  <si>
    <t xml:space="preserve">Příplatek za dopravu suti po suchu za další 1 km </t>
  </si>
  <si>
    <t>979087212R00</t>
  </si>
  <si>
    <t xml:space="preserve">Nakládání suti na dopravní prostředky </t>
  </si>
  <si>
    <t>979990001R00</t>
  </si>
  <si>
    <t xml:space="preserve">Poplatek za skládku stavební suti </t>
  </si>
  <si>
    <t>998225111R00</t>
  </si>
  <si>
    <t xml:space="preserve">Přesun hmot, pozemní komunikace, kryt živičný </t>
  </si>
  <si>
    <t>05a1 Oprava komunikace</t>
  </si>
  <si>
    <t>13</t>
  </si>
  <si>
    <t>Hloubené vykopávky</t>
  </si>
  <si>
    <t>119001421R00</t>
  </si>
  <si>
    <t xml:space="preserve">Dočasné zajištění kabelů - do počtu 3 kabelů </t>
  </si>
  <si>
    <t>1190014RR</t>
  </si>
  <si>
    <t>Dočasné zajištění potrubí DN do 500 mm všech typů</t>
  </si>
  <si>
    <t>120001101R00</t>
  </si>
  <si>
    <t xml:space="preserve">Příplatek za ztížení vykopávky v blízkosti vedení </t>
  </si>
  <si>
    <t>466,3418*0,5</t>
  </si>
  <si>
    <t>150*0,25*0,2</t>
  </si>
  <si>
    <t>132201202R00</t>
  </si>
  <si>
    <t xml:space="preserve">Hloubení rýh šířky do 200 cm v hor.3 do 1000 m3 </t>
  </si>
  <si>
    <t>S:46,8*3,13*1,3</t>
  </si>
  <si>
    <t>A:45,9*2,65*1,3</t>
  </si>
  <si>
    <t>A1:22,5*2,25*1,2</t>
  </si>
  <si>
    <t>G:2,47*2,7*0,9</t>
  </si>
  <si>
    <t>8,06*1,95*0,8</t>
  </si>
  <si>
    <t>7,78*1,91*0,8</t>
  </si>
  <si>
    <t>7,47*1,71*0,8</t>
  </si>
  <si>
    <t>7,74*1,43*0,8</t>
  </si>
  <si>
    <t>132201209R00</t>
  </si>
  <si>
    <t xml:space="preserve">Příplatek za lepivost - hloubení rýh 200cm v hor.3 </t>
  </si>
  <si>
    <t>139601102R00</t>
  </si>
  <si>
    <t>Ruční výkop jam, rýh a šachet v hornině tř. 3 sondy</t>
  </si>
  <si>
    <t>151931102U00</t>
  </si>
  <si>
    <t xml:space="preserve">Paž rýh s 2m hl 6m box středně </t>
  </si>
  <si>
    <t>S:46,8*3,13*2</t>
  </si>
  <si>
    <t>A:45,9*2,65*2</t>
  </si>
  <si>
    <t>A1:22,5*2,25*2</t>
  </si>
  <si>
    <t>G:2,47*2,7*2</t>
  </si>
  <si>
    <t>8,06*1,95*2</t>
  </si>
  <si>
    <t>7,78*1,91*2</t>
  </si>
  <si>
    <t>7,47*1,71*2</t>
  </si>
  <si>
    <t>7,74*1,43*2</t>
  </si>
  <si>
    <t>151931112U00</t>
  </si>
  <si>
    <t xml:space="preserve">Odstr paž s 2m hl 6m box středně </t>
  </si>
  <si>
    <t>161101101R00</t>
  </si>
  <si>
    <t xml:space="preserve">Svislé přemístění výkopku z hor.1-4 do 2,5 m </t>
  </si>
  <si>
    <t>S:</t>
  </si>
  <si>
    <t>A:</t>
  </si>
  <si>
    <t>G:</t>
  </si>
  <si>
    <t>-104,285*0,5</t>
  </si>
  <si>
    <t>161101102R00</t>
  </si>
  <si>
    <t xml:space="preserve">Svislé přemístění výkopku z hor.1-4 do 4,0 m </t>
  </si>
  <si>
    <t>A1:</t>
  </si>
  <si>
    <t>-354,5568*0,45</t>
  </si>
  <si>
    <t>7,5*0,55</t>
  </si>
  <si>
    <t>458,8418</t>
  </si>
  <si>
    <t>7,5</t>
  </si>
  <si>
    <t>174101101R00</t>
  </si>
  <si>
    <t xml:space="preserve">Zásyp jam, rýh, šachet se zhutněním </t>
  </si>
  <si>
    <t>466,3418-120,0654</t>
  </si>
  <si>
    <t>583441990</t>
  </si>
  <si>
    <t xml:space="preserve">štěrkodrť,kamenivo s atestem vč. dopravy </t>
  </si>
  <si>
    <t>346,28*1,98</t>
  </si>
  <si>
    <t>19901</t>
  </si>
  <si>
    <t xml:space="preserve">Poplatek za skládku  zeminy </t>
  </si>
  <si>
    <t>466,3418*2</t>
  </si>
  <si>
    <t>801</t>
  </si>
  <si>
    <t>Trubní vedení 1</t>
  </si>
  <si>
    <t>451572111R00</t>
  </si>
  <si>
    <t xml:space="preserve">Lože,obsyp potrubí z kameniva těženého </t>
  </si>
  <si>
    <t>lože+obsyp</t>
  </si>
  <si>
    <t>S:46,8*1,3*0,75</t>
  </si>
  <si>
    <t>A:45,9*1,3*0,75</t>
  </si>
  <si>
    <t>A1:22,5*1,2*0,635</t>
  </si>
  <si>
    <t>G:2,47*0,9*0,5</t>
  </si>
  <si>
    <t>8,06*0,8*0,46</t>
  </si>
  <si>
    <t>7,78*0,8*0,46</t>
  </si>
  <si>
    <t>7,47*0,8*0,46</t>
  </si>
  <si>
    <t>7,74*0,8*0,46</t>
  </si>
  <si>
    <t>871111101R00</t>
  </si>
  <si>
    <t xml:space="preserve">M.plast.potrubí ve výkopu na gum.těsnění DN 150 mm </t>
  </si>
  <si>
    <t>8,06+7,78+7,47+7,74</t>
  </si>
  <si>
    <t>871111102R00</t>
  </si>
  <si>
    <t xml:space="preserve">M.plast.potrubí ve výkopu na gum.těsnění DN 200 mm </t>
  </si>
  <si>
    <t>871111104R00</t>
  </si>
  <si>
    <t xml:space="preserve">M.plast.potrubí ve výkopu na gum.těsnění DN 300 mm </t>
  </si>
  <si>
    <t>22,5+3,16</t>
  </si>
  <si>
    <t>871111107R00</t>
  </si>
  <si>
    <t xml:space="preserve">M.plast.potrubí ve výkopu na gum.těsnění DN 400 mm </t>
  </si>
  <si>
    <t>42,73+46,8</t>
  </si>
  <si>
    <t>80106</t>
  </si>
  <si>
    <t>Dod potrubí KG  SN8 parametry dle popisu v PD DN150</t>
  </si>
  <si>
    <t>31,05*1,05</t>
  </si>
  <si>
    <t>80107</t>
  </si>
  <si>
    <t>Dod potrubí KG SN8 parametry dle popisu v PD DN200</t>
  </si>
  <si>
    <t>2,47*1,05</t>
  </si>
  <si>
    <t>80108</t>
  </si>
  <si>
    <t>Dod potrubí PP UR2 SN10 parametry dle popisu v PD DN300</t>
  </si>
  <si>
    <t>25,66*1,05</t>
  </si>
  <si>
    <t>80109</t>
  </si>
  <si>
    <t>Dod potrubí PP UR2 SN10 parametry dle popisu v PD DN400</t>
  </si>
  <si>
    <t>89,53*1,05</t>
  </si>
  <si>
    <t>8012511</t>
  </si>
  <si>
    <t xml:space="preserve">Dod+mont KGB    koleno 45° DN150 </t>
  </si>
  <si>
    <t>8012512</t>
  </si>
  <si>
    <t xml:space="preserve">Dod+mont KGB   koleno 45° DN200 </t>
  </si>
  <si>
    <t>801252</t>
  </si>
  <si>
    <t xml:space="preserve">Dod+mont odbočka PP UR2 DN400/200 </t>
  </si>
  <si>
    <t>8012521</t>
  </si>
  <si>
    <t xml:space="preserve">Dod+mont odbočka PP UR2 DN400/150KG </t>
  </si>
  <si>
    <t>801271</t>
  </si>
  <si>
    <t>Dod+mont spojení KT dn400/stávající KT dn400 vč.úpravy stáv  potrubí</t>
  </si>
  <si>
    <t>801281</t>
  </si>
  <si>
    <t>Dod+mont spojení KTdn200/stávající KT dn200 vč.úpravy stáv  potrubí</t>
  </si>
  <si>
    <t>801290</t>
  </si>
  <si>
    <t>Dod+mont spojení PP UR2 dn300/stáv BE dn300 vč.úpravy stáv  potrubí</t>
  </si>
  <si>
    <t>801291</t>
  </si>
  <si>
    <t>Dod+mont spojení PP UR2 dn400/stáv BE dn400 vč.úpravy stáv  potrubí</t>
  </si>
  <si>
    <t>801292</t>
  </si>
  <si>
    <t>Dod+mont spojení PVC SN8 dn200 /stáv BE dn200 vč.úpravy stáv  potrubí</t>
  </si>
  <si>
    <t>80130</t>
  </si>
  <si>
    <t xml:space="preserve">Dod+mont propojovací kus KT dn400 L750mm </t>
  </si>
  <si>
    <t>80131</t>
  </si>
  <si>
    <t xml:space="preserve">Dod+mont propojovací kus KT dn200 L250mm </t>
  </si>
  <si>
    <t>89</t>
  </si>
  <si>
    <t>Ostatní konstrukce na trubním vedení</t>
  </si>
  <si>
    <t>8901</t>
  </si>
  <si>
    <t>Dod+mont spádišťová šachta K1s vč.obtoku vč.obetonování</t>
  </si>
  <si>
    <t>viz výkaz v.č.05a-12</t>
  </si>
  <si>
    <t>8902</t>
  </si>
  <si>
    <t>Dod+mont spádišťová šachta D1s vč.obtoku vč.obetonování</t>
  </si>
  <si>
    <t>8903</t>
  </si>
  <si>
    <t xml:space="preserve">Dod+mont kanalizační šachta K2 </t>
  </si>
  <si>
    <t>8904</t>
  </si>
  <si>
    <t xml:space="preserve">Dod+mont kanalizační šachta D2 </t>
  </si>
  <si>
    <t>8905</t>
  </si>
  <si>
    <t>Dod+mont nových šachetních dílů - výšková úprava stávajících šachet</t>
  </si>
  <si>
    <t>konus 1100-63/58/9</t>
  </si>
  <si>
    <t>vyrovnávací dílec 625x100</t>
  </si>
  <si>
    <t>vyrovnávací dílec 625x60</t>
  </si>
  <si>
    <t>vyrovnávací dílec 625x40</t>
  </si>
  <si>
    <t>poklop litinový D400 s bet. výplní vč.rámu bez odvětrání</t>
  </si>
  <si>
    <t>899</t>
  </si>
  <si>
    <t>Dod+mont drenáže vč.následné likvidace,zaslepení DN100mm</t>
  </si>
  <si>
    <t>8990</t>
  </si>
  <si>
    <t>Zkouška  těsnosti kanalizačního potrubí  do DN 400 vč.utěsnění a zabezpečení úseků</t>
  </si>
  <si>
    <t>8991</t>
  </si>
  <si>
    <t>Zkouška  těsnosti kanalizačních šachet vč.utěsnění a zabezpečení úseků</t>
  </si>
  <si>
    <t>8993</t>
  </si>
  <si>
    <t>Kamerová prohlídka vč. záznamu před realizací</t>
  </si>
  <si>
    <t>31,05+2,47+25,66+89,53</t>
  </si>
  <si>
    <t>8994</t>
  </si>
  <si>
    <t>Kamerová prohlídka vč. záznamu po realizaci</t>
  </si>
  <si>
    <t>8995</t>
  </si>
  <si>
    <t xml:space="preserve">Geodetické zaměření vč.protokolu </t>
  </si>
  <si>
    <t>8996</t>
  </si>
  <si>
    <t xml:space="preserve">Vytyčení trasy a lomových bodů </t>
  </si>
  <si>
    <t>930</t>
  </si>
  <si>
    <t xml:space="preserve">Provizorní dopravní značení po dobu realizace </t>
  </si>
  <si>
    <t>969021121R00</t>
  </si>
  <si>
    <t xml:space="preserve">Vybourání kanalizačního potrubí DN do 200 mm </t>
  </si>
  <si>
    <t>3+24</t>
  </si>
  <si>
    <t>969021131R00</t>
  </si>
  <si>
    <t xml:space="preserve">Vybourání kanalizačního potrubí DN do 300 mm </t>
  </si>
  <si>
    <t>969021132</t>
  </si>
  <si>
    <t xml:space="preserve">Vybourání kanalizačního potrubí DN do 400 mm </t>
  </si>
  <si>
    <t>50+43</t>
  </si>
  <si>
    <t>96011</t>
  </si>
  <si>
    <t xml:space="preserve">Demontáž betonových šachet - kompletních sestav </t>
  </si>
  <si>
    <t>96012</t>
  </si>
  <si>
    <t xml:space="preserve">Demontáž horní části stávajících šachet </t>
  </si>
  <si>
    <t>poklop vč.rámu</t>
  </si>
  <si>
    <t>vyrovnávací prstence</t>
  </si>
  <si>
    <t>šachtový konus</t>
  </si>
  <si>
    <t>998276101R00</t>
  </si>
  <si>
    <t xml:space="preserve">Přesun hmot, trubní vedení plastová, otevř. výkop </t>
  </si>
  <si>
    <t>05a2 Oprava kanalizace</t>
  </si>
  <si>
    <t>PS 02a – Energocentrum - Strojní</t>
  </si>
  <si>
    <t>ODVOD SPALIN</t>
  </si>
  <si>
    <t>Tlumič hluku</t>
  </si>
  <si>
    <t>rozměry 4000 x 2000 x 1000mm</t>
  </si>
  <si>
    <t>vstup: příruba 3x DN300</t>
  </si>
  <si>
    <t>výstup: výstup 1x DN600</t>
  </si>
  <si>
    <t>přechodka na tříplášťové kouřovodné potrubí DN600</t>
  </si>
  <si>
    <t>útlum dle požadavků akust.studie a hladiny akustického tlaku stroje</t>
  </si>
  <si>
    <t>vnitřní výplň - odolnost do 600°C/1000Pa</t>
  </si>
  <si>
    <t>pružný mezikus 3ks</t>
  </si>
  <si>
    <t>Kouřovodné potrubí pro DUPS A</t>
  </si>
  <si>
    <r>
      <t>Koleno 90</t>
    </r>
    <r>
      <rPr>
        <sz val="10"/>
        <rFont val="Calibri"/>
        <family val="2"/>
        <charset val="238"/>
      </rPr>
      <t>°</t>
    </r>
    <r>
      <rPr>
        <sz val="8.5"/>
        <rFont val="Arial"/>
        <family val="2"/>
        <charset val="238"/>
      </rPr>
      <t xml:space="preserve"> DN600 - 6ks</t>
    </r>
  </si>
  <si>
    <t>Koleno 90° DN600 s revizním otvorem - 1ks</t>
  </si>
  <si>
    <t>Prodloužení DN600 - 30m</t>
  </si>
  <si>
    <t>Měřicí a odkalovací díl DN600 - 1ks</t>
  </si>
  <si>
    <t>T-kus 45° DN600 - 1ks</t>
  </si>
  <si>
    <t>Přechodka DN600/DN400 - 2ks</t>
  </si>
  <si>
    <r>
      <t>Koleno 90</t>
    </r>
    <r>
      <rPr>
        <sz val="10"/>
        <rFont val="Calibri"/>
        <family val="2"/>
        <charset val="238"/>
      </rPr>
      <t>°</t>
    </r>
    <r>
      <rPr>
        <sz val="8.5"/>
        <rFont val="Arial"/>
        <family val="2"/>
        <charset val="238"/>
      </rPr>
      <t xml:space="preserve"> DN400 - 4ks</t>
    </r>
  </si>
  <si>
    <t>Koleno 90° DN400 s revizním otvorem - 2ks</t>
  </si>
  <si>
    <t>Prodloužení DN400 - 34m</t>
  </si>
  <si>
    <t>Ukončovací díl systému (atyp) - 2ks</t>
  </si>
  <si>
    <t>Kouřovodné potrubí pro DUPS B</t>
  </si>
  <si>
    <r>
      <t>Koleno 90</t>
    </r>
    <r>
      <rPr>
        <sz val="10"/>
        <rFont val="Calibri"/>
        <family val="2"/>
        <charset val="238"/>
      </rPr>
      <t>°</t>
    </r>
    <r>
      <rPr>
        <sz val="8.5"/>
        <rFont val="Arial"/>
        <family val="2"/>
        <charset val="238"/>
      </rPr>
      <t xml:space="preserve"> DN600 - 5ks</t>
    </r>
  </si>
  <si>
    <t>Koleno 30° DN600 s revizním otvorem - 2ks</t>
  </si>
  <si>
    <t>Prodloužení DN600 - 23m</t>
  </si>
  <si>
    <t>Kotevní prvky pro vynesení tlumiče hluku</t>
  </si>
  <si>
    <t>jackel, vynášecí prvky dle výrobce tlumiče hluku</t>
  </si>
  <si>
    <t>Kotevní prvky pro vynesení potrubí DN600</t>
  </si>
  <si>
    <t>jackel, vynášecí prvky dle výrobce kouř. Potrubí</t>
  </si>
  <si>
    <t>Kotevní prvky pro vynesení potrubí DN400</t>
  </si>
  <si>
    <t>jackel, vynášecí prvky dle výrobce kouř. potrubí</t>
  </si>
  <si>
    <t>Instalace tlumiče hluku</t>
  </si>
  <si>
    <t>Instalace kouřovodného potrubí pro DUPS A</t>
  </si>
  <si>
    <t>Instalace kouřovodného potrubí pro DUPS B</t>
  </si>
  <si>
    <t>Svařování</t>
  </si>
  <si>
    <t>Dodatečná požární izolace potrubí</t>
  </si>
  <si>
    <t xml:space="preserve">bude dodáno v případě, kdy potrubí nevykáže předepsanou </t>
  </si>
  <si>
    <t>požárně bezpečnostním řešením požární odolnost</t>
  </si>
  <si>
    <t>VENTILACE</t>
  </si>
  <si>
    <t>Axiální ventilátor</t>
  </si>
  <si>
    <t>Qmin = 34000m3/h</t>
  </si>
  <si>
    <t>S = 5,5kW</t>
  </si>
  <si>
    <t>Ochranný mřížový kryt</t>
  </si>
  <si>
    <t>Kotevní prvky ventilátoru (dle typu zařízení)</t>
  </si>
  <si>
    <t>instalováno do otvoru sv. výšky 900mm</t>
  </si>
  <si>
    <t>Regulační klapla</t>
  </si>
  <si>
    <t>rozměry 800 x 1000mm</t>
  </si>
  <si>
    <t>Osazení do zdi 150-200mm</t>
  </si>
  <si>
    <t>servopohon 1f/230V s havarijní funkcí</t>
  </si>
  <si>
    <t>rámeček</t>
  </si>
  <si>
    <t>sítko</t>
  </si>
  <si>
    <t>rozměry 1300 x 4500 x 2500mm (d x š x v)</t>
  </si>
  <si>
    <t>venkovní provedení</t>
  </si>
  <si>
    <t>rám tlumiče</t>
  </si>
  <si>
    <t>sítko proti vnikání nečistot</t>
  </si>
  <si>
    <t>kotevní prvky tlumiče</t>
  </si>
  <si>
    <t>Těsnicí a spojovací materiál</t>
  </si>
  <si>
    <t>Montáž tlumiče hluku</t>
  </si>
  <si>
    <t>instalace a ukotvení</t>
  </si>
  <si>
    <t>Montáž ventilátorů</t>
  </si>
  <si>
    <t>instalace, ukotvení, připojení k el. energii, nastavení</t>
  </si>
  <si>
    <t>Montáž regulačních klapek</t>
  </si>
  <si>
    <t>Zaslepení VZT otvortu o rozměrech 2400 x 900mm</t>
  </si>
  <si>
    <t>Zaslepení VZT otvortu o rozměrech 3500 x 900mm</t>
  </si>
  <si>
    <t>Komplexní zkoušky ventilace strojovny</t>
  </si>
  <si>
    <t>Vystavení protokolu o funkčních zkouškách ventilace strojovny</t>
  </si>
  <si>
    <t>CHLAZENÍ</t>
  </si>
  <si>
    <t>Deskový chladič</t>
  </si>
  <si>
    <t>součást dodávky dynamické UPS</t>
  </si>
  <si>
    <t>chladicí výkon 1800kW</t>
  </si>
  <si>
    <t>dvouokruhový</t>
  </si>
  <si>
    <t>maximální rozměry 7500 x 2300 x 2300mm  (d x š x v)</t>
  </si>
  <si>
    <t>kotevní prvky pro instalaci na roznašecí rám</t>
  </si>
  <si>
    <t>Výměník</t>
  </si>
  <si>
    <t>výkon 1800kW</t>
  </si>
  <si>
    <t>armatura</t>
  </si>
  <si>
    <t>kotevní prvky a roznašecí rám</t>
  </si>
  <si>
    <t>Čerpadla</t>
  </si>
  <si>
    <t>min. výtlak 21m</t>
  </si>
  <si>
    <t>průtok dle parametrů deskového chladiče</t>
  </si>
  <si>
    <t>Propojovací potrubí pro DUPS A</t>
  </si>
  <si>
    <t>potrubí ocelové DN90</t>
  </si>
  <si>
    <t>potrubí ocelové DN60</t>
  </si>
  <si>
    <t>izolace</t>
  </si>
  <si>
    <t>pozn.: dimenze potrubí nutné upravit dle typu motoru DUPS</t>
  </si>
  <si>
    <t>Propojovací potrubí pro DUPS B</t>
  </si>
  <si>
    <t>Propojovací materiál pro potrubí DUPS A</t>
  </si>
  <si>
    <t>příruby, šroubení, kolena</t>
  </si>
  <si>
    <t>Propojovací materiál pro potrubí DUPS B</t>
  </si>
  <si>
    <t>Kotevní prvky</t>
  </si>
  <si>
    <t>závěsy, konzole, objímky</t>
  </si>
  <si>
    <t>Montáž systému chlazení DUPS A</t>
  </si>
  <si>
    <t>instalace, plnění systému směsí voda-glykol</t>
  </si>
  <si>
    <t>Montáž systému chlazení DUPS B</t>
  </si>
  <si>
    <t>instalace, plnění systému voda-glykol</t>
  </si>
  <si>
    <t>stěnový prostup &lt;d100mm ve zdi CP tl.150-250mm - 20ks</t>
  </si>
  <si>
    <t>Komplexní zkoušky chladicího systému</t>
  </si>
  <si>
    <t>Vystavení protokolu o funkčních zkouškách chlazení</t>
  </si>
  <si>
    <t>PS 02a – Energocentrum - PHM</t>
  </si>
  <si>
    <t>STÁČECÍ MÍSTO</t>
  </si>
  <si>
    <t>Skříň stáčecího místa</t>
  </si>
  <si>
    <t>Oceloplechová svařovaná skříň, barevné provedení dle požadavku zákazníka, rozměry (d/š/v) - cca 1500x1000x2000, včetně stavitelných noh, venkovní izolace např. 2xSklobit G200 S40, vnitřní nádtěr odolný ropným látkám</t>
  </si>
  <si>
    <t>Výbava - uzamykatelný poklop, nepropustně svařený celek, dno jako úkapová vana, rovnoramenný L-profil 50x50mm a konzole pro uchycení potrubí</t>
  </si>
  <si>
    <t>Průchodky potrubí a chráničky elektro,</t>
  </si>
  <si>
    <t>Plech pro uchycení signalizační skříňky,</t>
  </si>
  <si>
    <t>Bezúkapové šoubení rychlospojkové DN80,</t>
  </si>
  <si>
    <t>Kompletní dodávka, včetně pomocného materiálu pro montáž a usazení, instalace,</t>
  </si>
  <si>
    <t>Zemnicí bod autocisterny,</t>
  </si>
  <si>
    <t>Úkapová sonda,</t>
  </si>
  <si>
    <t>Signalizační skříňka - signalizace naplněné nádrže</t>
  </si>
  <si>
    <t>Plastová skříňka, rozměry (š/v/h) - 350x150x150</t>
  </si>
  <si>
    <t>Barevná signálka, siréna, tlačítko potvrzení naplněné nádrže - pro každou komoru zásobní nádrže CT</t>
  </si>
  <si>
    <t>Ovládací prvky pro odčerpávání centrální nádrže do autocisterny</t>
  </si>
  <si>
    <t>Kompletní dodávka, včetně pomocného materiálu pro montáž a propojení, instalace a oživení</t>
  </si>
  <si>
    <t>PROPOJOVACÍ POTRUBÍ</t>
  </si>
  <si>
    <t xml:space="preserve">Potrubí stáčení (mezi stáčecím místem a zásobní nádrží CT) - dvouplášťové DN80, vnější plášť PE </t>
  </si>
  <si>
    <t>Potrubí pro odkalení (mezi stáčecím místem a zásobní nádrží CT) – dvouplášťové DN50, vnější plášť PE</t>
  </si>
  <si>
    <t>Potrubí výdeje do provozních nádrží (mezi zásobní nádrží CT a provozními nádržemi DT-A a DT-B) - dvouplášť DN50, vnější plášť PE</t>
  </si>
  <si>
    <t>Potrubí pro sání zdroje DUPS-A - jednoplášť DN25</t>
  </si>
  <si>
    <t>Potrubí pro vratku zdroje DUPS-A - jednoplášť DN25</t>
  </si>
  <si>
    <t>Potrubí pro sání zdroje DUPS-B - jednoplášť DN25</t>
  </si>
  <si>
    <t>Potrubí pro vratku zdroje DUPS-B - jednoplášť DN25</t>
  </si>
  <si>
    <t>Potrubí odvětrání provozních nádrží DT- jednoplášťové ocelové DN 25</t>
  </si>
  <si>
    <t>Potrubí odvětrání zásobní nádrže CT - jednoplášťové ocelové DN 50</t>
  </si>
  <si>
    <t>2.10</t>
  </si>
  <si>
    <t>Potrubí odvětrání technologie PHM - jednoplášťové ocelové DN 80</t>
  </si>
  <si>
    <t>2.11</t>
  </si>
  <si>
    <t>Propojovací materiál, příruby, šroubení, kontrolní manžety - pro položku 2.1</t>
  </si>
  <si>
    <t>2.12</t>
  </si>
  <si>
    <t>Propojovací materiál, příruby, šroubení, kontrolní manžety - pro položku 2.2</t>
  </si>
  <si>
    <t>2.13</t>
  </si>
  <si>
    <t>Propojovací materiál, příruby, šroubení, kontrolní manžety - pro položku 2.3</t>
  </si>
  <si>
    <t>2.14</t>
  </si>
  <si>
    <t>T-kus pro položku 2.3 s možností tlakové kontroly mezipláště</t>
  </si>
  <si>
    <t>2.15</t>
  </si>
  <si>
    <t>Propojovací materiál, šroubení, kolena - pro položku 2.4</t>
  </si>
  <si>
    <t>2.16</t>
  </si>
  <si>
    <t>Propojovací materiál, šroubení, kolena - pro položku 2.5</t>
  </si>
  <si>
    <t>2.17</t>
  </si>
  <si>
    <t>Propojovací materiál, šroubení, kolena - pro položku 2.6</t>
  </si>
  <si>
    <t>2.18</t>
  </si>
  <si>
    <t>Propojovací materiál, šroubení, kolena - pro položku 2.7</t>
  </si>
  <si>
    <t>2.19</t>
  </si>
  <si>
    <t>Propojovací materiál, příruby, kolena - pro položku 2.8</t>
  </si>
  <si>
    <t>2.20</t>
  </si>
  <si>
    <t>Propojovací materiál, příruby, kolena - pro položku 2.9</t>
  </si>
  <si>
    <t>2.21</t>
  </si>
  <si>
    <t>Propojovací materiál, příruby, kolena - pro položku 2.10</t>
  </si>
  <si>
    <t>2.22</t>
  </si>
  <si>
    <t>Propojovací potrubí jednoplášťové DN80, včetně potřebných armatur</t>
  </si>
  <si>
    <t>2.23</t>
  </si>
  <si>
    <t>Propojovací potrubí jednoplášťové DN50, včetně potřebných armatur</t>
  </si>
  <si>
    <t>2.24</t>
  </si>
  <si>
    <t>Montážní materiál, závěsy, konzole, objímky</t>
  </si>
  <si>
    <t>2.25</t>
  </si>
  <si>
    <t>Montážní práce, včetně pomocného materiálu pro montáž</t>
  </si>
  <si>
    <t>Poznámka: potrubí bude dodáno včetně pokládky</t>
  </si>
  <si>
    <t>ZÁSOBNÍ NÁDRŽ - CT</t>
  </si>
  <si>
    <t>Dvouplášťová nádrž 18m3</t>
  </si>
  <si>
    <t>Ocelová válcová, nepropustně svařená, dělená na dvě komory 2x9m3, vnější rozměr (d/š/v) - 6000x2500x2500, nátěr odolný ropným látkám</t>
  </si>
  <si>
    <t>Armaturní víka DN700 - revizní otvory</t>
  </si>
  <si>
    <t>Nátrubky pro hadicové svorky - viz 5.4</t>
  </si>
  <si>
    <t>Příruby pro připojení rohové antidetonační pojistky DN50</t>
  </si>
  <si>
    <t>Revizní nátrubek, osazený rychlospojkou a zátkou</t>
  </si>
  <si>
    <t>Příruby DN80 pro připojení potrubí dle 2.1</t>
  </si>
  <si>
    <t>Příruby DN50 pro připojení potrubí dle 2.2</t>
  </si>
  <si>
    <t>Příruby DN50 pro připojení potrubí dle 2.3</t>
  </si>
  <si>
    <t>Příruby DN100 včetně nosné trubky se závitem NPT4" pro ponorné čerpadlo</t>
  </si>
  <si>
    <t>Příruby DN100 včetně nosné trubky se závitem NPT4" pro redundantní ponorné čerpadlo</t>
  </si>
  <si>
    <t>Přiruby DN50 pro přečerpávací potrubí</t>
  </si>
  <si>
    <t>Nátrubky + plovákový hladinoměr - 4 stavy</t>
  </si>
  <si>
    <t>Nátrubky + spojitý hladinoměr - el. signál 4-20mA - řídicí systém PHM</t>
  </si>
  <si>
    <t>Nátrubky + spojitý hladinoměr - el. signál 4-20mA - řídicí systém DUPS</t>
  </si>
  <si>
    <t>Motorová nafta bez bio-složek, arktická</t>
  </si>
  <si>
    <t>l</t>
  </si>
  <si>
    <t>Poznámka: nádrž bude dodána včetně dopravy a nastěhování</t>
  </si>
  <si>
    <t>PROVOZNÍ NÁDRŽ - DT</t>
  </si>
  <si>
    <t>Dvouplášťová nádrž 2m3</t>
  </si>
  <si>
    <t>Ocelová hranatá, nepropustně svařená, dělená na dvě komory, vnější rozměr (v/š/h) - 2000x1500x700, nátěr odolný ropným látkám</t>
  </si>
  <si>
    <t>Armaturní víko DN500 - revizní otvor</t>
  </si>
  <si>
    <t>Nátrubek pro odvětrávání nádrže DN25 (vnější G1")</t>
  </si>
  <si>
    <t>Nátrubek DN50 (vnější G2") pro připojení potrubí dle 2.3</t>
  </si>
  <si>
    <t>Nátrubek DN25 (vnější G1") pro připojení potrubí dle 2.4</t>
  </si>
  <si>
    <t>Nátrubek DN25 (vnější G1") pro připojení potrubí dle 2.5</t>
  </si>
  <si>
    <t>Nátrubek + plovákový hladinoměr - 4 stavy</t>
  </si>
  <si>
    <t>Nátrubek + spojitý hladinoměr - el. signál 4-20mA - řídicí systém PHM</t>
  </si>
  <si>
    <t>Nátrubek + spojitý hladinoměr - el. signál 4-20mA - řídicí systém DUPS</t>
  </si>
  <si>
    <t>JEDNOTKY TLAKOVÉ KONTROLY MEZIPLÁŠTĚ</t>
  </si>
  <si>
    <t>Jednotka tlakové kontroly mezipláště, pracovní tlak 450mbar, odlučovač vody z nasávaného vzduchu</t>
  </si>
  <si>
    <t>Hadice pro tlakové vedení, materiál odolný ropným látkám, barva transparentní, DN4 (8x2mm)</t>
  </si>
  <si>
    <t>Hadice pro měřicí vedení, materiál odolný ropným látkám, barva červená/zelená, DN4 (8x2mm)</t>
  </si>
  <si>
    <t>5.4</t>
  </si>
  <si>
    <t>Hadicová svorka pro kontrolu tlaku ve dvouplášťových potrubích, DN8/DN4</t>
  </si>
  <si>
    <t>5.5</t>
  </si>
  <si>
    <t>Rozdělovač 6 vstupů</t>
  </si>
  <si>
    <t>5.6</t>
  </si>
  <si>
    <t>Rozdělovač 4 vstupy</t>
  </si>
  <si>
    <t>5.7</t>
  </si>
  <si>
    <t>Montážní práce</t>
  </si>
  <si>
    <t>5.8</t>
  </si>
  <si>
    <t>Připojení tlakových a měřicích vedení</t>
  </si>
  <si>
    <t>5.9</t>
  </si>
  <si>
    <t>Oživení systému kontroly tlaku v mezipláštích</t>
  </si>
  <si>
    <t>ELEKTROPŘÍSLUŠENSTVÍ</t>
  </si>
  <si>
    <t>6.1</t>
  </si>
  <si>
    <t xml:space="preserve">Čerpadlo pro výdej nafty (ze zásobní nádrže CT do provozní nádrže DT) </t>
  </si>
  <si>
    <t>parametry: ponorné, 3x400VAC, samonasávací, min 200l/min</t>
  </si>
  <si>
    <t>nosná trubka s NPT 4" závitem a přírubou, kabelová průchodka Atex s NPT 1" závitem, flexibilní konektor 2"x24" (NPT2" / G2")</t>
  </si>
  <si>
    <t>6.2</t>
  </si>
  <si>
    <t>Čerpadlo pro odčerpání/odkalení zásobní nádrže</t>
  </si>
  <si>
    <t>parametry: 3x400VAC, samonasávací, min 2l/s, motor 2,2kW</t>
  </si>
  <si>
    <t>6.3</t>
  </si>
  <si>
    <t>Solenoidový ventil DN50</t>
  </si>
  <si>
    <t>6.4</t>
  </si>
  <si>
    <t>Servopohon ventilu, DN50, stavová zpětná vazba,</t>
  </si>
  <si>
    <t>6.5</t>
  </si>
  <si>
    <t>Kapalinová sonda ve sběrných jímkách a strojovně PHM</t>
  </si>
  <si>
    <t>Poznámka: elektropříslušentství bude dodáno včetně montáží a pokládky kabeláže</t>
  </si>
  <si>
    <t>ŘÍDICÍ SYSTÉM PALIVOVÉHO HOSPODÁŘSTVÍ</t>
  </si>
  <si>
    <t>7.1</t>
  </si>
  <si>
    <t>HW modul řízení</t>
  </si>
  <si>
    <t>7.2</t>
  </si>
  <si>
    <t>SW modul pro stáčení PHM, signalizace naplněné nádrže</t>
  </si>
  <si>
    <t>7.3</t>
  </si>
  <si>
    <t>SW modul pro odčerpávání centrální nádrže do autocisterny</t>
  </si>
  <si>
    <t>7.4</t>
  </si>
  <si>
    <t>SW modul pro dočerpávání provozní nádrže DUPS-A, DUPS-B</t>
  </si>
  <si>
    <t>7.5</t>
  </si>
  <si>
    <t>SW modul pro komunikaci s řídicí jednotkou DUPS-A a DUPS-B - RS232/RS485, zpracování dat</t>
  </si>
  <si>
    <t>7.6</t>
  </si>
  <si>
    <t>SW modul pro zpracování naměřených analogových dat</t>
  </si>
  <si>
    <t>7.7</t>
  </si>
  <si>
    <t>SW modul pro komunikaci s nadřazeným systémem - MODBUS RTU/TCP, SNMP trap, MIB</t>
  </si>
  <si>
    <t>7.8</t>
  </si>
  <si>
    <t>SW modul pro signalizaci na dveřích RPHM, ve stáčecím místě</t>
  </si>
  <si>
    <t>7.9</t>
  </si>
  <si>
    <t>Oživení systému</t>
  </si>
  <si>
    <t>OSTATNÍ MATERIÁL A MONTÁŽNÍ PRÁCE</t>
  </si>
  <si>
    <t>8.1</t>
  </si>
  <si>
    <t>Ocelová kontrukce nad nádrží, pochozí pororošty, zábradlí, žebřík</t>
  </si>
  <si>
    <t>8.2</t>
  </si>
  <si>
    <t>Konzole pro uchycení odčerpávacího čerpadla</t>
  </si>
  <si>
    <t>8.3</t>
  </si>
  <si>
    <t>Konzole pro uchycení ventilů se servopohony</t>
  </si>
  <si>
    <t>8.4</t>
  </si>
  <si>
    <t>Kontvení nádrže, připojení zemnicího pásku</t>
  </si>
  <si>
    <t>8.5</t>
  </si>
  <si>
    <t>Nátěry veškerých ocelových kontrukcí - základní a vrchní krycí, barva dle požadavku investora</t>
  </si>
  <si>
    <t>8.6</t>
  </si>
  <si>
    <t>systémové průchodky průměr 200mm</t>
  </si>
  <si>
    <t>8.7</t>
  </si>
  <si>
    <t>systémové průchodky průměr 150mm</t>
  </si>
  <si>
    <t>8.8</t>
  </si>
  <si>
    <t>Chladič paliva, připojení DN25</t>
  </si>
  <si>
    <t>8.9</t>
  </si>
  <si>
    <t>Drobný nespecifikovaný a montážní materiál</t>
  </si>
  <si>
    <t>8.10</t>
  </si>
  <si>
    <t>Stavební přípomocné práce (prostupy, drážky), stavební připravenost</t>
  </si>
  <si>
    <t>8.11</t>
  </si>
  <si>
    <t>Montáž, kompletace, oživení</t>
  </si>
  <si>
    <t>INŽENÝRSKÁ ČINNOST</t>
  </si>
  <si>
    <t>9.2</t>
  </si>
  <si>
    <t>9.3</t>
  </si>
  <si>
    <t>Provozní zkoušky</t>
  </si>
  <si>
    <t>9.4</t>
  </si>
  <si>
    <t>Výchozí revize elektro</t>
  </si>
  <si>
    <t>Objednatelem vyžádaná servisní práce (rozumí se  např. přenastavení parametrů technologií a systému MaR  v  závislosti na  změně parametrů uživatelského nastavení (Objednatele)  - uchazeč vyplní  pouze výši nabízené  denní sazbu bez DPH</t>
  </si>
  <si>
    <t>Panel: A09, A08; B09, B08,;
1x Modul vakuového vypínače, 400mm, In = 630A, 25kA;
     odpojovač - ruční ovládání, vypínač - motorizovaný
     cívky a kontakty: Y2, S1, S3, S4;
     tlačítková ochrana vypínače připravená pro visací zámek
     blokování mezi vypínačem a odpojovačem, s blokováním oddílu kabelů
     zapínací spoušť, druhá spoušť
1x MTP průvlekového typu Io pro 1 kabel/fázi, včet. montážního přípravku
     oddělovací přípravek pro MTN, 1 tlumící odpor, MTN dole
1x Oddíl nízkého napětí, výška 2100mm
     kapacitní napěťový indikátor umístěn na kabelu
1x Programovatelná ochrana zkratová, nadproudiová, zemní a diferenciální, 
     řízení a měření:
     analogový vstup (1/5A): 3/4, (0.2/1A): 1/0, (100V): 4;
     digitální vstup: 28
     silový výstup 12
     signálový výstup: 4
     komunikace: MODBUS RTU
1x Elektroměr</t>
  </si>
  <si>
    <t xml:space="preserve">Panel: A11, A10, A07, A04, A02; B11, B10, B07, B04, B02;
1x Modul vakuového vypínače, 600mm, In = 630A, 25kA;
     odpojovač - ruční ovládání, vypínač - motorizovaný
     cívky a kontakty: Y2, Y3, S1, S3, S4, K0;
     tlačítková ochrana vypínače připravená pro visací zámek
     blokování mezi vypínačem a odpojovačem, s blokováním oddílu kabelů
     podpěťová spoušť, druhá spoušť
1x MTP průvlekového typu Io pro 1 kabel/fázi, včet. montážního přípravku
     oddělovací přípravek pro MTN, 1 tlumící odpor, MTN dole
1x Oddíl nízkého napětí, výška 2100mm
     kapacitní napěťový indikátor umístěn na kabelu
1x Programovatelná ochrana zkratová, nadproudová, zemní a diferenciální, 
     řízení a měření:
     analogový vstup (1/5A): 3/4, (0.2/1A): 1/0, (100V): 4;
     digitální vstup: 28
     silový výstup 12
     signálový výstup: 4
     komunikace: MODBUS RTU
1x Elektroměr
</t>
  </si>
  <si>
    <t>Panel: A05,B05;
1x Modul spojky s vakuovým vypínačem, 400mm, In = 630A, 25kA;
     odpojovač - ruční ovládání, vypínač - motorizovaný
     cívky a kontakty: Y2, S1, S3, S4;
     tlačítková ochrana vypínače připravená pro visací zámek
     blokování mezi vypínačem a odpojovačem, bez blokování oddílu kabelů
     podpěťová spoušť, zapínací spoušť, druhá spoušť
1x MTP v plynu
1x Oddíl nízkého napětí, výška 2100mm
     kapacitní napěťový indikátor umístěn na kabelu
1x Programovatelná ochrana zkratová, nadproudová, zemní a diferenciální, 
     řízení a měření:
     analogový vstup (1/5A): 3/4, (0.2/1A): 1/0, (100V): 4;
     digitální vstup: 28
     silový výstup 12
     signálový výstup: 4
     komunikace: MODBUS RTU</t>
  </si>
  <si>
    <t xml:space="preserve">Panel: A06; B06;
1x Modul pevné spojky, 400mm;
     bez blokování oddílu kabelů
1x Tlumící odpor, MTN nahoře
1x Oddíl nízkého napětí, výška 2100mm
</t>
  </si>
  <si>
    <t>Panel: A01; B01;
1x Modul vakuového vypínače, 600mm, In = 630A, 25kA;
     odpojovač - ruční ovládání, vypínač - motorizovaný
     cívky a kontakty: Y2, Y3, S1, S3, S4, K0;
     tlačítková ochrana vypínače připravená pro visací zámek
     blokování mezi vypínačem a odpojovačem, s blokováním oddílu kabelů
     podpěťová spoušť, druhá spoušť
1x MTP průchodkového typu na vnějším kuželu
     oddělovací přípravek pro MTN, 1 tlumící odpor, 
     MTN nahoře pro přípojnici, MTN dole pro kabel, fixní provedení
1x Oddíl nízkého napětí, výška 2100mm
     kapacitní napěťový indikátor umístěn na kabelu
1x Programovatelná ochrana zkratová, nadproudiová, zemní a diferenciální, 
     řízení a měření:
     analogový vstup (1/5A): 3/4, (0.2/1A): 1/0, (100V): 4;
     digitální vstup: 28
     silový výstup 12
     signálový výstup: 4
     komunikace: MODBUS RTU
1x Elektroměr</t>
  </si>
  <si>
    <t>Panel: A03; B03;
1x Modul vakuového vypínače, 600mm, In = 630A, 25kA;
     odpojovač - ruční ovládání, vypínač - motorizovaný
     cívky a kontakty: Y2, Y3, S1, S3, S4, K0;
     tlačítková ochrana vypínače připravená pro visací zámek
     blokování mezi vypínačem a odpojovačem, s blokováním oddílu kabelů
     podpěťová spoušť, druhá spoušť
1x MTP průvlekového typu Io pro 1 kabel/fázi, včet. montážního přípravku
     oddělovací přípravek pro MTN, 1 tlumící odpor, MTN dole
1x Oddíl nízkého napětí, výška 2100mm
     kapacitní napěťový indikátor umístěn na kabelu
1x Ochrany, řízení a měření:
     analogový vstup (1/5A): 3/4, (0.2/1A): 1/0, (100V): 4;
     digitální vstup: 28
     silový výstup 12
     signálový výstup: 4
     komunikace: MODBUS RTU</t>
  </si>
  <si>
    <t xml:space="preserve">Panel: A21; B21;
1x Modul vakuového vypínače, 600mm, In = 630A, 25kA;
     odpojovač - ruční ovládání, vypínač - motorizovaný
     cívky a kontakty: Y2, Y3, S1, S3, S4, K0;
     tlačítková ochrana vypínače připravená pro visací zámek
     blokování mezi vypínačem a odpojovačem, s blokováním oddílu kabelů
     podpěťová spoušť, druhá spoušť
1x MTP průvlekového typu Io pro 1 kabel/fázi, včet. montážního přípravku
     oddělovací přípravek pro MTN, 1 tlumící odpor,
     MTN nahoře pro přípojnici, MTN dole pro kabel, fixní provedení
1x Oddíl nízkého napětí, výška 2100mm
     kapacitní napěťový indikátor umístěn na kabelu
1x Programovatelná ochrana zkratová, nadproudová, zemní a diferenciální, 
     řízení a měření:
     analogový vstup (1/5A): 3/4, (0.2/1A): 1/0, (100V): 4;
     digitální vstup: 28
     silový výstup 12
     signálový výstup: 4
     komunikace: MODBUS RTU
1x Elektroměr
</t>
  </si>
  <si>
    <t>Panel: A25, A22; B25, B22;
1x Modul vakuového vypínače, 600mm, In = 630A, 25kA;
     odpojovač - ruční ovládání, vypínač - motorizovaný
     cívky a kontakty: Y2, Y3, S1, S3, S4, K0;
     tlačítková ochrana vypínače připravená pro visací zámek
     blokování mezi vypínačem a odpojovačem, s blokováním oddílu kabelů
     podpěťová spoušť, druhá spoušť
1x MTP průvlekového typu Io pro 1 kabel/fázi, včet. montážního přípravku
     oddělovací přípravek pro MTN, 1 tlumící odpor, MTN dole
1x Oddíl nízkého napětí, výška 2100mm
     kapacitní napěťový indikátor umístěn na kabelu
1x Programovatelná ochrana zkratová, nadproudová, zemní a diferenciální, 
     řízení a měření:
     analogový vstup (1/5A): 3/4, (0.2/1A): 1/0, (100V): 4;
     digitální vstup: 28
     silový výstup 12
     signálový výstup: 4
     komunikace: MODBUS RTU
1x Elektroměr</t>
  </si>
  <si>
    <t>Dod+mont kompletní konstrukce podlahy P201 dle popisu vč.všech detailů a doplňků</t>
  </si>
  <si>
    <t xml:space="preserve">Kontaktní zateplovací systém z desek z minerální vlny vyztužený perlinkou s vrchní probarvenou omítkou.
Parametry minerální vlny  λ ≤ 0,039 W/(m.K). Třída reakce na oheň A1.
Požární odolnost souvrství / stáv.stěna + KZS / - viz PD PBS
</t>
  </si>
  <si>
    <t>viz.v.č.02.1a-17</t>
  </si>
  <si>
    <t xml:space="preserve">viz.v.č.02.1a-17 </t>
  </si>
  <si>
    <t>vč. vyrovnávacích vrstev</t>
  </si>
  <si>
    <t>10</t>
  </si>
  <si>
    <t>Zásahy do stavby I.</t>
  </si>
  <si>
    <t>Zásahy v 1PP – prostor určený pro dopravu technologického zařízení a stavebního materiálu:</t>
  </si>
  <si>
    <t>-          Demontáž a montáž (dále také jen D+M)  vjezdových vrat, závory, suchovodu hasícího zařízení, VZT potrubí, rozhlasu a osvětlení (do výšky  v – 2,33 m)</t>
  </si>
  <si>
    <t>-          Ochrana podlahy v komunikačním koridoru určeného pro dopravu technologie a stavebního materiálu</t>
  </si>
  <si>
    <t>Zásahy ve 2 NP v prostoru rampy a dopravní trasy určené pro dopravu zařízení a materiálu do počítačového sálu</t>
  </si>
  <si>
    <t>-          D+M dveřních křídel  a EPS</t>
  </si>
  <si>
    <t>-          Ochrana komunikačního prostoru – dlažeb</t>
  </si>
  <si>
    <t>-          Ochrana fasády v prostoru vstupu do objektu přes rampu</t>
  </si>
  <si>
    <t>-          Řešení zachování funkčnosti  únikové trasy z prostoru 2NP</t>
  </si>
  <si>
    <t>zajištění Vertikální   komunikace 2NP – 5 NP (osob, technologií a materiálu)</t>
  </si>
  <si>
    <t>-          Zajištění věžového jeřábu pro transport technologií a materiálu do prostoru 5 NP</t>
  </si>
  <si>
    <t xml:space="preserve"> - Zajištění stavebního (osobonákladového výtahu), speciální kotvení bez porušení fasády viz. Technická zpráva 09-001-5a/E02-revize 01, část f) řešení zařízení staveniště včetně využití nových a stávajících  objektů    </t>
  </si>
  <si>
    <t>Vedlejší a ostatní náklady</t>
  </si>
  <si>
    <t>Opce</t>
  </si>
  <si>
    <t>DPH [Kč]</t>
  </si>
  <si>
    <t>celkem s DPH [Kč]</t>
  </si>
  <si>
    <t>Cena bez DPH [Kč]</t>
  </si>
  <si>
    <t>Superpočítačové centrum - infrastruktura datového sálu</t>
  </si>
  <si>
    <t>Celkem</t>
  </si>
  <si>
    <t>Cena celkem za oddíl:</t>
  </si>
  <si>
    <t>000 Vedlejší a ostatní náklady</t>
  </si>
  <si>
    <t>Zabezpečovací systémy
  SO 02.9.2a - PZTS
  SO 02.9.2a - CCTV
  SO 02.9.2a - Elektromontáže
  SO 02.9.2a - Integrace</t>
  </si>
  <si>
    <t>Měření a regulace
  02.10.1 – MaR - dohled
  02.10.1 – MaR</t>
  </si>
  <si>
    <t>Energocentrum, záložní zdroje, PHM, spalinovody 
  PS 02a – Energocentrum - Strojní
  PS 02a – Energocentrum - PHM</t>
  </si>
  <si>
    <t>Komunikace a zpevněné plochy - II.etapa
  05a1 Oprava komunikace
  05a2 Oprava kanalizace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</si>
</sst>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 #,##0.00\ &quot;Kč&quot;_-;\-* #,##0.00\ &quot;Kč&quot;_-;_-* &quot;-&quot;??\ &quot;Kč&quot;_-;_-@_-"/>
    <numFmt numFmtId="43" formatCode="_-* #,##0.00\ _K_č_-;\-* #,##0.00\ _K_č_-;_-* &quot;-&quot;??\ _K_č_-;_-@_-"/>
    <numFmt numFmtId="164" formatCode="0.0"/>
    <numFmt numFmtId="165" formatCode="#,##0.00\ _K_č"/>
    <numFmt numFmtId="166" formatCode="#,##0.00\ &quot;Kč&quot;"/>
    <numFmt numFmtId="167" formatCode="#,##0.0\ _K_č"/>
    <numFmt numFmtId="168" formatCode="#,##0.\-"/>
    <numFmt numFmtId="169" formatCode="#,##0.0"/>
    <numFmt numFmtId="170" formatCode="_ * #,##0_ ;_ * \-#,##0_ ;_ * &quot;-&quot;_ ;_ @_ "/>
    <numFmt numFmtId="171" formatCode="_ * #,##0.00_ ;_ * \-#,##0.00_ ;_ * &quot;-&quot;??_ ;_ @_ "/>
    <numFmt numFmtId="172" formatCode="_-* #,##0.00\ [$€-1]_-;\-* #,##0.00\ [$€-1]_-;_-* &quot;-&quot;??\ [$€-1]_-"/>
    <numFmt numFmtId="173" formatCode="_ &quot;Fr.&quot;\ * #,##0_ ;_ &quot;Fr.&quot;\ * \-#,##0_ ;_ &quot;Fr.&quot;\ * &quot;-&quot;_ ;_ @_ "/>
    <numFmt numFmtId="174" formatCode="_ &quot;Fr.&quot;\ * #,##0.00_ ;_ &quot;Fr.&quot;\ * \-#,##0.00_ ;_ &quot;Fr.&quot;\ * &quot;-&quot;??_ ;_ @_ "/>
    <numFmt numFmtId="175" formatCode="#,##0.00000"/>
    <numFmt numFmtId="176" formatCode="#,##0\ &quot;Kč&quot;"/>
    <numFmt numFmtId="177" formatCode="_-* #,##0.00000\ &quot;Kč&quot;_-;\-* #,##0.00000\ &quot;Kč&quot;_-;_-* &quot;-&quot;?????\ &quot;Kč&quot;_-;_-@_-"/>
    <numFmt numFmtId="178" formatCode="_-* #,##0.00000\ _K_č_-;\-* #,##0.00000\ _K_č_-;_-* &quot;-&quot;?????\ _K_č_-;_-@_-"/>
    <numFmt numFmtId="179" formatCode="0.00000"/>
  </numFmts>
  <fonts count="102">
    <font>
      <sz val="10"/>
      <name val="Arial CE"/>
      <charset val="238"/>
    </font>
    <font>
      <sz val="11"/>
      <color theme="1"/>
      <name val="Calibri"/>
      <family val="2"/>
      <charset val="238"/>
      <scheme val="minor"/>
    </font>
    <font>
      <sz val="11"/>
      <color theme="1"/>
      <name val="Calibri"/>
      <family val="2"/>
      <charset val="238"/>
      <scheme val="minor"/>
    </font>
    <font>
      <sz val="10"/>
      <name val="Arial CE"/>
      <charset val="238"/>
    </font>
    <font>
      <sz val="10"/>
      <name val="Arial"/>
      <family val="2"/>
      <charset val="238"/>
    </font>
    <font>
      <b/>
      <sz val="10"/>
      <name val="Arial"/>
      <family val="2"/>
      <charset val="238"/>
    </font>
    <font>
      <sz val="9"/>
      <name val="Arial"/>
      <family val="2"/>
      <charset val="238"/>
    </font>
    <font>
      <b/>
      <sz val="9"/>
      <name val="Arial"/>
      <family val="2"/>
      <charset val="238"/>
    </font>
    <font>
      <sz val="10"/>
      <name val="Arial CE"/>
    </font>
    <font>
      <b/>
      <sz val="10"/>
      <name val="Arial CE"/>
      <family val="2"/>
      <charset val="238"/>
    </font>
    <font>
      <sz val="9"/>
      <name val="Arial CE"/>
      <family val="2"/>
      <charset val="238"/>
    </font>
    <font>
      <b/>
      <u/>
      <sz val="12"/>
      <name val="Arial"/>
      <family val="2"/>
      <charset val="238"/>
    </font>
    <font>
      <b/>
      <u/>
      <sz val="10"/>
      <name val="Arial"/>
      <family val="2"/>
      <charset val="238"/>
    </font>
    <font>
      <u/>
      <sz val="10"/>
      <name val="Arial"/>
      <family val="2"/>
      <charset val="238"/>
    </font>
    <font>
      <sz val="10"/>
      <color indexed="9"/>
      <name val="Arial CE"/>
      <family val="2"/>
      <charset val="238"/>
    </font>
    <font>
      <sz val="8"/>
      <name val="Arial"/>
      <family val="2"/>
      <charset val="238"/>
    </font>
    <font>
      <sz val="10"/>
      <color indexed="9"/>
      <name val="Arial CE"/>
    </font>
    <font>
      <sz val="8"/>
      <color indexed="17"/>
      <name val="Arial"/>
      <family val="2"/>
      <charset val="238"/>
    </font>
    <font>
      <sz val="10"/>
      <color indexed="17"/>
      <name val="Arial"/>
      <family val="2"/>
      <charset val="238"/>
    </font>
    <font>
      <sz val="8"/>
      <color indexed="9"/>
      <name val="Arial"/>
      <family val="2"/>
      <charset val="238"/>
    </font>
    <font>
      <sz val="8"/>
      <color indexed="12"/>
      <name val="Arial"/>
      <family val="2"/>
      <charset val="238"/>
    </font>
    <font>
      <sz val="10"/>
      <color indexed="12"/>
      <name val="Arial"/>
      <family val="2"/>
      <charset val="238"/>
    </font>
    <font>
      <b/>
      <i/>
      <sz val="10"/>
      <name val="Arial"/>
      <family val="2"/>
      <charset val="238"/>
    </font>
    <font>
      <i/>
      <sz val="8"/>
      <name val="Arial CE"/>
      <family val="2"/>
      <charset val="238"/>
    </font>
    <font>
      <i/>
      <sz val="9"/>
      <name val="Arial CE"/>
    </font>
    <font>
      <sz val="8"/>
      <color indexed="53"/>
      <name val="Arial"/>
      <family val="2"/>
      <charset val="238"/>
    </font>
    <font>
      <b/>
      <sz val="8"/>
      <name val="Arial"/>
      <family val="2"/>
      <charset val="238"/>
    </font>
    <font>
      <b/>
      <u/>
      <sz val="20"/>
      <name val="Arial"/>
      <family val="2"/>
      <charset val="238"/>
    </font>
    <font>
      <b/>
      <sz val="12"/>
      <name val="Arial CE"/>
      <charset val="238"/>
    </font>
    <font>
      <b/>
      <sz val="9"/>
      <name val="Arial CE"/>
      <charset val="238"/>
    </font>
    <font>
      <sz val="12"/>
      <name val="Times New Roman"/>
      <family val="1"/>
      <charset val="238"/>
    </font>
    <font>
      <b/>
      <sz val="10"/>
      <name val="Arial CE"/>
      <charset val="238"/>
    </font>
    <font>
      <b/>
      <sz val="14"/>
      <name val="Arial CE"/>
      <charset val="238"/>
    </font>
    <font>
      <b/>
      <sz val="20"/>
      <name val="Arial CE"/>
      <charset val="238"/>
    </font>
    <font>
      <sz val="10"/>
      <color rgb="FFFFFF00"/>
      <name val="Arial CE"/>
    </font>
    <font>
      <b/>
      <sz val="10"/>
      <color rgb="FFFFFF00"/>
      <name val="Arial"/>
      <family val="2"/>
      <charset val="238"/>
    </font>
    <font>
      <sz val="12"/>
      <name val="Arial CE"/>
      <charset val="238"/>
    </font>
    <font>
      <sz val="18"/>
      <name val="Arial CE"/>
      <charset val="238"/>
    </font>
    <font>
      <sz val="10"/>
      <name val="Arial CE"/>
      <family val="2"/>
      <charset val="238"/>
    </font>
    <font>
      <sz val="12"/>
      <name val="formata"/>
    </font>
    <font>
      <b/>
      <i/>
      <sz val="12"/>
      <name val="Arial"/>
      <family val="2"/>
      <charset val="238"/>
    </font>
    <font>
      <b/>
      <sz val="12"/>
      <name val="formata"/>
    </font>
    <font>
      <i/>
      <sz val="12"/>
      <name val="Arial"/>
      <family val="2"/>
      <charset val="238"/>
    </font>
    <font>
      <sz val="12"/>
      <name val="Arial"/>
      <family val="2"/>
      <charset val="238"/>
    </font>
    <font>
      <sz val="10"/>
      <color indexed="10"/>
      <name val="Arial"/>
      <family val="2"/>
      <charset val="238"/>
    </font>
    <font>
      <b/>
      <sz val="12"/>
      <color indexed="12"/>
      <name val="Arial"/>
      <family val="2"/>
      <charset val="238"/>
    </font>
    <font>
      <sz val="10"/>
      <color indexed="10"/>
      <name val="Arial CE"/>
      <family val="2"/>
      <charset val="238"/>
    </font>
    <font>
      <i/>
      <sz val="14"/>
      <name val="Arial"/>
      <family val="2"/>
      <charset val="238"/>
    </font>
    <font>
      <b/>
      <sz val="12"/>
      <name val="Arial"/>
      <family val="2"/>
      <charset val="238"/>
    </font>
    <font>
      <b/>
      <sz val="12"/>
      <color rgb="FFFFFF00"/>
      <name val="formata"/>
    </font>
    <font>
      <b/>
      <sz val="10"/>
      <color rgb="FFFFFF00"/>
      <name val="Arial CE"/>
      <charset val="238"/>
    </font>
    <font>
      <sz val="12"/>
      <name val="Times New Roman CE"/>
      <charset val="238"/>
    </font>
    <font>
      <b/>
      <sz val="12"/>
      <name val="Times New Roman"/>
      <family val="1"/>
      <charset val="238"/>
    </font>
    <font>
      <sz val="11"/>
      <color indexed="8"/>
      <name val="Calibri"/>
      <family val="2"/>
      <charset val="238"/>
    </font>
    <font>
      <b/>
      <sz val="12"/>
      <color indexed="8"/>
      <name val="Times New Roman"/>
      <family val="1"/>
      <charset val="238"/>
    </font>
    <font>
      <sz val="12"/>
      <color indexed="8"/>
      <name val="Times New Roman"/>
      <family val="1"/>
      <charset val="238"/>
    </font>
    <font>
      <b/>
      <sz val="24"/>
      <name val="Tahoma"/>
      <family val="2"/>
      <charset val="238"/>
    </font>
    <font>
      <sz val="10"/>
      <color indexed="64"/>
      <name val="Arial"/>
      <family val="2"/>
      <charset val="238"/>
    </font>
    <font>
      <sz val="14"/>
      <name val="Tahoma"/>
      <family val="2"/>
      <charset val="238"/>
    </font>
    <font>
      <sz val="8"/>
      <name val="Arial"/>
      <family val="2"/>
    </font>
    <font>
      <b/>
      <sz val="8"/>
      <name val="Arial"/>
      <family val="2"/>
    </font>
    <font>
      <b/>
      <sz val="10"/>
      <name val="Arial"/>
      <family val="2"/>
    </font>
    <font>
      <b/>
      <sz val="12"/>
      <color rgb="FFFFFF00"/>
      <name val="Times New Roman"/>
      <family val="1"/>
      <charset val="238"/>
    </font>
    <font>
      <b/>
      <u/>
      <sz val="12"/>
      <name val="Arial CE"/>
      <family val="2"/>
      <charset val="238"/>
    </font>
    <font>
      <sz val="9"/>
      <name val="Arial CE"/>
    </font>
    <font>
      <sz val="8"/>
      <name val="Arial CE"/>
    </font>
    <font>
      <sz val="8"/>
      <name val="Arial CE"/>
      <family val="2"/>
      <charset val="238"/>
    </font>
    <font>
      <b/>
      <sz val="9"/>
      <name val="Arial CE"/>
      <family val="2"/>
      <charset val="238"/>
    </font>
    <font>
      <sz val="8"/>
      <color indexed="10"/>
      <name val="Arial CE"/>
      <family val="2"/>
      <charset val="238"/>
    </font>
    <font>
      <b/>
      <i/>
      <sz val="10"/>
      <name val="Arial CE"/>
      <family val="2"/>
      <charset val="238"/>
    </font>
    <font>
      <b/>
      <sz val="8"/>
      <name val="Arial CE"/>
      <family val="2"/>
      <charset val="238"/>
    </font>
    <font>
      <b/>
      <sz val="10"/>
      <color indexed="10"/>
      <name val="Arial"/>
      <family val="2"/>
      <charset val="238"/>
    </font>
    <font>
      <sz val="10"/>
      <name val="Tahoma"/>
      <family val="2"/>
      <charset val="238"/>
    </font>
    <font>
      <sz val="10"/>
      <color indexed="12"/>
      <name val="Tahoma"/>
      <family val="2"/>
      <charset val="238"/>
    </font>
    <font>
      <b/>
      <sz val="10"/>
      <name val="Tahoma"/>
      <family val="2"/>
      <charset val="238"/>
    </font>
    <font>
      <sz val="12"/>
      <color indexed="10"/>
      <name val="Arial"/>
      <family val="2"/>
      <charset val="238"/>
    </font>
    <font>
      <vertAlign val="superscript"/>
      <sz val="10"/>
      <name val="Arial"/>
      <family val="2"/>
      <charset val="238"/>
    </font>
    <font>
      <i/>
      <sz val="10"/>
      <name val="Tahoma"/>
      <family val="2"/>
      <charset val="238"/>
    </font>
    <font>
      <i/>
      <sz val="14"/>
      <color indexed="10"/>
      <name val="Arial"/>
      <family val="2"/>
      <charset val="238"/>
    </font>
    <font>
      <b/>
      <i/>
      <u/>
      <sz val="16"/>
      <name val="Arial"/>
      <family val="2"/>
      <charset val="238"/>
    </font>
    <font>
      <b/>
      <sz val="11"/>
      <name val="Arial"/>
      <family val="2"/>
      <charset val="238"/>
    </font>
    <font>
      <b/>
      <sz val="11"/>
      <name val="Arial CE"/>
      <charset val="238"/>
    </font>
    <font>
      <sz val="10"/>
      <name val="formata"/>
    </font>
    <font>
      <sz val="10"/>
      <color indexed="56"/>
      <name val="Arial"/>
      <family val="2"/>
      <charset val="238"/>
    </font>
    <font>
      <i/>
      <sz val="14"/>
      <color indexed="56"/>
      <name val="Arial"/>
      <family val="2"/>
      <charset val="238"/>
    </font>
    <font>
      <b/>
      <sz val="12"/>
      <color rgb="FFFFFF00"/>
      <name val="Times New Roman CE"/>
      <charset val="238"/>
    </font>
    <font>
      <i/>
      <sz val="12"/>
      <name val="Times New Roman"/>
      <family val="1"/>
      <charset val="238"/>
    </font>
    <font>
      <sz val="9"/>
      <color indexed="72"/>
      <name val="Arial"/>
      <family val="2"/>
      <charset val="238"/>
    </font>
    <font>
      <b/>
      <sz val="11"/>
      <color rgb="FFFFFF00"/>
      <name val="Calibri"/>
      <family val="2"/>
      <charset val="238"/>
      <scheme val="minor"/>
    </font>
    <font>
      <sz val="10"/>
      <name val="Times New Roman"/>
      <family val="1"/>
      <charset val="238"/>
    </font>
    <font>
      <sz val="12"/>
      <name val="Calibri"/>
      <family val="2"/>
      <charset val="238"/>
    </font>
    <font>
      <sz val="12"/>
      <color indexed="8"/>
      <name val="Calibri"/>
      <family val="2"/>
      <charset val="238"/>
    </font>
    <font>
      <b/>
      <sz val="12"/>
      <color rgb="FFFFFF00"/>
      <name val="Arial"/>
      <family val="2"/>
      <charset val="238"/>
    </font>
    <font>
      <b/>
      <sz val="12"/>
      <color rgb="FFFFFF00"/>
      <name val="Arial CE"/>
      <charset val="238"/>
    </font>
    <font>
      <sz val="12"/>
      <name val="Arial CE"/>
    </font>
    <font>
      <sz val="10"/>
      <name val="Calibri"/>
      <family val="2"/>
      <charset val="238"/>
    </font>
    <font>
      <sz val="8.5"/>
      <name val="Arial"/>
      <family val="2"/>
      <charset val="238"/>
    </font>
    <font>
      <i/>
      <sz val="10"/>
      <name val="Arial"/>
      <family val="2"/>
      <charset val="238"/>
    </font>
    <font>
      <b/>
      <sz val="12"/>
      <color indexed="10"/>
      <name val="Arial"/>
      <family val="2"/>
      <charset val="238"/>
    </font>
    <font>
      <sz val="10"/>
      <name val="F015TEELig"/>
      <charset val="238"/>
    </font>
    <font>
      <i/>
      <sz val="14"/>
      <color theme="1"/>
      <name val="Arial"/>
      <family val="2"/>
      <charset val="238"/>
    </font>
    <font>
      <b/>
      <sz val="10"/>
      <color theme="1"/>
      <name val="Arial"/>
      <family val="2"/>
      <charset val="238"/>
    </font>
  </fonts>
  <fills count="34">
    <fill>
      <patternFill patternType="none"/>
    </fill>
    <fill>
      <patternFill patternType="gray125"/>
    </fill>
    <fill>
      <patternFill patternType="solid">
        <fgColor indexed="22"/>
        <bgColor indexed="64"/>
      </patternFill>
    </fill>
    <fill>
      <patternFill patternType="solid">
        <fgColor indexed="9"/>
        <bgColor indexed="40"/>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23"/>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bgColor indexed="40"/>
      </patternFill>
    </fill>
    <fill>
      <patternFill patternType="solid">
        <fgColor theme="0"/>
        <bgColor indexed="64"/>
      </patternFill>
    </fill>
    <fill>
      <patternFill patternType="solid">
        <fgColor rgb="FF00B050"/>
        <bgColor indexed="64"/>
      </patternFill>
    </fill>
    <fill>
      <patternFill patternType="solid">
        <fgColor indexed="9"/>
        <bgColor indexed="64"/>
      </patternFill>
    </fill>
    <fill>
      <patternFill patternType="solid">
        <fgColor indexed="47"/>
        <bgColor indexed="64"/>
      </patternFill>
    </fill>
    <fill>
      <patternFill patternType="solid">
        <fgColor indexed="65"/>
        <bgColor indexed="8"/>
      </patternFill>
    </fill>
    <fill>
      <patternFill patternType="solid">
        <fgColor indexed="1"/>
        <bgColor indexed="8"/>
      </patternFill>
    </fill>
    <fill>
      <patternFill patternType="lightGray">
        <fgColor indexed="22"/>
      </patternFill>
    </fill>
    <fill>
      <patternFill patternType="lightGray">
        <fgColor indexed="22"/>
        <bgColor indexed="9"/>
      </patternFill>
    </fill>
    <fill>
      <patternFill patternType="solid">
        <fgColor indexed="43"/>
        <bgColor indexed="64"/>
      </patternFill>
    </fill>
    <fill>
      <patternFill patternType="solid">
        <fgColor rgb="FFFF0000"/>
        <bgColor indexed="64"/>
      </patternFill>
    </fill>
  </fills>
  <borders count="183">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double">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thin">
        <color indexed="64"/>
      </top>
      <bottom/>
      <diagonal/>
    </border>
    <border>
      <left/>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top/>
      <bottom style="medium">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medium">
        <color indexed="64"/>
      </left>
      <right style="medium">
        <color indexed="64"/>
      </right>
      <top style="thin">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ck">
        <color indexed="64"/>
      </left>
      <right style="hair">
        <color indexed="22"/>
      </right>
      <top/>
      <bottom/>
      <diagonal/>
    </border>
    <border>
      <left style="hair">
        <color indexed="22"/>
      </left>
      <right style="hair">
        <color indexed="22"/>
      </right>
      <top/>
      <bottom/>
      <diagonal/>
    </border>
    <border>
      <left style="hair">
        <color indexed="22"/>
      </left>
      <right style="thick">
        <color indexed="64"/>
      </right>
      <top/>
      <bottom/>
      <diagonal/>
    </border>
    <border>
      <left style="thick">
        <color indexed="64"/>
      </left>
      <right style="hair">
        <color indexed="22"/>
      </right>
      <top style="medium">
        <color indexed="64"/>
      </top>
      <bottom style="medium">
        <color indexed="64"/>
      </bottom>
      <diagonal/>
    </border>
    <border>
      <left style="hair">
        <color indexed="22"/>
      </left>
      <right style="hair">
        <color indexed="22"/>
      </right>
      <top style="medium">
        <color indexed="64"/>
      </top>
      <bottom style="medium">
        <color indexed="64"/>
      </bottom>
      <diagonal/>
    </border>
    <border>
      <left style="hair">
        <color indexed="22"/>
      </left>
      <right style="thick">
        <color indexed="64"/>
      </right>
      <top style="medium">
        <color indexed="64"/>
      </top>
      <bottom style="medium">
        <color indexed="64"/>
      </bottom>
      <diagonal/>
    </border>
    <border>
      <left style="thick">
        <color indexed="64"/>
      </left>
      <right style="hair">
        <color indexed="22"/>
      </right>
      <top style="hair">
        <color indexed="22"/>
      </top>
      <bottom/>
      <diagonal/>
    </border>
    <border>
      <left style="hair">
        <color indexed="22"/>
      </left>
      <right style="hair">
        <color indexed="22"/>
      </right>
      <top style="hair">
        <color indexed="22"/>
      </top>
      <bottom/>
      <diagonal/>
    </border>
    <border>
      <left style="hair">
        <color indexed="22"/>
      </left>
      <right style="hair">
        <color indexed="22"/>
      </right>
      <top style="hair">
        <color indexed="22"/>
      </top>
      <bottom style="hair">
        <color indexed="22"/>
      </bottom>
      <diagonal/>
    </border>
    <border>
      <left style="thick">
        <color indexed="64"/>
      </left>
      <right style="hair">
        <color indexed="22"/>
      </right>
      <top style="hair">
        <color indexed="22"/>
      </top>
      <bottom style="thick">
        <color indexed="64"/>
      </bottom>
      <diagonal/>
    </border>
    <border>
      <left style="hair">
        <color indexed="22"/>
      </left>
      <right style="hair">
        <color indexed="22"/>
      </right>
      <top style="hair">
        <color indexed="22"/>
      </top>
      <bottom style="thick">
        <color indexed="64"/>
      </bottom>
      <diagonal/>
    </border>
    <border>
      <left style="hair">
        <color indexed="22"/>
      </left>
      <right style="thick">
        <color indexed="64"/>
      </right>
      <top style="hair">
        <color indexed="22"/>
      </top>
      <bottom style="thick">
        <color indexed="64"/>
      </bottom>
      <diagonal/>
    </border>
    <border>
      <left style="thin">
        <color indexed="8"/>
      </left>
      <right style="thin">
        <color indexed="8"/>
      </right>
      <top style="thin">
        <color indexed="8"/>
      </top>
      <bottom style="thin">
        <color indexed="8"/>
      </bottom>
      <diagonal/>
    </border>
    <border>
      <left style="hair">
        <color indexed="22"/>
      </left>
      <right style="hair">
        <color indexed="22"/>
      </right>
      <top/>
      <bottom style="thick">
        <color indexed="64"/>
      </bottom>
      <diagonal/>
    </border>
    <border>
      <left style="thick">
        <color indexed="64"/>
      </left>
      <right style="hair">
        <color indexed="22"/>
      </right>
      <top/>
      <bottom style="thick">
        <color indexed="64"/>
      </bottom>
      <diagonal/>
    </border>
    <border>
      <left style="hair">
        <color indexed="22"/>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22"/>
      </left>
      <right/>
      <top style="hair">
        <color indexed="22"/>
      </top>
      <bottom style="hair">
        <color indexed="22"/>
      </bottom>
      <diagonal/>
    </border>
    <border>
      <left style="hair">
        <color indexed="22"/>
      </left>
      <right style="hair">
        <color indexed="22"/>
      </right>
      <top style="medium">
        <color indexed="64"/>
      </top>
      <bottom/>
      <diagonal/>
    </border>
    <border>
      <left style="hair">
        <color indexed="22"/>
      </left>
      <right/>
      <top style="medium">
        <color indexed="64"/>
      </top>
      <bottom/>
      <diagonal/>
    </border>
    <border>
      <left style="hair">
        <color indexed="22"/>
      </left>
      <right style="thick">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right/>
      <top style="hair">
        <color indexed="64"/>
      </top>
      <bottom/>
      <diagonal/>
    </border>
    <border>
      <left style="thick">
        <color indexed="64"/>
      </left>
      <right style="hair">
        <color indexed="22"/>
      </right>
      <top style="medium">
        <color indexed="64"/>
      </top>
      <bottom style="thick">
        <color indexed="64"/>
      </bottom>
      <diagonal/>
    </border>
    <border>
      <left style="hair">
        <color indexed="22"/>
      </left>
      <right style="hair">
        <color indexed="22"/>
      </right>
      <top style="medium">
        <color indexed="64"/>
      </top>
      <bottom style="thick">
        <color indexed="64"/>
      </bottom>
      <diagonal/>
    </border>
    <border>
      <left style="hair">
        <color indexed="22"/>
      </left>
      <right/>
      <top style="medium">
        <color indexed="64"/>
      </top>
      <bottom style="thick">
        <color indexed="64"/>
      </bottom>
      <diagonal/>
    </border>
    <border>
      <left style="hair">
        <color indexed="22"/>
      </left>
      <right style="thick">
        <color indexed="64"/>
      </right>
      <top style="medium">
        <color indexed="64"/>
      </top>
      <bottom style="thick">
        <color indexed="64"/>
      </bottom>
      <diagonal/>
    </border>
    <border>
      <left style="thick">
        <color indexed="64"/>
      </left>
      <right style="hair">
        <color indexed="22"/>
      </right>
      <top/>
      <bottom style="hair">
        <color indexed="22"/>
      </bottom>
      <diagonal/>
    </border>
    <border>
      <left style="hair">
        <color indexed="22"/>
      </left>
      <right style="hair">
        <color indexed="22"/>
      </right>
      <top/>
      <bottom style="hair">
        <color indexed="22"/>
      </bottom>
      <diagonal/>
    </border>
    <border>
      <left style="hair">
        <color indexed="22"/>
      </left>
      <right style="thick">
        <color indexed="64"/>
      </right>
      <top/>
      <bottom style="hair">
        <color indexed="22"/>
      </bottom>
      <diagonal/>
    </border>
    <border>
      <left style="thick">
        <color indexed="64"/>
      </left>
      <right style="hair">
        <color indexed="22"/>
      </right>
      <top style="hair">
        <color indexed="22"/>
      </top>
      <bottom style="hair">
        <color indexed="22"/>
      </bottom>
      <diagonal/>
    </border>
    <border>
      <left style="hair">
        <color indexed="22"/>
      </left>
      <right style="thick">
        <color indexed="64"/>
      </right>
      <top style="hair">
        <color indexed="22"/>
      </top>
      <bottom style="hair">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double">
        <color indexed="64"/>
      </right>
      <top style="thin">
        <color indexed="64"/>
      </top>
      <bottom style="thin">
        <color indexed="64"/>
      </bottom>
      <diagonal/>
    </border>
    <border>
      <left style="double">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hair">
        <color indexed="22"/>
      </right>
      <top style="medium">
        <color indexed="64"/>
      </top>
      <bottom style="medium">
        <color indexed="64"/>
      </bottom>
      <diagonal/>
    </border>
    <border>
      <left style="hair">
        <color indexed="22"/>
      </left>
      <right style="medium">
        <color indexed="64"/>
      </right>
      <top style="medium">
        <color indexed="64"/>
      </top>
      <bottom style="medium">
        <color indexed="64"/>
      </bottom>
      <diagonal/>
    </border>
    <border>
      <left style="medium">
        <color indexed="64"/>
      </left>
      <right style="hair">
        <color indexed="22"/>
      </right>
      <top style="medium">
        <color indexed="64"/>
      </top>
      <bottom style="thick">
        <color indexed="64"/>
      </bottom>
      <diagonal/>
    </border>
    <border>
      <left style="hair">
        <color indexed="22"/>
      </left>
      <right style="medium">
        <color indexed="64"/>
      </right>
      <top style="medium">
        <color indexed="64"/>
      </top>
      <bottom style="thick">
        <color indexed="64"/>
      </bottom>
      <diagonal/>
    </border>
    <border>
      <left style="medium">
        <color indexed="64"/>
      </left>
      <right style="hair">
        <color indexed="22"/>
      </right>
      <top/>
      <bottom style="hair">
        <color indexed="22"/>
      </bottom>
      <diagonal/>
    </border>
    <border>
      <left style="hair">
        <color indexed="22"/>
      </left>
      <right style="medium">
        <color indexed="64"/>
      </right>
      <top/>
      <bottom style="hair">
        <color indexed="22"/>
      </bottom>
      <diagonal/>
    </border>
    <border>
      <left style="medium">
        <color indexed="64"/>
      </left>
      <right style="hair">
        <color indexed="22"/>
      </right>
      <top style="hair">
        <color indexed="22"/>
      </top>
      <bottom style="hair">
        <color indexed="22"/>
      </bottom>
      <diagonal/>
    </border>
    <border>
      <left style="hair">
        <color indexed="22"/>
      </left>
      <right style="medium">
        <color indexed="64"/>
      </right>
      <top style="hair">
        <color indexed="22"/>
      </top>
      <bottom style="hair">
        <color indexed="22"/>
      </bottom>
      <diagonal/>
    </border>
    <border>
      <left style="medium">
        <color indexed="64"/>
      </left>
      <right style="hair">
        <color indexed="22"/>
      </right>
      <top style="hair">
        <color indexed="22"/>
      </top>
      <bottom style="medium">
        <color indexed="64"/>
      </bottom>
      <diagonal/>
    </border>
    <border>
      <left style="hair">
        <color indexed="22"/>
      </left>
      <right style="hair">
        <color indexed="22"/>
      </right>
      <top style="hair">
        <color indexed="22"/>
      </top>
      <bottom style="medium">
        <color indexed="64"/>
      </bottom>
      <diagonal/>
    </border>
    <border>
      <left style="hair">
        <color indexed="22"/>
      </left>
      <right style="medium">
        <color indexed="64"/>
      </right>
      <top style="hair">
        <color indexed="22"/>
      </top>
      <bottom style="medium">
        <color indexed="64"/>
      </bottom>
      <diagonal/>
    </border>
    <border>
      <left style="thick">
        <color indexed="64"/>
      </left>
      <right style="hair">
        <color indexed="22"/>
      </right>
      <top style="medium">
        <color indexed="64"/>
      </top>
      <bottom/>
      <diagonal/>
    </border>
    <border>
      <left style="medium">
        <color indexed="64"/>
      </left>
      <right style="hair">
        <color indexed="22"/>
      </right>
      <top style="medium">
        <color indexed="64"/>
      </top>
      <bottom style="hair">
        <color indexed="22"/>
      </bottom>
      <diagonal/>
    </border>
    <border>
      <left style="hair">
        <color indexed="22"/>
      </left>
      <right style="hair">
        <color indexed="22"/>
      </right>
      <top style="medium">
        <color indexed="64"/>
      </top>
      <bottom style="hair">
        <color indexed="22"/>
      </bottom>
      <diagonal/>
    </border>
    <border>
      <left style="hair">
        <color indexed="22"/>
      </left>
      <right style="medium">
        <color indexed="64"/>
      </right>
      <top style="medium">
        <color indexed="64"/>
      </top>
      <bottom style="hair">
        <color indexed="22"/>
      </bottom>
      <diagonal/>
    </border>
    <border>
      <left style="double">
        <color indexed="64"/>
      </left>
      <right/>
      <top/>
      <bottom/>
      <diagonal/>
    </border>
    <border>
      <left/>
      <right style="double">
        <color indexed="64"/>
      </right>
      <top/>
      <bottom/>
      <diagonal/>
    </border>
    <border>
      <left/>
      <right style="medium">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hair">
        <color indexed="22"/>
      </left>
      <right/>
      <top style="medium">
        <color indexed="64"/>
      </top>
      <bottom style="thin">
        <color indexed="64"/>
      </bottom>
      <diagonal/>
    </border>
    <border>
      <left/>
      <right style="hair">
        <color indexed="22"/>
      </right>
      <top style="medium">
        <color indexed="64"/>
      </top>
      <bottom style="thin">
        <color indexed="64"/>
      </bottom>
      <diagonal/>
    </border>
  </borders>
  <cellStyleXfs count="160">
    <xf numFmtId="0" fontId="0" fillId="0" borderId="0"/>
    <xf numFmtId="0" fontId="8" fillId="0" borderId="0"/>
    <xf numFmtId="44" fontId="3" fillId="0" borderId="0" applyFont="0" applyFill="0" applyBorder="0" applyAlignment="0" applyProtection="0"/>
    <xf numFmtId="0" fontId="10" fillId="7" borderId="0">
      <alignment vertical="center"/>
    </xf>
    <xf numFmtId="0" fontId="39" fillId="0" borderId="0"/>
    <xf numFmtId="0" fontId="30" fillId="0" borderId="0"/>
    <xf numFmtId="0" fontId="3" fillId="0" borderId="0"/>
    <xf numFmtId="0" fontId="51" fillId="0" borderId="0"/>
    <xf numFmtId="0" fontId="4" fillId="0" borderId="0"/>
    <xf numFmtId="0" fontId="53" fillId="0" borderId="0"/>
    <xf numFmtId="0" fontId="53" fillId="0" borderId="0"/>
    <xf numFmtId="0" fontId="51"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43" fontId="4" fillId="0" borderId="0" applyFont="0" applyFill="0" applyBorder="0" applyAlignment="0" applyProtection="0"/>
    <xf numFmtId="170" fontId="4" fillId="0" borderId="0" applyFont="0" applyFill="0" applyBorder="0" applyAlignment="0" applyProtection="0"/>
    <xf numFmtId="171" fontId="4" fillId="0" borderId="0" applyFont="0" applyFill="0" applyBorder="0" applyAlignment="0" applyProtection="0"/>
    <xf numFmtId="172" fontId="4" fillId="0" borderId="0" applyFont="0" applyFill="0" applyBorder="0" applyAlignment="0" applyProtection="0"/>
    <xf numFmtId="0" fontId="28" fillId="0" borderId="0"/>
    <xf numFmtId="0" fontId="56" fillId="0" borderId="0"/>
    <xf numFmtId="44" fontId="3" fillId="0" borderId="0" applyFont="0" applyFill="0" applyBorder="0" applyAlignment="0" applyProtection="0"/>
    <xf numFmtId="44" fontId="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44" fontId="53" fillId="0" borderId="0" applyFont="0" applyFill="0" applyBorder="0" applyAlignment="0" applyProtection="0"/>
    <xf numFmtId="0" fontId="51" fillId="0" borderId="0"/>
    <xf numFmtId="0" fontId="51" fillId="0" borderId="0"/>
    <xf numFmtId="0" fontId="51" fillId="0" borderId="0"/>
    <xf numFmtId="0" fontId="4" fillId="0" borderId="0"/>
    <xf numFmtId="0" fontId="4" fillId="0" borderId="0"/>
    <xf numFmtId="0" fontId="2" fillId="0" borderId="0"/>
    <xf numFmtId="0" fontId="2" fillId="0" borderId="0"/>
    <xf numFmtId="0" fontId="2" fillId="0" borderId="0"/>
    <xf numFmtId="0" fontId="2" fillId="0" borderId="0"/>
    <xf numFmtId="0" fontId="57" fillId="0" borderId="0"/>
    <xf numFmtId="0" fontId="2" fillId="0" borderId="0"/>
    <xf numFmtId="0" fontId="2" fillId="0" borderId="0"/>
    <xf numFmtId="0" fontId="2" fillId="0" borderId="0"/>
    <xf numFmtId="0" fontId="2" fillId="0" borderId="0"/>
    <xf numFmtId="0" fontId="2" fillId="0" borderId="0"/>
    <xf numFmtId="0" fontId="2" fillId="0" borderId="0"/>
    <xf numFmtId="0" fontId="58" fillId="0" borderId="0"/>
    <xf numFmtId="0" fontId="53" fillId="10" borderId="50" applyNumberFormat="0" applyFont="0" applyAlignment="0" applyProtection="0"/>
    <xf numFmtId="0" fontId="53" fillId="10" borderId="50" applyNumberFormat="0" applyFont="0" applyAlignment="0" applyProtection="0"/>
    <xf numFmtId="0" fontId="53" fillId="10" borderId="50" applyNumberFormat="0" applyFont="0" applyAlignment="0" applyProtection="0"/>
    <xf numFmtId="0" fontId="53" fillId="10" borderId="50" applyNumberFormat="0" applyFont="0" applyAlignment="0" applyProtection="0"/>
    <xf numFmtId="0" fontId="53" fillId="10" borderId="50" applyNumberFormat="0" applyFont="0" applyAlignment="0" applyProtection="0"/>
    <xf numFmtId="0" fontId="53" fillId="10" borderId="50" applyNumberFormat="0" applyFont="0" applyAlignment="0" applyProtection="0"/>
    <xf numFmtId="0" fontId="53" fillId="10" borderId="50" applyNumberFormat="0" applyFont="0" applyAlignment="0" applyProtection="0"/>
    <xf numFmtId="0" fontId="53" fillId="10" borderId="50" applyNumberFormat="0" applyFont="0" applyAlignment="0" applyProtection="0"/>
    <xf numFmtId="9" fontId="57" fillId="0" borderId="0"/>
    <xf numFmtId="0" fontId="59" fillId="0" borderId="87">
      <alignment horizontal="left" vertical="center" wrapText="1" indent="1"/>
    </xf>
    <xf numFmtId="0" fontId="60" fillId="0" borderId="4">
      <alignment horizontal="left" vertical="center" wrapText="1"/>
    </xf>
    <xf numFmtId="0" fontId="4" fillId="0" borderId="0"/>
    <xf numFmtId="0" fontId="31" fillId="30" borderId="0">
      <alignment horizontal="left"/>
    </xf>
    <xf numFmtId="0" fontId="32" fillId="31" borderId="0"/>
    <xf numFmtId="0" fontId="3" fillId="0" borderId="0" applyProtection="0"/>
    <xf numFmtId="0" fontId="31" fillId="0" borderId="0"/>
    <xf numFmtId="169" fontId="61" fillId="0" borderId="4">
      <alignment horizontal="right" vertical="center"/>
    </xf>
    <xf numFmtId="173" fontId="4" fillId="0" borderId="0" applyFont="0" applyFill="0" applyBorder="0" applyAlignment="0" applyProtection="0"/>
    <xf numFmtId="174" fontId="4" fillId="0" borderId="0" applyFont="0" applyFill="0" applyBorder="0" applyAlignment="0" applyProtection="0"/>
    <xf numFmtId="0" fontId="3" fillId="0" borderId="0"/>
    <xf numFmtId="0" fontId="38" fillId="0" borderId="0"/>
    <xf numFmtId="0" fontId="87" fillId="0" borderId="0"/>
    <xf numFmtId="0" fontId="1" fillId="0" borderId="0"/>
    <xf numFmtId="0" fontId="38" fillId="0" borderId="0" applyProtection="0"/>
    <xf numFmtId="0" fontId="87" fillId="0" borderId="0"/>
    <xf numFmtId="3" fontId="60" fillId="0" borderId="4" applyFill="0">
      <alignment horizontal="right" vertical="center"/>
    </xf>
    <xf numFmtId="0" fontId="38" fillId="0" borderId="0" applyProtection="0"/>
    <xf numFmtId="0" fontId="1" fillId="0" borderId="0"/>
    <xf numFmtId="0" fontId="1" fillId="0" borderId="0"/>
    <xf numFmtId="0" fontId="1" fillId="0" borderId="0"/>
    <xf numFmtId="0" fontId="89" fillId="0" borderId="0"/>
  </cellStyleXfs>
  <cellXfs count="1409">
    <xf numFmtId="0" fontId="0" fillId="0" borderId="0" xfId="0"/>
    <xf numFmtId="0" fontId="5" fillId="0" borderId="18" xfId="1" applyFont="1" applyBorder="1"/>
    <xf numFmtId="0" fontId="4" fillId="0" borderId="18" xfId="1" applyFont="1" applyBorder="1"/>
    <xf numFmtId="0" fontId="5" fillId="0" borderId="23" xfId="1" applyFont="1" applyBorder="1"/>
    <xf numFmtId="0" fontId="4" fillId="0" borderId="23" xfId="1" applyFont="1" applyBorder="1"/>
    <xf numFmtId="0" fontId="8" fillId="0" borderId="0" xfId="1"/>
    <xf numFmtId="0" fontId="4" fillId="0" borderId="0" xfId="1" applyFont="1"/>
    <xf numFmtId="0" fontId="12" fillId="0" borderId="0" xfId="1" applyFont="1" applyAlignment="1">
      <alignment horizontal="centerContinuous"/>
    </xf>
    <xf numFmtId="0" fontId="13" fillId="0" borderId="0" xfId="1" applyFont="1" applyAlignment="1">
      <alignment horizontal="centerContinuous"/>
    </xf>
    <xf numFmtId="0" fontId="13" fillId="0" borderId="0" xfId="1" applyFont="1" applyAlignment="1">
      <alignment horizontal="right"/>
    </xf>
    <xf numFmtId="0" fontId="6" fillId="0" borderId="19" xfId="1" applyFont="1" applyBorder="1" applyAlignment="1">
      <alignment horizontal="right"/>
    </xf>
    <xf numFmtId="0" fontId="4" fillId="0" borderId="18" xfId="1" applyFont="1" applyBorder="1" applyAlignment="1">
      <alignment horizontal="left"/>
    </xf>
    <xf numFmtId="0" fontId="4" fillId="0" borderId="20" xfId="1" applyFont="1" applyBorder="1"/>
    <xf numFmtId="0" fontId="6" fillId="0" borderId="0" xfId="1" applyFont="1"/>
    <xf numFmtId="0" fontId="4" fillId="0" borderId="0" xfId="1" applyFont="1" applyAlignment="1">
      <alignment horizontal="right"/>
    </xf>
    <xf numFmtId="0" fontId="4" fillId="0" borderId="0" xfId="1" applyFont="1" applyAlignment="1"/>
    <xf numFmtId="49" fontId="6" fillId="2" borderId="4" xfId="1" applyNumberFormat="1" applyFont="1" applyFill="1" applyBorder="1"/>
    <xf numFmtId="0" fontId="6" fillId="2" borderId="2" xfId="1" applyFont="1" applyFill="1" applyBorder="1" applyAlignment="1">
      <alignment horizontal="center"/>
    </xf>
    <xf numFmtId="0" fontId="6" fillId="2" borderId="2" xfId="1" applyNumberFormat="1" applyFont="1" applyFill="1" applyBorder="1" applyAlignment="1">
      <alignment horizontal="center"/>
    </xf>
    <xf numFmtId="0" fontId="6" fillId="2" borderId="4" xfId="1" applyFont="1" applyFill="1" applyBorder="1" applyAlignment="1">
      <alignment horizontal="center"/>
    </xf>
    <xf numFmtId="0" fontId="5" fillId="0" borderId="29" xfId="1" applyFont="1" applyBorder="1" applyAlignment="1">
      <alignment horizontal="center"/>
    </xf>
    <xf numFmtId="49" fontId="5" fillId="0" borderId="29" xfId="1" applyNumberFormat="1" applyFont="1" applyBorder="1" applyAlignment="1">
      <alignment horizontal="left"/>
    </xf>
    <xf numFmtId="0" fontId="5" fillId="0" borderId="7" xfId="1" applyFont="1" applyBorder="1"/>
    <xf numFmtId="0" fontId="4" fillId="0" borderId="3" xfId="1" applyFont="1" applyBorder="1" applyAlignment="1">
      <alignment horizontal="center"/>
    </xf>
    <xf numFmtId="0" fontId="4" fillId="0" borderId="3" xfId="1" applyNumberFormat="1" applyFont="1" applyBorder="1" applyAlignment="1">
      <alignment horizontal="right"/>
    </xf>
    <xf numFmtId="0" fontId="4" fillId="0" borderId="2" xfId="1" applyNumberFormat="1" applyFont="1" applyBorder="1"/>
    <xf numFmtId="0" fontId="8" fillId="0" borderId="0" xfId="1" applyNumberFormat="1"/>
    <xf numFmtId="0" fontId="14" fillId="0" borderId="0" xfId="1" applyFont="1"/>
    <xf numFmtId="0" fontId="16" fillId="0" borderId="0" xfId="1" applyFont="1"/>
    <xf numFmtId="0" fontId="19" fillId="0" borderId="0" xfId="1" applyFont="1" applyAlignment="1">
      <alignment wrapText="1"/>
    </xf>
    <xf numFmtId="0" fontId="4" fillId="2" borderId="4" xfId="1" applyFont="1" applyFill="1" applyBorder="1" applyAlignment="1">
      <alignment horizontal="center"/>
    </xf>
    <xf numFmtId="49" fontId="22" fillId="2" borderId="4" xfId="1" applyNumberFormat="1" applyFont="1" applyFill="1" applyBorder="1" applyAlignment="1">
      <alignment horizontal="left"/>
    </xf>
    <xf numFmtId="0" fontId="22" fillId="2" borderId="7" xfId="1" applyFont="1" applyFill="1" applyBorder="1"/>
    <xf numFmtId="0" fontId="4" fillId="2" borderId="3" xfId="1" applyFont="1" applyFill="1" applyBorder="1" applyAlignment="1">
      <alignment horizontal="center"/>
    </xf>
    <xf numFmtId="4" fontId="4" fillId="2" borderId="3" xfId="1" applyNumberFormat="1" applyFont="1" applyFill="1" applyBorder="1" applyAlignment="1">
      <alignment horizontal="right"/>
    </xf>
    <xf numFmtId="4" fontId="4" fillId="2" borderId="2" xfId="1" applyNumberFormat="1" applyFont="1" applyFill="1" applyBorder="1" applyAlignment="1">
      <alignment horizontal="right"/>
    </xf>
    <xf numFmtId="3" fontId="8" fillId="0" borderId="0" xfId="1" applyNumberFormat="1"/>
    <xf numFmtId="0" fontId="8" fillId="0" borderId="0" xfId="1" applyBorder="1"/>
    <xf numFmtId="0" fontId="23" fillId="0" borderId="0" xfId="1" applyFont="1" applyAlignment="1"/>
    <xf numFmtId="0" fontId="8" fillId="0" borderId="0" xfId="1" applyAlignment="1">
      <alignment horizontal="right"/>
    </xf>
    <xf numFmtId="0" fontId="24" fillId="0" borderId="0" xfId="1" applyFont="1" applyBorder="1"/>
    <xf numFmtId="3" fontId="24" fillId="0" borderId="0" xfId="1" applyNumberFormat="1" applyFont="1" applyBorder="1" applyAlignment="1">
      <alignment horizontal="right"/>
    </xf>
    <xf numFmtId="4" fontId="24" fillId="0" borderId="0" xfId="1" applyNumberFormat="1" applyFont="1" applyBorder="1"/>
    <xf numFmtId="0" fontId="23" fillId="0" borderId="0" xfId="1" applyFont="1" applyBorder="1" applyAlignment="1"/>
    <xf numFmtId="0" fontId="8" fillId="0" borderId="0" xfId="1" applyBorder="1" applyAlignment="1">
      <alignment horizontal="right"/>
    </xf>
    <xf numFmtId="0" fontId="27" fillId="0" borderId="0" xfId="1" applyFont="1" applyAlignment="1">
      <alignment horizontal="center"/>
    </xf>
    <xf numFmtId="0" fontId="5" fillId="0" borderId="0" xfId="1" applyFont="1" applyBorder="1"/>
    <xf numFmtId="0" fontId="4" fillId="0" borderId="30" xfId="1" applyFont="1" applyBorder="1" applyAlignment="1">
      <alignment vertical="top" wrapText="1"/>
    </xf>
    <xf numFmtId="49" fontId="4" fillId="0" borderId="30" xfId="1" applyNumberFormat="1" applyFont="1" applyBorder="1" applyAlignment="1">
      <alignment horizontal="center" shrinkToFit="1"/>
    </xf>
    <xf numFmtId="4" fontId="4" fillId="0" borderId="30" xfId="1" applyNumberFormat="1" applyFont="1" applyBorder="1" applyAlignment="1">
      <alignment horizontal="right"/>
    </xf>
    <xf numFmtId="0" fontId="4" fillId="0" borderId="30" xfId="1" applyFont="1" applyBorder="1" applyAlignment="1">
      <alignment horizontal="center"/>
    </xf>
    <xf numFmtId="49" fontId="4" fillId="0" borderId="30" xfId="1" applyNumberFormat="1" applyFont="1" applyBorder="1" applyAlignment="1">
      <alignment horizontal="left"/>
    </xf>
    <xf numFmtId="0" fontId="4" fillId="0" borderId="30" xfId="1" applyFont="1" applyBorder="1" applyAlignment="1">
      <alignment wrapText="1"/>
    </xf>
    <xf numFmtId="4" fontId="4" fillId="9" borderId="30" xfId="1" applyNumberFormat="1" applyFont="1" applyFill="1" applyBorder="1" applyAlignment="1">
      <alignment horizontal="right"/>
    </xf>
    <xf numFmtId="4" fontId="5" fillId="2" borderId="4" xfId="1" applyNumberFormat="1" applyFont="1" applyFill="1" applyBorder="1" applyAlignment="1">
      <alignment horizontal="center"/>
    </xf>
    <xf numFmtId="49" fontId="67" fillId="0" borderId="4" xfId="0" applyNumberFormat="1" applyFont="1" applyFill="1" applyBorder="1" applyAlignment="1" applyProtection="1">
      <alignment vertical="center" wrapText="1"/>
    </xf>
    <xf numFmtId="0" fontId="66" fillId="0" borderId="138" xfId="157" applyFont="1" applyFill="1" applyBorder="1" applyAlignment="1" applyProtection="1">
      <alignment horizontal="center" vertical="center" wrapText="1"/>
      <protection hidden="1"/>
    </xf>
    <xf numFmtId="0" fontId="66" fillId="0" borderId="138" xfId="158" applyFont="1" applyFill="1" applyBorder="1" applyAlignment="1" applyProtection="1">
      <alignment horizontal="center" vertical="center" wrapText="1"/>
      <protection hidden="1"/>
    </xf>
    <xf numFmtId="0" fontId="66" fillId="0" borderId="138" xfId="156" applyFont="1" applyFill="1" applyBorder="1" applyAlignment="1" applyProtection="1">
      <alignment horizontal="center" vertical="center" wrapText="1"/>
      <protection hidden="1"/>
    </xf>
    <xf numFmtId="0" fontId="39" fillId="26" borderId="0" xfId="4" applyFont="1" applyFill="1" applyBorder="1" applyAlignment="1" applyProtection="1">
      <alignment vertical="top" wrapText="1"/>
    </xf>
    <xf numFmtId="0" fontId="39" fillId="0" borderId="0" xfId="4" applyFont="1" applyBorder="1" applyAlignment="1" applyProtection="1">
      <alignment vertical="top" wrapText="1"/>
    </xf>
    <xf numFmtId="0" fontId="82" fillId="0" borderId="0" xfId="4" applyFont="1" applyBorder="1" applyAlignment="1" applyProtection="1">
      <alignment vertical="top" wrapText="1"/>
    </xf>
    <xf numFmtId="177" fontId="15" fillId="4" borderId="4" xfId="1" applyNumberFormat="1" applyFont="1" applyFill="1" applyBorder="1" applyAlignment="1" applyProtection="1">
      <alignment horizontal="right"/>
      <protection locked="0"/>
    </xf>
    <xf numFmtId="177" fontId="15" fillId="6" borderId="30" xfId="1" applyNumberFormat="1" applyFont="1" applyFill="1" applyBorder="1" applyAlignment="1" applyProtection="1">
      <alignment horizontal="right"/>
      <protection locked="0"/>
    </xf>
    <xf numFmtId="177" fontId="15" fillId="6" borderId="4" xfId="1" applyNumberFormat="1" applyFont="1" applyFill="1" applyBorder="1" applyAlignment="1" applyProtection="1">
      <alignment horizontal="right"/>
      <protection locked="0"/>
    </xf>
    <xf numFmtId="177" fontId="4" fillId="6" borderId="58" xfId="4" applyNumberFormat="1" applyFont="1" applyFill="1" applyBorder="1" applyAlignment="1" applyProtection="1">
      <alignment vertical="center" wrapText="1"/>
      <protection locked="0"/>
    </xf>
    <xf numFmtId="177" fontId="4" fillId="6" borderId="65" xfId="4" applyNumberFormat="1" applyFont="1" applyFill="1" applyBorder="1" applyAlignment="1" applyProtection="1">
      <alignment vertical="center" wrapText="1"/>
      <protection locked="0"/>
    </xf>
    <xf numFmtId="177" fontId="4" fillId="6" borderId="61" xfId="4" applyNumberFormat="1" applyFont="1" applyFill="1" applyBorder="1" applyAlignment="1" applyProtection="1">
      <alignment vertical="center" wrapText="1"/>
      <protection locked="0"/>
    </xf>
    <xf numFmtId="177" fontId="4" fillId="6" borderId="69" xfId="4" applyNumberFormat="1" applyFont="1" applyFill="1" applyBorder="1" applyAlignment="1" applyProtection="1">
      <alignment vertical="center" wrapText="1"/>
      <protection locked="0"/>
    </xf>
    <xf numFmtId="177" fontId="4" fillId="6" borderId="71" xfId="4" applyNumberFormat="1" applyFont="1" applyFill="1" applyBorder="1" applyAlignment="1" applyProtection="1">
      <alignment vertical="center" wrapText="1"/>
      <protection locked="0"/>
    </xf>
    <xf numFmtId="177" fontId="55" fillId="6" borderId="4" xfId="10" applyNumberFormat="1" applyFont="1" applyFill="1" applyBorder="1" applyAlignment="1" applyProtection="1">
      <alignment vertical="center"/>
      <protection locked="0"/>
    </xf>
    <xf numFmtId="177" fontId="65" fillId="6" borderId="30" xfId="1" applyNumberFormat="1" applyFont="1" applyFill="1" applyBorder="1" applyAlignment="1" applyProtection="1">
      <alignment horizontal="right"/>
      <protection locked="0"/>
    </xf>
    <xf numFmtId="177" fontId="66" fillId="6" borderId="30" xfId="1" applyNumberFormat="1" applyFont="1" applyFill="1" applyBorder="1" applyAlignment="1" applyProtection="1">
      <alignment horizontal="right"/>
      <protection locked="0"/>
    </xf>
    <xf numFmtId="177" fontId="4" fillId="6" borderId="92" xfId="4" applyNumberFormat="1" applyFont="1" applyFill="1" applyBorder="1" applyAlignment="1" applyProtection="1">
      <alignment vertical="center" wrapText="1"/>
      <protection locked="0"/>
    </xf>
    <xf numFmtId="177" fontId="4" fillId="6" borderId="95" xfId="4" applyNumberFormat="1" applyFont="1" applyFill="1" applyBorder="1" applyAlignment="1" applyProtection="1">
      <alignment vertical="center" wrapText="1"/>
      <protection locked="0"/>
    </xf>
    <xf numFmtId="177" fontId="3" fillId="6" borderId="65" xfId="1" applyNumberFormat="1" applyFont="1" applyFill="1" applyBorder="1" applyAlignment="1" applyProtection="1">
      <alignment horizontal="right" vertical="center" wrapText="1"/>
      <protection locked="0"/>
    </xf>
    <xf numFmtId="177" fontId="3" fillId="6" borderId="71" xfId="1" applyNumberFormat="1" applyFont="1" applyFill="1" applyBorder="1" applyAlignment="1" applyProtection="1">
      <alignment horizontal="right" vertical="center" wrapText="1"/>
      <protection locked="0"/>
    </xf>
    <xf numFmtId="177" fontId="3" fillId="6" borderId="108" xfId="1" applyNumberFormat="1" applyFont="1" applyFill="1" applyBorder="1" applyAlignment="1" applyProtection="1">
      <alignment horizontal="right" vertical="center" wrapText="1"/>
      <protection locked="0"/>
    </xf>
    <xf numFmtId="177" fontId="55" fillId="6" borderId="115" xfId="10" applyNumberFormat="1" applyFont="1" applyFill="1" applyBorder="1" applyAlignment="1" applyProtection="1">
      <alignment vertical="center"/>
      <protection locked="0"/>
    </xf>
    <xf numFmtId="177" fontId="55" fillId="6" borderId="83" xfId="10" applyNumberFormat="1" applyFont="1" applyFill="1" applyBorder="1" applyAlignment="1" applyProtection="1">
      <alignment vertical="center"/>
      <protection locked="0"/>
    </xf>
    <xf numFmtId="177" fontId="55" fillId="6" borderId="168" xfId="10" applyNumberFormat="1" applyFont="1" applyFill="1" applyBorder="1" applyAlignment="1" applyProtection="1">
      <alignment vertical="center"/>
      <protection locked="0"/>
    </xf>
    <xf numFmtId="177" fontId="55" fillId="6" borderId="172" xfId="10" applyNumberFormat="1" applyFont="1" applyFill="1" applyBorder="1" applyAlignment="1" applyProtection="1">
      <alignment vertical="center"/>
      <protection locked="0"/>
    </xf>
    <xf numFmtId="177" fontId="15" fillId="6" borderId="134" xfId="154" applyNumberFormat="1" applyFont="1" applyFill="1" applyBorder="1" applyAlignment="1" applyProtection="1">
      <alignment horizontal="right" vertical="center"/>
      <protection locked="0"/>
    </xf>
    <xf numFmtId="177" fontId="15" fillId="6" borderId="133" xfId="150" applyNumberFormat="1" applyFont="1" applyFill="1" applyBorder="1" applyAlignment="1" applyProtection="1">
      <alignment horizontal="right" vertical="center" wrapText="1"/>
      <protection locked="0"/>
    </xf>
    <xf numFmtId="177" fontId="15" fillId="6" borderId="133" xfId="150" applyNumberFormat="1" applyFont="1" applyFill="1" applyBorder="1" applyAlignment="1" applyProtection="1">
      <alignment horizontal="right" vertical="top" wrapText="1"/>
      <protection locked="0"/>
    </xf>
    <xf numFmtId="177" fontId="15" fillId="6" borderId="138" xfId="150" applyNumberFormat="1" applyFont="1" applyFill="1" applyBorder="1" applyAlignment="1" applyProtection="1">
      <alignment horizontal="right" vertical="top"/>
      <protection locked="0"/>
    </xf>
    <xf numFmtId="177" fontId="15" fillId="6" borderId="138" xfId="150" applyNumberFormat="1" applyFont="1" applyFill="1" applyBorder="1" applyAlignment="1" applyProtection="1">
      <alignment vertical="top"/>
      <protection locked="0"/>
    </xf>
    <xf numFmtId="177" fontId="66" fillId="6" borderId="133" xfId="150" applyNumberFormat="1" applyFont="1" applyFill="1" applyBorder="1" applyAlignment="1" applyProtection="1">
      <alignment horizontal="center" vertical="center" wrapText="1" shrinkToFit="1"/>
      <protection locked="0"/>
    </xf>
    <xf numFmtId="177" fontId="66" fillId="6" borderId="133" xfId="150" applyNumberFormat="1" applyFont="1" applyFill="1" applyBorder="1" applyAlignment="1" applyProtection="1">
      <alignment horizontal="center" vertical="center" wrapText="1"/>
      <protection locked="0"/>
    </xf>
    <xf numFmtId="177" fontId="15" fillId="6" borderId="133" xfId="150" applyNumberFormat="1" applyFont="1" applyFill="1" applyBorder="1" applyAlignment="1" applyProtection="1">
      <alignment horizontal="center" vertical="center" wrapText="1"/>
      <protection locked="0"/>
    </xf>
    <xf numFmtId="177" fontId="4" fillId="6" borderId="149" xfId="159" applyNumberFormat="1" applyFont="1" applyFill="1" applyBorder="1" applyAlignment="1" applyProtection="1">
      <alignment vertical="center"/>
      <protection locked="0"/>
    </xf>
    <xf numFmtId="177" fontId="4" fillId="6" borderId="73" xfId="159" applyNumberFormat="1" applyFont="1" applyFill="1" applyBorder="1" applyAlignment="1" applyProtection="1">
      <alignment vertical="center"/>
      <protection locked="0"/>
    </xf>
    <xf numFmtId="177" fontId="4" fillId="6" borderId="157" xfId="159" applyNumberFormat="1" applyFont="1" applyFill="1" applyBorder="1" applyAlignment="1" applyProtection="1">
      <alignment vertical="center"/>
      <protection locked="0"/>
    </xf>
    <xf numFmtId="177" fontId="4" fillId="6" borderId="93" xfId="159" applyNumberFormat="1" applyFont="1" applyFill="1" applyBorder="1" applyAlignment="1" applyProtection="1">
      <alignment vertical="center"/>
      <protection locked="0"/>
    </xf>
    <xf numFmtId="177" fontId="4" fillId="0" borderId="93" xfId="159" applyNumberFormat="1" applyFont="1" applyFill="1" applyBorder="1" applyAlignment="1" applyProtection="1">
      <alignment vertical="center"/>
    </xf>
    <xf numFmtId="177" fontId="4" fillId="6" borderId="58" xfId="4" applyNumberFormat="1" applyFont="1" applyFill="1" applyBorder="1" applyAlignment="1" applyProtection="1">
      <alignment wrapText="1"/>
      <protection locked="0"/>
    </xf>
    <xf numFmtId="177" fontId="4" fillId="6" borderId="71" xfId="4" applyNumberFormat="1" applyFont="1" applyFill="1" applyBorder="1" applyAlignment="1" applyProtection="1">
      <alignment wrapText="1"/>
      <protection locked="0"/>
    </xf>
    <xf numFmtId="177" fontId="4" fillId="6" borderId="65" xfId="4" applyNumberFormat="1" applyFont="1" applyFill="1" applyBorder="1" applyAlignment="1" applyProtection="1">
      <alignment wrapText="1"/>
      <protection locked="0"/>
    </xf>
    <xf numFmtId="0" fontId="4" fillId="0" borderId="30" xfId="1" applyFont="1" applyBorder="1" applyAlignment="1">
      <alignment horizontal="center" vertical="center"/>
    </xf>
    <xf numFmtId="49" fontId="4" fillId="0" borderId="30" xfId="1" applyNumberFormat="1" applyFont="1" applyBorder="1" applyAlignment="1">
      <alignment horizontal="left" vertical="center"/>
    </xf>
    <xf numFmtId="177" fontId="15" fillId="6" borderId="30" xfId="1" applyNumberFormat="1" applyFont="1" applyFill="1" applyBorder="1" applyAlignment="1" applyProtection="1">
      <alignment horizontal="right" vertical="center"/>
      <protection locked="0"/>
    </xf>
    <xf numFmtId="177" fontId="36" fillId="4" borderId="45" xfId="0" applyNumberFormat="1" applyFont="1" applyFill="1" applyBorder="1" applyAlignment="1" applyProtection="1">
      <alignment horizontal="right"/>
      <protection locked="0"/>
    </xf>
    <xf numFmtId="177" fontId="36" fillId="4" borderId="47" xfId="0" applyNumberFormat="1" applyFont="1" applyFill="1" applyBorder="1" applyAlignment="1" applyProtection="1">
      <alignment horizontal="right"/>
      <protection locked="0"/>
    </xf>
    <xf numFmtId="177" fontId="36" fillId="4" borderId="4" xfId="0" applyNumberFormat="1" applyFont="1" applyFill="1" applyBorder="1" applyAlignment="1" applyProtection="1">
      <alignment horizontal="right"/>
      <protection locked="0"/>
    </xf>
    <xf numFmtId="177" fontId="36" fillId="4" borderId="49" xfId="0" applyNumberFormat="1" applyFont="1" applyFill="1" applyBorder="1" applyAlignment="1" applyProtection="1">
      <alignment horizontal="center" vertical="center"/>
      <protection locked="0"/>
    </xf>
    <xf numFmtId="177" fontId="4" fillId="6" borderId="65" xfId="4" applyNumberFormat="1" applyFont="1" applyFill="1" applyBorder="1" applyAlignment="1" applyProtection="1">
      <alignment horizontal="center" vertical="center"/>
      <protection locked="0"/>
    </xf>
    <xf numFmtId="177" fontId="4" fillId="6" borderId="70" xfId="4" applyNumberFormat="1" applyFont="1" applyFill="1" applyBorder="1" applyAlignment="1" applyProtection="1">
      <alignment vertical="center" wrapText="1"/>
      <protection locked="0"/>
    </xf>
    <xf numFmtId="166" fontId="36" fillId="4" borderId="4" xfId="0" applyNumberFormat="1" applyFont="1" applyFill="1" applyBorder="1" applyAlignment="1" applyProtection="1">
      <alignment horizontal="right"/>
      <protection locked="0"/>
    </xf>
    <xf numFmtId="166" fontId="28" fillId="9" borderId="4" xfId="0" applyNumberFormat="1" applyFont="1" applyFill="1" applyBorder="1" applyAlignment="1" applyProtection="1">
      <alignment horizontal="right"/>
    </xf>
    <xf numFmtId="0" fontId="0" fillId="0" borderId="0" xfId="0" applyProtection="1"/>
    <xf numFmtId="165" fontId="28" fillId="0" borderId="38" xfId="0" applyNumberFormat="1" applyFont="1" applyBorder="1" applyAlignment="1" applyProtection="1">
      <alignment horizontal="center" vertical="center" wrapText="1"/>
    </xf>
    <xf numFmtId="165" fontId="28" fillId="0" borderId="39" xfId="0" applyNumberFormat="1" applyFont="1" applyBorder="1" applyAlignment="1" applyProtection="1">
      <alignment horizontal="center" vertical="center"/>
    </xf>
    <xf numFmtId="0" fontId="28" fillId="0" borderId="40" xfId="0" applyFont="1" applyBorder="1" applyAlignment="1" applyProtection="1">
      <alignment horizontal="center" vertical="center"/>
    </xf>
    <xf numFmtId="0" fontId="0" fillId="8" borderId="42" xfId="0" applyFill="1" applyBorder="1" applyProtection="1"/>
    <xf numFmtId="166" fontId="36" fillId="9" borderId="4" xfId="0" applyNumberFormat="1" applyFont="1" applyFill="1" applyBorder="1" applyAlignment="1" applyProtection="1">
      <alignment horizontal="right"/>
    </xf>
    <xf numFmtId="166" fontId="36" fillId="0" borderId="4" xfId="0" applyNumberFormat="1" applyFont="1" applyBorder="1" applyProtection="1"/>
    <xf numFmtId="166" fontId="28" fillId="0" borderId="4" xfId="0" applyNumberFormat="1" applyFont="1" applyBorder="1" applyProtection="1"/>
    <xf numFmtId="0" fontId="0" fillId="0" borderId="0" xfId="0" applyFont="1" applyProtection="1"/>
    <xf numFmtId="0" fontId="10" fillId="0" borderId="0" xfId="0" applyFont="1" applyProtection="1"/>
    <xf numFmtId="0" fontId="10" fillId="0" borderId="0" xfId="0" applyNumberFormat="1" applyFont="1" applyProtection="1"/>
    <xf numFmtId="177" fontId="10" fillId="0" borderId="0" xfId="0" applyNumberFormat="1" applyFont="1" applyAlignment="1" applyProtection="1">
      <alignment horizontal="right"/>
    </xf>
    <xf numFmtId="178" fontId="10" fillId="0" borderId="0" xfId="0" applyNumberFormat="1" applyFont="1" applyProtection="1"/>
    <xf numFmtId="0" fontId="33" fillId="0" borderId="43" xfId="0" applyFont="1" applyBorder="1" applyProtection="1"/>
    <xf numFmtId="0" fontId="29" fillId="0" borderId="38" xfId="0" applyFont="1" applyBorder="1" applyAlignment="1" applyProtection="1">
      <alignment horizontal="center" vertical="center"/>
    </xf>
    <xf numFmtId="0" fontId="29" fillId="0" borderId="38" xfId="0" applyNumberFormat="1" applyFont="1" applyBorder="1" applyAlignment="1" applyProtection="1">
      <alignment horizontal="center" vertical="center" wrapText="1"/>
    </xf>
    <xf numFmtId="177" fontId="29" fillId="0" borderId="38" xfId="0" applyNumberFormat="1" applyFont="1" applyBorder="1" applyAlignment="1" applyProtection="1">
      <alignment horizontal="center" vertical="center" wrapText="1"/>
    </xf>
    <xf numFmtId="178" fontId="29" fillId="0" borderId="39" xfId="0" applyNumberFormat="1" applyFont="1" applyBorder="1" applyAlignment="1" applyProtection="1">
      <alignment horizontal="center" vertical="center"/>
    </xf>
    <xf numFmtId="0" fontId="30" fillId="0" borderId="4" xfId="0" applyFont="1" applyBorder="1" applyProtection="1"/>
    <xf numFmtId="0" fontId="36" fillId="0" borderId="44" xfId="0" applyFont="1" applyBorder="1" applyAlignment="1" applyProtection="1">
      <alignment horizontal="center"/>
    </xf>
    <xf numFmtId="0" fontId="36" fillId="0" borderId="45" xfId="0" applyNumberFormat="1" applyFont="1" applyBorder="1" applyAlignment="1" applyProtection="1">
      <alignment horizontal="center"/>
    </xf>
    <xf numFmtId="177" fontId="43" fillId="0" borderId="30" xfId="1" applyNumberFormat="1" applyFont="1" applyBorder="1" applyProtection="1"/>
    <xf numFmtId="4" fontId="10" fillId="0" borderId="0" xfId="0" applyNumberFormat="1" applyFont="1" applyProtection="1"/>
    <xf numFmtId="0" fontId="30" fillId="0" borderId="4" xfId="0" applyFont="1" applyBorder="1" applyAlignment="1" applyProtection="1">
      <alignment horizontal="justify" vertical="center"/>
    </xf>
    <xf numFmtId="0" fontId="36" fillId="0" borderId="46" xfId="0" applyFont="1" applyBorder="1" applyAlignment="1" applyProtection="1">
      <alignment horizontal="center"/>
    </xf>
    <xf numFmtId="0" fontId="36" fillId="0" borderId="47" xfId="0" applyNumberFormat="1" applyFont="1" applyBorder="1" applyAlignment="1" applyProtection="1">
      <alignment horizontal="center"/>
    </xf>
    <xf numFmtId="177" fontId="43" fillId="0" borderId="4" xfId="1" applyNumberFormat="1" applyFont="1" applyBorder="1" applyProtection="1"/>
    <xf numFmtId="0" fontId="36" fillId="0" borderId="4" xfId="0" applyFont="1" applyBorder="1" applyAlignment="1" applyProtection="1">
      <alignment horizontal="center"/>
    </xf>
    <xf numFmtId="0" fontId="36" fillId="0" borderId="4" xfId="0" applyNumberFormat="1" applyFont="1" applyBorder="1" applyAlignment="1" applyProtection="1">
      <alignment horizontal="center"/>
    </xf>
    <xf numFmtId="0" fontId="30" fillId="0" borderId="1" xfId="0" applyFont="1" applyBorder="1" applyAlignment="1" applyProtection="1">
      <alignment horizontal="center" vertical="center" wrapText="1"/>
    </xf>
    <xf numFmtId="177" fontId="43" fillId="0" borderId="30" xfId="1" applyNumberFormat="1" applyFont="1" applyBorder="1" applyAlignment="1" applyProtection="1">
      <alignment vertical="center"/>
    </xf>
    <xf numFmtId="166" fontId="10" fillId="0" borderId="0" xfId="0" applyNumberFormat="1" applyFont="1" applyProtection="1"/>
    <xf numFmtId="178" fontId="36" fillId="25" borderId="40" xfId="0" applyNumberFormat="1" applyFont="1" applyFill="1" applyBorder="1" applyAlignment="1" applyProtection="1">
      <alignment horizontal="right"/>
    </xf>
    <xf numFmtId="0" fontId="4" fillId="0" borderId="0" xfId="1" applyFont="1" applyProtection="1"/>
    <xf numFmtId="0" fontId="12" fillId="0" borderId="0" xfId="1" applyFont="1" applyAlignment="1" applyProtection="1">
      <alignment horizontal="centerContinuous"/>
    </xf>
    <xf numFmtId="0" fontId="13" fillId="0" borderId="0" xfId="1" applyFont="1" applyAlignment="1" applyProtection="1">
      <alignment horizontal="centerContinuous"/>
    </xf>
    <xf numFmtId="179" fontId="13" fillId="0" borderId="0" xfId="1" applyNumberFormat="1" applyFont="1" applyAlignment="1" applyProtection="1">
      <alignment horizontal="right"/>
    </xf>
    <xf numFmtId="177" fontId="13" fillId="0" borderId="0" xfId="1" applyNumberFormat="1" applyFont="1" applyAlignment="1" applyProtection="1">
      <alignment horizontal="centerContinuous"/>
    </xf>
    <xf numFmtId="0" fontId="8" fillId="0" borderId="0" xfId="1" applyProtection="1"/>
    <xf numFmtId="0" fontId="48" fillId="0" borderId="14" xfId="1" applyFont="1" applyBorder="1" applyProtection="1"/>
    <xf numFmtId="0" fontId="4" fillId="0" borderId="18" xfId="1" applyFont="1" applyBorder="1" applyProtection="1"/>
    <xf numFmtId="179" fontId="6" fillId="0" borderId="19" xfId="1" applyNumberFormat="1" applyFont="1" applyBorder="1" applyAlignment="1" applyProtection="1">
      <alignment horizontal="right"/>
    </xf>
    <xf numFmtId="0" fontId="4" fillId="0" borderId="174" xfId="1" applyFont="1" applyBorder="1" applyAlignment="1" applyProtection="1">
      <alignment horizontal="center"/>
    </xf>
    <xf numFmtId="0" fontId="4" fillId="0" borderId="6" xfId="1" applyFont="1" applyBorder="1" applyAlignment="1" applyProtection="1">
      <alignment horizontal="center"/>
    </xf>
    <xf numFmtId="0" fontId="40" fillId="0" borderId="0" xfId="4" applyFont="1" applyBorder="1" applyAlignment="1" applyProtection="1">
      <alignment horizontal="left"/>
    </xf>
    <xf numFmtId="0" fontId="4" fillId="0" borderId="0" xfId="1" applyFont="1" applyBorder="1" applyProtection="1"/>
    <xf numFmtId="0" fontId="5" fillId="0" borderId="23" xfId="1" applyFont="1" applyBorder="1" applyProtection="1"/>
    <xf numFmtId="0" fontId="4" fillId="0" borderId="23" xfId="1" applyFont="1" applyBorder="1" applyProtection="1"/>
    <xf numFmtId="0" fontId="6" fillId="0" borderId="0" xfId="1" applyFont="1" applyProtection="1"/>
    <xf numFmtId="179" fontId="4" fillId="0" borderId="0" xfId="1" applyNumberFormat="1" applyFont="1" applyAlignment="1" applyProtection="1">
      <alignment horizontal="right"/>
    </xf>
    <xf numFmtId="177" fontId="4" fillId="0" borderId="0" xfId="1" applyNumberFormat="1" applyFont="1" applyProtection="1"/>
    <xf numFmtId="177" fontId="4" fillId="0" borderId="0" xfId="1" applyNumberFormat="1" applyFont="1" applyAlignment="1" applyProtection="1"/>
    <xf numFmtId="49" fontId="6" fillId="2" borderId="4" xfId="1" applyNumberFormat="1" applyFont="1" applyFill="1" applyBorder="1" applyProtection="1"/>
    <xf numFmtId="0" fontId="6" fillId="2" borderId="2" xfId="1" applyFont="1" applyFill="1" applyBorder="1" applyAlignment="1" applyProtection="1">
      <alignment horizontal="center"/>
    </xf>
    <xf numFmtId="179" fontId="6" fillId="2" borderId="2" xfId="1" applyNumberFormat="1" applyFont="1" applyFill="1" applyBorder="1" applyAlignment="1" applyProtection="1">
      <alignment horizontal="center"/>
    </xf>
    <xf numFmtId="177" fontId="6" fillId="2" borderId="2" xfId="1" applyNumberFormat="1" applyFont="1" applyFill="1" applyBorder="1" applyAlignment="1" applyProtection="1">
      <alignment horizontal="center"/>
    </xf>
    <xf numFmtId="177" fontId="6" fillId="2" borderId="4" xfId="1" applyNumberFormat="1" applyFont="1" applyFill="1" applyBorder="1" applyAlignment="1" applyProtection="1">
      <alignment horizontal="center"/>
    </xf>
    <xf numFmtId="0" fontId="5" fillId="0" borderId="29" xfId="1" applyFont="1" applyBorder="1" applyAlignment="1" applyProtection="1">
      <alignment horizontal="center"/>
    </xf>
    <xf numFmtId="49" fontId="5" fillId="0" borderId="29" xfId="1" applyNumberFormat="1" applyFont="1" applyBorder="1" applyAlignment="1" applyProtection="1">
      <alignment horizontal="left"/>
    </xf>
    <xf numFmtId="0" fontId="5" fillId="0" borderId="7" xfId="1" applyFont="1" applyBorder="1" applyProtection="1"/>
    <xf numFmtId="0" fontId="4" fillId="0" borderId="3" xfId="1" applyFont="1" applyBorder="1" applyAlignment="1" applyProtection="1">
      <alignment horizontal="center"/>
    </xf>
    <xf numFmtId="179" fontId="4" fillId="0" borderId="3" xfId="1" applyNumberFormat="1" applyFont="1" applyBorder="1" applyAlignment="1" applyProtection="1">
      <alignment horizontal="right"/>
    </xf>
    <xf numFmtId="177" fontId="4" fillId="0" borderId="3" xfId="1" applyNumberFormat="1" applyFont="1" applyBorder="1" applyAlignment="1" applyProtection="1">
      <alignment horizontal="right"/>
    </xf>
    <xf numFmtId="177" fontId="4" fillId="0" borderId="2" xfId="1" applyNumberFormat="1" applyFont="1" applyBorder="1" applyProtection="1"/>
    <xf numFmtId="0" fontId="8" fillId="0" borderId="0" xfId="1" applyNumberFormat="1" applyProtection="1"/>
    <xf numFmtId="0" fontId="14" fillId="0" borderId="0" xfId="1" applyFont="1" applyProtection="1"/>
    <xf numFmtId="0" fontId="15" fillId="0" borderId="30" xfId="1" applyFont="1" applyBorder="1" applyAlignment="1" applyProtection="1">
      <alignment horizontal="center" vertical="top"/>
    </xf>
    <xf numFmtId="49" fontId="15" fillId="0" borderId="30" xfId="1" applyNumberFormat="1" applyFont="1" applyBorder="1" applyAlignment="1" applyProtection="1">
      <alignment horizontal="left" vertical="top"/>
    </xf>
    <xf numFmtId="0" fontId="15" fillId="0" borderId="30" xfId="1" applyFont="1" applyBorder="1" applyAlignment="1" applyProtection="1">
      <alignment vertical="top" wrapText="1"/>
    </xf>
    <xf numFmtId="49" fontId="15" fillId="0" borderId="30" xfId="1" applyNumberFormat="1" applyFont="1" applyBorder="1" applyAlignment="1" applyProtection="1">
      <alignment horizontal="center" shrinkToFit="1"/>
    </xf>
    <xf numFmtId="179" fontId="15" fillId="0" borderId="30" xfId="1" applyNumberFormat="1" applyFont="1" applyBorder="1" applyAlignment="1" applyProtection="1">
      <alignment horizontal="right"/>
    </xf>
    <xf numFmtId="177" fontId="15" fillId="0" borderId="30" xfId="1" applyNumberFormat="1" applyFont="1" applyBorder="1" applyProtection="1"/>
    <xf numFmtId="0" fontId="16" fillId="0" borderId="0" xfId="1" applyFont="1" applyProtection="1"/>
    <xf numFmtId="0" fontId="6" fillId="0" borderId="29" xfId="1" applyFont="1" applyBorder="1" applyAlignment="1" applyProtection="1">
      <alignment horizontal="center"/>
    </xf>
    <xf numFmtId="49" fontId="6" fillId="0" borderId="29" xfId="1" applyNumberFormat="1" applyFont="1" applyBorder="1" applyAlignment="1" applyProtection="1">
      <alignment horizontal="right"/>
    </xf>
    <xf numFmtId="179" fontId="20" fillId="3" borderId="33" xfId="1" applyNumberFormat="1" applyFont="1" applyFill="1" applyBorder="1" applyAlignment="1" applyProtection="1">
      <alignment horizontal="right" wrapText="1"/>
    </xf>
    <xf numFmtId="177" fontId="20" fillId="3" borderId="11" xfId="1" applyNumberFormat="1" applyFont="1" applyFill="1" applyBorder="1" applyAlignment="1" applyProtection="1">
      <alignment horizontal="left" wrapText="1"/>
    </xf>
    <xf numFmtId="177" fontId="20" fillId="0" borderId="6" xfId="0" applyNumberFormat="1" applyFont="1" applyBorder="1" applyAlignment="1" applyProtection="1">
      <alignment horizontal="right"/>
    </xf>
    <xf numFmtId="0" fontId="19" fillId="0" borderId="0" xfId="1" applyFont="1" applyAlignment="1" applyProtection="1">
      <alignment wrapText="1"/>
    </xf>
    <xf numFmtId="49" fontId="6" fillId="0" borderId="29" xfId="1" applyNumberFormat="1" applyFont="1" applyBorder="1" applyAlignment="1" applyProtection="1">
      <alignment horizontal="left"/>
    </xf>
    <xf numFmtId="179" fontId="25" fillId="3" borderId="33" xfId="1" applyNumberFormat="1" applyFont="1" applyFill="1" applyBorder="1" applyAlignment="1" applyProtection="1">
      <alignment horizontal="right" wrapText="1"/>
    </xf>
    <xf numFmtId="3" fontId="19" fillId="0" borderId="0" xfId="1" applyNumberFormat="1" applyFont="1" applyAlignment="1" applyProtection="1">
      <alignment wrapText="1"/>
    </xf>
    <xf numFmtId="0" fontId="4" fillId="2" borderId="4" xfId="1" applyFont="1" applyFill="1" applyBorder="1" applyAlignment="1" applyProtection="1">
      <alignment horizontal="center"/>
    </xf>
    <xf numFmtId="49" fontId="22" fillId="2" borderId="4" xfId="1" applyNumberFormat="1" applyFont="1" applyFill="1" applyBorder="1" applyAlignment="1" applyProtection="1">
      <alignment horizontal="left"/>
    </xf>
    <xf numFmtId="0" fontId="22" fillId="2" borderId="7" xfId="1" applyFont="1" applyFill="1" applyBorder="1" applyProtection="1"/>
    <xf numFmtId="0" fontId="4" fillId="2" borderId="3" xfId="1" applyFont="1" applyFill="1" applyBorder="1" applyAlignment="1" applyProtection="1">
      <alignment horizontal="center"/>
    </xf>
    <xf numFmtId="179" fontId="4" fillId="2" borderId="3" xfId="1" applyNumberFormat="1" applyFont="1" applyFill="1" applyBorder="1" applyAlignment="1" applyProtection="1">
      <alignment horizontal="right"/>
    </xf>
    <xf numFmtId="177" fontId="4" fillId="2" borderId="2" xfId="1" applyNumberFormat="1" applyFont="1" applyFill="1" applyBorder="1" applyAlignment="1" applyProtection="1">
      <alignment horizontal="right"/>
    </xf>
    <xf numFmtId="177" fontId="5" fillId="2" borderId="4" xfId="1" applyNumberFormat="1" applyFont="1" applyFill="1" applyBorder="1" applyProtection="1"/>
    <xf numFmtId="3" fontId="8" fillId="0" borderId="0" xfId="1" applyNumberFormat="1" applyProtection="1"/>
    <xf numFmtId="179" fontId="8" fillId="0" borderId="0" xfId="1" applyNumberFormat="1" applyProtection="1"/>
    <xf numFmtId="177" fontId="8" fillId="0" borderId="0" xfId="1" applyNumberFormat="1" applyProtection="1"/>
    <xf numFmtId="0" fontId="8" fillId="0" borderId="0" xfId="1" applyBorder="1" applyProtection="1"/>
    <xf numFmtId="179" fontId="8" fillId="0" borderId="0" xfId="1" applyNumberFormat="1" applyBorder="1" applyProtection="1"/>
    <xf numFmtId="177" fontId="8" fillId="0" borderId="0" xfId="1" applyNumberFormat="1" applyBorder="1" applyProtection="1"/>
    <xf numFmtId="0" fontId="23" fillId="0" borderId="0" xfId="1" applyFont="1" applyAlignment="1" applyProtection="1"/>
    <xf numFmtId="179" fontId="8" fillId="0" borderId="0" xfId="1" applyNumberFormat="1" applyAlignment="1" applyProtection="1">
      <alignment horizontal="right"/>
    </xf>
    <xf numFmtId="0" fontId="24" fillId="0" borderId="0" xfId="1" applyFont="1" applyBorder="1" applyProtection="1"/>
    <xf numFmtId="179" fontId="24" fillId="0" borderId="0" xfId="1" applyNumberFormat="1" applyFont="1" applyBorder="1" applyAlignment="1" applyProtection="1">
      <alignment horizontal="right"/>
    </xf>
    <xf numFmtId="177" fontId="24" fillId="0" borderId="0" xfId="1" applyNumberFormat="1" applyFont="1" applyBorder="1" applyProtection="1"/>
    <xf numFmtId="0" fontId="23" fillId="0" borderId="0" xfId="1" applyFont="1" applyBorder="1" applyAlignment="1" applyProtection="1"/>
    <xf numFmtId="179" fontId="8" fillId="0" borderId="0" xfId="1" applyNumberFormat="1" applyBorder="1" applyAlignment="1" applyProtection="1">
      <alignment horizontal="right"/>
    </xf>
    <xf numFmtId="0" fontId="4" fillId="0" borderId="14" xfId="1" applyFont="1" applyBorder="1" applyProtection="1"/>
    <xf numFmtId="179" fontId="6" fillId="0" borderId="14" xfId="1" applyNumberFormat="1" applyFont="1" applyBorder="1" applyAlignment="1" applyProtection="1">
      <alignment horizontal="right"/>
    </xf>
    <xf numFmtId="0" fontId="4" fillId="0" borderId="11" xfId="1" applyFont="1" applyBorder="1" applyAlignment="1" applyProtection="1">
      <alignment horizontal="center"/>
    </xf>
    <xf numFmtId="0" fontId="4" fillId="0" borderId="0" xfId="1" applyFont="1" applyBorder="1" applyAlignment="1" applyProtection="1">
      <alignment horizontal="center"/>
    </xf>
    <xf numFmtId="0" fontId="39" fillId="26" borderId="41" xfId="4" applyFont="1" applyFill="1" applyBorder="1" applyAlignment="1" applyProtection="1">
      <alignment horizontal="center"/>
    </xf>
    <xf numFmtId="0" fontId="39" fillId="26" borderId="36" xfId="4" applyFont="1" applyFill="1" applyBorder="1" applyAlignment="1" applyProtection="1"/>
    <xf numFmtId="0" fontId="39" fillId="0" borderId="0" xfId="4" applyProtection="1"/>
    <xf numFmtId="0" fontId="39" fillId="26" borderId="5" xfId="4" applyFont="1" applyFill="1" applyBorder="1" applyAlignment="1" applyProtection="1">
      <alignment horizontal="center"/>
    </xf>
    <xf numFmtId="0" fontId="40" fillId="26" borderId="0" xfId="4" applyFont="1" applyFill="1" applyBorder="1" applyAlignment="1" applyProtection="1">
      <alignment horizontal="left"/>
    </xf>
    <xf numFmtId="0" fontId="39" fillId="26" borderId="0" xfId="4" applyFont="1" applyFill="1" applyBorder="1" applyAlignment="1" applyProtection="1"/>
    <xf numFmtId="0" fontId="41" fillId="26" borderId="5" xfId="4" applyFont="1" applyFill="1" applyBorder="1" applyAlignment="1" applyProtection="1">
      <alignment horizontal="center"/>
    </xf>
    <xf numFmtId="0" fontId="42" fillId="26" borderId="0" xfId="4" applyFont="1" applyFill="1" applyBorder="1" applyAlignment="1" applyProtection="1">
      <alignment horizontal="left"/>
    </xf>
    <xf numFmtId="0" fontId="41" fillId="26" borderId="0" xfId="4" applyFont="1" applyFill="1" applyBorder="1" applyAlignment="1" applyProtection="1"/>
    <xf numFmtId="0" fontId="43" fillId="26" borderId="48" xfId="4" applyFont="1" applyFill="1" applyBorder="1" applyAlignment="1" applyProtection="1">
      <alignment horizontal="center"/>
    </xf>
    <xf numFmtId="0" fontId="40" fillId="26" borderId="51" xfId="4" applyFont="1" applyFill="1" applyBorder="1" applyAlignment="1" applyProtection="1">
      <alignment horizontal="left"/>
    </xf>
    <xf numFmtId="0" fontId="4" fillId="26" borderId="51" xfId="4" applyFont="1" applyFill="1" applyBorder="1" applyAlignment="1" applyProtection="1">
      <alignment horizontal="center"/>
    </xf>
    <xf numFmtId="167" fontId="4" fillId="26" borderId="51" xfId="4" applyNumberFormat="1" applyFont="1" applyFill="1" applyBorder="1" applyAlignment="1" applyProtection="1">
      <alignment horizontal="center"/>
    </xf>
    <xf numFmtId="177" fontId="4" fillId="26" borderId="51" xfId="4" applyNumberFormat="1" applyFont="1" applyFill="1" applyBorder="1" applyAlignment="1" applyProtection="1">
      <alignment horizontal="center"/>
    </xf>
    <xf numFmtId="177" fontId="4" fillId="26" borderId="52" xfId="4" applyNumberFormat="1" applyFont="1" applyFill="1" applyBorder="1" applyAlignment="1" applyProtection="1">
      <alignment horizontal="left" wrapText="1"/>
    </xf>
    <xf numFmtId="0" fontId="7" fillId="26" borderId="53" xfId="4" applyFont="1" applyFill="1" applyBorder="1" applyAlignment="1" applyProtection="1">
      <alignment horizontal="center" wrapText="1"/>
    </xf>
    <xf numFmtId="0" fontId="5" fillId="26" borderId="27" xfId="4" applyFont="1" applyFill="1" applyBorder="1" applyAlignment="1" applyProtection="1">
      <alignment horizontal="center" wrapText="1"/>
    </xf>
    <xf numFmtId="0" fontId="7" fillId="26" borderId="27" xfId="4" applyFont="1" applyFill="1" applyBorder="1" applyAlignment="1" applyProtection="1">
      <alignment horizontal="center" wrapText="1"/>
    </xf>
    <xf numFmtId="167" fontId="7" fillId="26" borderId="27" xfId="4" applyNumberFormat="1" applyFont="1" applyFill="1" applyBorder="1" applyAlignment="1" applyProtection="1">
      <alignment horizontal="center" wrapText="1"/>
    </xf>
    <xf numFmtId="177" fontId="7" fillId="26" borderId="27" xfId="4" applyNumberFormat="1" applyFont="1" applyFill="1" applyBorder="1" applyAlignment="1" applyProtection="1">
      <alignment horizontal="center" wrapText="1"/>
    </xf>
    <xf numFmtId="177" fontId="7" fillId="26" borderId="28" xfId="4" applyNumberFormat="1" applyFont="1" applyFill="1" applyBorder="1" applyAlignment="1" applyProtection="1">
      <alignment horizontal="center"/>
    </xf>
    <xf numFmtId="0" fontId="4" fillId="26" borderId="48" xfId="4" applyFont="1" applyFill="1" applyBorder="1" applyAlignment="1" applyProtection="1">
      <alignment horizontal="center"/>
    </xf>
    <xf numFmtId="0" fontId="40" fillId="26" borderId="51" xfId="4" applyFont="1" applyFill="1" applyBorder="1" applyAlignment="1" applyProtection="1">
      <alignment wrapText="1"/>
    </xf>
    <xf numFmtId="177" fontId="40" fillId="26" borderId="51" xfId="4" applyNumberFormat="1" applyFont="1" applyFill="1" applyBorder="1" applyAlignment="1" applyProtection="1">
      <alignment horizontal="center"/>
    </xf>
    <xf numFmtId="177" fontId="48" fillId="26" borderId="52" xfId="4" applyNumberFormat="1" applyFont="1" applyFill="1" applyBorder="1" applyAlignment="1" applyProtection="1">
      <alignment horizontal="center"/>
    </xf>
    <xf numFmtId="0" fontId="5" fillId="26" borderId="7" xfId="4" applyFont="1" applyFill="1" applyBorder="1" applyAlignment="1" applyProtection="1">
      <alignment horizontal="left" wrapText="1"/>
    </xf>
    <xf numFmtId="0" fontId="5" fillId="26" borderId="3" xfId="4" applyFont="1" applyFill="1" applyBorder="1" applyAlignment="1" applyProtection="1">
      <alignment horizontal="left" wrapText="1"/>
    </xf>
    <xf numFmtId="0" fontId="5" fillId="26" borderId="3" xfId="4" applyFont="1" applyFill="1" applyBorder="1" applyAlignment="1" applyProtection="1">
      <alignment wrapText="1"/>
    </xf>
    <xf numFmtId="0" fontId="5" fillId="26" borderId="2" xfId="4" applyFont="1" applyFill="1" applyBorder="1" applyAlignment="1" applyProtection="1">
      <alignment wrapText="1"/>
    </xf>
    <xf numFmtId="177" fontId="5" fillId="26" borderId="2" xfId="4" applyNumberFormat="1" applyFont="1" applyFill="1" applyBorder="1" applyAlignment="1" applyProtection="1">
      <alignment wrapText="1"/>
    </xf>
    <xf numFmtId="49" fontId="4" fillId="26" borderId="34" xfId="4" applyNumberFormat="1" applyFont="1" applyFill="1" applyBorder="1" applyAlignment="1" applyProtection="1">
      <alignment horizontal="left" wrapText="1"/>
    </xf>
    <xf numFmtId="0" fontId="4" fillId="26" borderId="58" xfId="4" applyFont="1" applyFill="1" applyBorder="1" applyAlignment="1" applyProtection="1">
      <alignment horizontal="left" wrapText="1"/>
    </xf>
    <xf numFmtId="0" fontId="4" fillId="26" borderId="58" xfId="4" applyFont="1" applyFill="1" applyBorder="1" applyAlignment="1" applyProtection="1">
      <alignment horizontal="center"/>
    </xf>
    <xf numFmtId="177" fontId="4" fillId="26" borderId="60" xfId="4" applyNumberFormat="1" applyFont="1" applyFill="1" applyBorder="1" applyAlignment="1" applyProtection="1">
      <alignment horizontal="center"/>
    </xf>
    <xf numFmtId="0" fontId="4" fillId="26" borderId="11" xfId="4" applyFont="1" applyFill="1" applyBorder="1" applyAlignment="1" applyProtection="1">
      <alignment horizontal="left" wrapText="1"/>
    </xf>
    <xf numFmtId="0" fontId="4" fillId="26" borderId="61" xfId="4" applyFont="1" applyFill="1" applyBorder="1" applyAlignment="1" applyProtection="1">
      <alignment horizontal="left" wrapText="1"/>
    </xf>
    <xf numFmtId="0" fontId="4" fillId="26" borderId="61" xfId="4" applyFont="1" applyFill="1" applyBorder="1" applyAlignment="1" applyProtection="1">
      <alignment horizontal="center"/>
    </xf>
    <xf numFmtId="177" fontId="4" fillId="24" borderId="61" xfId="4" applyNumberFormat="1" applyFont="1" applyFill="1" applyBorder="1" applyAlignment="1" applyProtection="1">
      <alignment wrapText="1"/>
    </xf>
    <xf numFmtId="177" fontId="4" fillId="26" borderId="12" xfId="4" applyNumberFormat="1" applyFont="1" applyFill="1" applyBorder="1" applyAlignment="1" applyProtection="1">
      <alignment horizontal="center"/>
    </xf>
    <xf numFmtId="0" fontId="4" fillId="26" borderId="177" xfId="4" applyFont="1" applyFill="1" applyBorder="1" applyAlignment="1" applyProtection="1">
      <alignment horizontal="left" wrapText="1"/>
    </xf>
    <xf numFmtId="0" fontId="4" fillId="26" borderId="69" xfId="4" applyFont="1" applyFill="1" applyBorder="1" applyAlignment="1" applyProtection="1">
      <alignment horizontal="left" wrapText="1"/>
    </xf>
    <xf numFmtId="0" fontId="4" fillId="26" borderId="69" xfId="4" applyFont="1" applyFill="1" applyBorder="1" applyAlignment="1" applyProtection="1">
      <alignment horizontal="center"/>
    </xf>
    <xf numFmtId="177" fontId="4" fillId="24" borderId="69" xfId="4" applyNumberFormat="1" applyFont="1" applyFill="1" applyBorder="1" applyAlignment="1" applyProtection="1">
      <alignment wrapText="1"/>
    </xf>
    <xf numFmtId="177" fontId="4" fillId="26" borderId="70" xfId="4" applyNumberFormat="1" applyFont="1" applyFill="1" applyBorder="1" applyAlignment="1" applyProtection="1">
      <alignment horizontal="center"/>
    </xf>
    <xf numFmtId="49" fontId="4" fillId="26" borderId="11" xfId="4" applyNumberFormat="1" applyFont="1" applyFill="1" applyBorder="1" applyAlignment="1" applyProtection="1">
      <alignment horizontal="left" wrapText="1"/>
    </xf>
    <xf numFmtId="177" fontId="4" fillId="26" borderId="176" xfId="4" applyNumberFormat="1" applyFont="1" applyFill="1" applyBorder="1" applyAlignment="1" applyProtection="1">
      <alignment horizontal="center"/>
    </xf>
    <xf numFmtId="49" fontId="4" fillId="26" borderId="151" xfId="4" applyNumberFormat="1" applyFont="1" applyFill="1" applyBorder="1" applyAlignment="1" applyProtection="1">
      <alignment horizontal="left" wrapText="1"/>
    </xf>
    <xf numFmtId="0" fontId="4" fillId="26" borderId="65" xfId="4" applyFont="1" applyFill="1" applyBorder="1" applyAlignment="1" applyProtection="1">
      <alignment horizontal="left" wrapText="1"/>
    </xf>
    <xf numFmtId="0" fontId="4" fillId="26" borderId="65" xfId="4" applyFont="1" applyFill="1" applyBorder="1" applyAlignment="1" applyProtection="1">
      <alignment horizontal="center"/>
    </xf>
    <xf numFmtId="0" fontId="4" fillId="26" borderId="64" xfId="4" applyFont="1" applyFill="1" applyBorder="1" applyAlignment="1" applyProtection="1">
      <alignment horizontal="center" wrapText="1"/>
    </xf>
    <xf numFmtId="0" fontId="38" fillId="26" borderId="65" xfId="1" applyFont="1" applyFill="1" applyBorder="1" applyAlignment="1" applyProtection="1">
      <alignment wrapText="1"/>
    </xf>
    <xf numFmtId="0" fontId="4" fillId="26" borderId="65" xfId="4" applyFont="1" applyFill="1" applyBorder="1" applyAlignment="1" applyProtection="1">
      <alignment horizontal="center" wrapText="1"/>
    </xf>
    <xf numFmtId="177" fontId="4" fillId="26" borderId="65" xfId="4" applyNumberFormat="1" applyFont="1" applyFill="1" applyBorder="1" applyAlignment="1" applyProtection="1">
      <alignment wrapText="1"/>
    </xf>
    <xf numFmtId="177" fontId="4" fillId="26" borderId="66" xfId="4" applyNumberFormat="1" applyFont="1" applyFill="1" applyBorder="1" applyAlignment="1" applyProtection="1">
      <alignment horizontal="center"/>
    </xf>
    <xf numFmtId="0" fontId="5" fillId="26" borderId="92" xfId="4" applyFont="1" applyFill="1" applyBorder="1" applyAlignment="1" applyProtection="1">
      <alignment horizontal="left" wrapText="1"/>
    </xf>
    <xf numFmtId="0" fontId="5" fillId="26" borderId="92" xfId="4" applyFont="1" applyFill="1" applyBorder="1" applyAlignment="1" applyProtection="1">
      <alignment wrapText="1"/>
    </xf>
    <xf numFmtId="0" fontId="5" fillId="26" borderId="92" xfId="4" applyFont="1" applyFill="1" applyBorder="1" applyAlignment="1" applyProtection="1">
      <alignment horizontal="center" wrapText="1"/>
    </xf>
    <xf numFmtId="177" fontId="5" fillId="26" borderId="92" xfId="4" applyNumberFormat="1" applyFont="1" applyFill="1" applyBorder="1" applyAlignment="1" applyProtection="1">
      <alignment wrapText="1"/>
    </xf>
    <xf numFmtId="49" fontId="4" fillId="26" borderId="178" xfId="4" applyNumberFormat="1" applyFont="1" applyFill="1" applyBorder="1" applyAlignment="1" applyProtection="1">
      <alignment horizontal="left"/>
    </xf>
    <xf numFmtId="0" fontId="4" fillId="26" borderId="59" xfId="4" applyFont="1" applyFill="1" applyBorder="1" applyAlignment="1" applyProtection="1">
      <alignment horizontal="center"/>
    </xf>
    <xf numFmtId="0" fontId="4" fillId="26" borderId="71" xfId="4" applyFont="1" applyFill="1" applyBorder="1" applyAlignment="1" applyProtection="1">
      <alignment horizontal="left" wrapText="1"/>
    </xf>
    <xf numFmtId="0" fontId="4" fillId="26" borderId="71" xfId="4" applyFont="1" applyFill="1" applyBorder="1" applyAlignment="1" applyProtection="1">
      <alignment horizontal="center"/>
    </xf>
    <xf numFmtId="0" fontId="4" fillId="26" borderId="73" xfId="4" applyFont="1" applyFill="1" applyBorder="1" applyAlignment="1" applyProtection="1">
      <alignment horizontal="center"/>
    </xf>
    <xf numFmtId="49" fontId="4" fillId="26" borderId="152" xfId="4" applyNumberFormat="1" applyFont="1" applyFill="1" applyBorder="1" applyAlignment="1" applyProtection="1">
      <alignment horizontal="left"/>
    </xf>
    <xf numFmtId="177" fontId="4" fillId="26" borderId="65" xfId="4" applyNumberFormat="1" applyFont="1" applyFill="1" applyBorder="1" applyAlignment="1" applyProtection="1">
      <alignment horizontal="center"/>
    </xf>
    <xf numFmtId="0" fontId="4" fillId="26" borderId="152" xfId="4" applyFont="1" applyFill="1" applyBorder="1" applyAlignment="1" applyProtection="1">
      <alignment horizontal="left" wrapText="1"/>
    </xf>
    <xf numFmtId="0" fontId="97" fillId="26" borderId="65" xfId="4" applyFont="1" applyFill="1" applyBorder="1" applyAlignment="1" applyProtection="1">
      <alignment horizontal="left" wrapText="1"/>
    </xf>
    <xf numFmtId="0" fontId="5" fillId="26" borderId="2" xfId="4" applyFont="1" applyFill="1" applyBorder="1" applyAlignment="1" applyProtection="1">
      <alignment horizontal="center" wrapText="1"/>
    </xf>
    <xf numFmtId="0" fontId="4" fillId="26" borderId="58" xfId="4" applyFont="1" applyFill="1" applyBorder="1" applyAlignment="1" applyProtection="1">
      <alignment horizontal="left"/>
    </xf>
    <xf numFmtId="0" fontId="4" fillId="26" borderId="61" xfId="4" applyFont="1" applyFill="1" applyBorder="1" applyAlignment="1" applyProtection="1">
      <alignment horizontal="left"/>
    </xf>
    <xf numFmtId="3" fontId="4" fillId="26" borderId="61" xfId="4" applyNumberFormat="1" applyFont="1" applyFill="1" applyBorder="1" applyAlignment="1" applyProtection="1">
      <alignment horizontal="center"/>
    </xf>
    <xf numFmtId="49" fontId="4" fillId="26" borderId="177" xfId="4" applyNumberFormat="1" applyFont="1" applyFill="1" applyBorder="1" applyAlignment="1" applyProtection="1">
      <alignment horizontal="left" wrapText="1"/>
    </xf>
    <xf numFmtId="0" fontId="4" fillId="26" borderId="69" xfId="4" applyFont="1" applyFill="1" applyBorder="1" applyAlignment="1" applyProtection="1">
      <alignment horizontal="left"/>
    </xf>
    <xf numFmtId="3" fontId="4" fillId="26" borderId="69" xfId="4" applyNumberFormat="1" applyFont="1" applyFill="1" applyBorder="1" applyAlignment="1" applyProtection="1">
      <alignment horizontal="center"/>
    </xf>
    <xf numFmtId="49" fontId="4" fillId="26" borderId="177" xfId="4" applyNumberFormat="1" applyFont="1" applyFill="1" applyBorder="1" applyAlignment="1" applyProtection="1">
      <alignment horizontal="left"/>
    </xf>
    <xf numFmtId="0" fontId="4" fillId="26" borderId="148" xfId="4" applyFont="1" applyFill="1" applyBorder="1" applyAlignment="1" applyProtection="1">
      <alignment horizontal="left" wrapText="1"/>
    </xf>
    <xf numFmtId="0" fontId="4" fillId="26" borderId="148" xfId="4" applyFont="1" applyFill="1" applyBorder="1" applyAlignment="1" applyProtection="1">
      <alignment horizontal="center"/>
    </xf>
    <xf numFmtId="3" fontId="4" fillId="26" borderId="73" xfId="4" applyNumberFormat="1" applyFont="1" applyFill="1" applyBorder="1" applyAlignment="1" applyProtection="1">
      <alignment horizontal="center"/>
    </xf>
    <xf numFmtId="0" fontId="99" fillId="26" borderId="71" xfId="4" applyFont="1" applyFill="1" applyBorder="1" applyAlignment="1" applyProtection="1">
      <alignment horizontal="left" wrapText="1"/>
    </xf>
    <xf numFmtId="49" fontId="4" fillId="26" borderId="11" xfId="4" applyNumberFormat="1" applyFont="1" applyFill="1" applyBorder="1" applyAlignment="1" applyProtection="1">
      <alignment horizontal="left"/>
    </xf>
    <xf numFmtId="0" fontId="4" fillId="26" borderId="6" xfId="4" applyFont="1" applyFill="1" applyBorder="1" applyAlignment="1" applyProtection="1">
      <alignment horizontal="center"/>
    </xf>
    <xf numFmtId="177" fontId="4" fillId="0" borderId="61" xfId="4" applyNumberFormat="1" applyFont="1" applyFill="1" applyBorder="1" applyAlignment="1" applyProtection="1">
      <alignment wrapText="1"/>
    </xf>
    <xf numFmtId="0" fontId="4" fillId="26" borderId="72" xfId="4" applyFont="1" applyFill="1" applyBorder="1" applyAlignment="1" applyProtection="1">
      <alignment horizontal="center"/>
    </xf>
    <xf numFmtId="177" fontId="4" fillId="0" borderId="69" xfId="4" applyNumberFormat="1" applyFont="1" applyFill="1" applyBorder="1" applyAlignment="1" applyProtection="1">
      <alignment wrapText="1"/>
    </xf>
    <xf numFmtId="2" fontId="4" fillId="26" borderId="71" xfId="4" applyNumberFormat="1" applyFont="1" applyFill="1" applyBorder="1" applyAlignment="1" applyProtection="1">
      <alignment horizontal="left" wrapText="1"/>
    </xf>
    <xf numFmtId="2" fontId="4" fillId="26" borderId="65" xfId="4" applyNumberFormat="1" applyFont="1" applyFill="1" applyBorder="1" applyAlignment="1" applyProtection="1">
      <alignment horizontal="left" wrapText="1"/>
    </xf>
    <xf numFmtId="0" fontId="4" fillId="26" borderId="66" xfId="4" applyFont="1" applyFill="1" applyBorder="1" applyAlignment="1" applyProtection="1">
      <alignment horizontal="center"/>
    </xf>
    <xf numFmtId="0" fontId="97" fillId="26" borderId="69" xfId="4" applyFont="1" applyFill="1" applyBorder="1" applyAlignment="1" applyProtection="1">
      <alignment horizontal="left" wrapText="1"/>
    </xf>
    <xf numFmtId="49" fontId="4" fillId="26" borderId="151" xfId="4" applyNumberFormat="1" applyFont="1" applyFill="1" applyBorder="1" applyAlignment="1" applyProtection="1">
      <alignment horizontal="left"/>
    </xf>
    <xf numFmtId="0" fontId="4" fillId="26" borderId="148" xfId="4" applyFont="1" applyFill="1" applyBorder="1" applyAlignment="1" applyProtection="1">
      <alignment horizontal="left"/>
    </xf>
    <xf numFmtId="0" fontId="4" fillId="26" borderId="65" xfId="4" applyFont="1" applyFill="1" applyBorder="1" applyAlignment="1" applyProtection="1">
      <alignment horizontal="left"/>
    </xf>
    <xf numFmtId="3" fontId="4" fillId="26" borderId="65" xfId="4" applyNumberFormat="1" applyFont="1" applyFill="1" applyBorder="1" applyAlignment="1" applyProtection="1">
      <alignment horizontal="center"/>
    </xf>
    <xf numFmtId="49" fontId="4" fillId="5" borderId="92" xfId="4" applyNumberFormat="1" applyFont="1" applyFill="1" applyBorder="1" applyAlignment="1" applyProtection="1">
      <alignment horizontal="left" vertical="center"/>
    </xf>
    <xf numFmtId="0" fontId="4" fillId="5" borderId="65" xfId="4" applyFont="1" applyFill="1" applyBorder="1" applyAlignment="1" applyProtection="1">
      <alignment horizontal="left" vertical="center"/>
    </xf>
    <xf numFmtId="0" fontId="4" fillId="5" borderId="95" xfId="4" applyFont="1" applyFill="1" applyBorder="1" applyAlignment="1" applyProtection="1">
      <alignment horizontal="left" vertical="center"/>
    </xf>
    <xf numFmtId="0" fontId="4" fillId="5" borderId="92" xfId="4" applyFont="1" applyFill="1" applyBorder="1" applyAlignment="1" applyProtection="1">
      <alignment horizontal="center" vertical="center"/>
    </xf>
    <xf numFmtId="177" fontId="43" fillId="5" borderId="92" xfId="4" applyNumberFormat="1" applyFont="1" applyFill="1" applyBorder="1" applyAlignment="1" applyProtection="1">
      <alignment horizontal="center" vertical="center"/>
    </xf>
    <xf numFmtId="0" fontId="4" fillId="26" borderId="74" xfId="4" applyFont="1" applyFill="1" applyBorder="1" applyAlignment="1" applyProtection="1">
      <alignment wrapText="1"/>
    </xf>
    <xf numFmtId="0" fontId="4" fillId="26" borderId="65" xfId="4" applyFont="1" applyFill="1" applyBorder="1" applyAlignment="1" applyProtection="1">
      <alignment wrapText="1"/>
    </xf>
    <xf numFmtId="177" fontId="4" fillId="26" borderId="66" xfId="4" applyNumberFormat="1" applyFont="1" applyFill="1" applyBorder="1" applyAlignment="1" applyProtection="1">
      <alignment wrapText="1"/>
    </xf>
    <xf numFmtId="177" fontId="43" fillId="26" borderId="65" xfId="4" applyNumberFormat="1" applyFont="1" applyFill="1" applyBorder="1" applyAlignment="1" applyProtection="1">
      <alignment horizontal="center"/>
    </xf>
    <xf numFmtId="0" fontId="4" fillId="26" borderId="8" xfId="4" applyFont="1" applyFill="1" applyBorder="1" applyAlignment="1" applyProtection="1">
      <alignment horizontal="center"/>
    </xf>
    <xf numFmtId="0" fontId="47" fillId="26" borderId="9" xfId="4" applyFont="1" applyFill="1" applyBorder="1" applyAlignment="1" applyProtection="1">
      <alignment wrapText="1"/>
    </xf>
    <xf numFmtId="0" fontId="4" fillId="26" borderId="9" xfId="4" applyFont="1" applyFill="1" applyBorder="1" applyAlignment="1" applyProtection="1">
      <alignment horizontal="center"/>
    </xf>
    <xf numFmtId="167" fontId="4" fillId="26" borderId="9" xfId="4" applyNumberFormat="1" applyFont="1" applyFill="1" applyBorder="1" applyAlignment="1" applyProtection="1">
      <alignment horizontal="center"/>
    </xf>
    <xf numFmtId="177" fontId="43" fillId="26" borderId="9" xfId="4" applyNumberFormat="1" applyFont="1" applyFill="1" applyBorder="1" applyAlignment="1" applyProtection="1">
      <alignment horizontal="center"/>
    </xf>
    <xf numFmtId="177" fontId="48" fillId="26" borderId="10" xfId="4" applyNumberFormat="1" applyFont="1" applyFill="1" applyBorder="1" applyAlignment="1" applyProtection="1">
      <alignment horizontal="center"/>
    </xf>
    <xf numFmtId="0" fontId="47" fillId="27" borderId="51" xfId="4" applyFont="1" applyFill="1" applyBorder="1" applyAlignment="1" applyProtection="1">
      <alignment wrapText="1"/>
    </xf>
    <xf numFmtId="0" fontId="4" fillId="27" borderId="51" xfId="4" applyFont="1" applyFill="1" applyBorder="1" applyAlignment="1" applyProtection="1">
      <alignment horizontal="center" vertical="center"/>
    </xf>
    <xf numFmtId="167" fontId="4" fillId="27" borderId="51" xfId="4" applyNumberFormat="1" applyFont="1" applyFill="1" applyBorder="1" applyAlignment="1" applyProtection="1">
      <alignment horizontal="center" vertical="center"/>
    </xf>
    <xf numFmtId="177" fontId="43" fillId="27" borderId="51" xfId="4" applyNumberFormat="1" applyFont="1" applyFill="1" applyBorder="1" applyAlignment="1" applyProtection="1">
      <alignment horizontal="center" vertical="center"/>
    </xf>
    <xf numFmtId="177" fontId="48" fillId="27" borderId="52" xfId="4" applyNumberFormat="1" applyFont="1" applyFill="1" applyBorder="1" applyAlignment="1" applyProtection="1">
      <alignment horizontal="center" vertical="center"/>
    </xf>
    <xf numFmtId="177" fontId="39" fillId="0" borderId="0" xfId="4" applyNumberFormat="1" applyProtection="1"/>
    <xf numFmtId="0" fontId="7" fillId="26" borderId="53" xfId="4" applyFont="1" applyFill="1" applyBorder="1" applyAlignment="1" applyProtection="1">
      <alignment horizontal="center" vertical="center" wrapText="1"/>
    </xf>
    <xf numFmtId="0" fontId="5" fillId="26" borderId="27" xfId="4" applyFont="1" applyFill="1" applyBorder="1" applyAlignment="1" applyProtection="1">
      <alignment horizontal="center" vertical="center" wrapText="1"/>
    </xf>
    <xf numFmtId="0" fontId="7" fillId="26" borderId="27" xfId="4" applyFont="1" applyFill="1" applyBorder="1" applyAlignment="1" applyProtection="1">
      <alignment horizontal="center" vertical="center" wrapText="1"/>
    </xf>
    <xf numFmtId="167" fontId="7" fillId="26" borderId="27" xfId="4" applyNumberFormat="1" applyFont="1" applyFill="1" applyBorder="1" applyAlignment="1" applyProtection="1">
      <alignment horizontal="center" vertical="center" wrapText="1"/>
    </xf>
    <xf numFmtId="177" fontId="7" fillId="26" borderId="27" xfId="4" applyNumberFormat="1" applyFont="1" applyFill="1" applyBorder="1" applyAlignment="1" applyProtection="1">
      <alignment horizontal="center" vertical="center" wrapText="1"/>
    </xf>
    <xf numFmtId="177" fontId="7" fillId="26" borderId="28" xfId="4" applyNumberFormat="1" applyFont="1" applyFill="1" applyBorder="1" applyAlignment="1" applyProtection="1">
      <alignment horizontal="center" vertical="center"/>
    </xf>
    <xf numFmtId="0" fontId="39" fillId="26" borderId="41" xfId="4" applyFont="1" applyFill="1" applyBorder="1" applyAlignment="1" applyProtection="1">
      <alignment horizontal="center" vertical="center"/>
    </xf>
    <xf numFmtId="0" fontId="39" fillId="26" borderId="36" xfId="4" applyFont="1" applyFill="1" applyBorder="1" applyAlignment="1" applyProtection="1">
      <alignment vertical="center"/>
    </xf>
    <xf numFmtId="0" fontId="39" fillId="26" borderId="5" xfId="4" applyFont="1" applyFill="1" applyBorder="1" applyAlignment="1" applyProtection="1">
      <alignment horizontal="center" vertical="center"/>
    </xf>
    <xf numFmtId="0" fontId="40" fillId="26" borderId="0" xfId="4" applyFont="1" applyFill="1" applyBorder="1" applyAlignment="1" applyProtection="1">
      <alignment horizontal="left" vertical="center"/>
    </xf>
    <xf numFmtId="0" fontId="39" fillId="26" borderId="0" xfId="4" applyFont="1" applyFill="1" applyBorder="1" applyAlignment="1" applyProtection="1">
      <alignment vertical="center"/>
    </xf>
    <xf numFmtId="0" fontId="41" fillId="26" borderId="5" xfId="4" applyFont="1" applyFill="1" applyBorder="1" applyAlignment="1" applyProtection="1">
      <alignment horizontal="center" vertical="center"/>
    </xf>
    <xf numFmtId="0" fontId="42" fillId="26" borderId="0" xfId="4" applyFont="1" applyFill="1" applyBorder="1" applyAlignment="1" applyProtection="1">
      <alignment horizontal="left" vertical="center"/>
    </xf>
    <xf numFmtId="0" fontId="41" fillId="26" borderId="0" xfId="4" applyFont="1" applyFill="1" applyBorder="1" applyAlignment="1" applyProtection="1">
      <alignment vertical="center"/>
    </xf>
    <xf numFmtId="0" fontId="43" fillId="26" borderId="48" xfId="4" applyFont="1" applyFill="1" applyBorder="1" applyAlignment="1" applyProtection="1">
      <alignment horizontal="center" vertical="center"/>
    </xf>
    <xf numFmtId="0" fontId="40" fillId="26" borderId="51" xfId="4" applyFont="1" applyFill="1" applyBorder="1" applyAlignment="1" applyProtection="1">
      <alignment horizontal="left" vertical="center"/>
    </xf>
    <xf numFmtId="0" fontId="4" fillId="26" borderId="51" xfId="4" applyFont="1" applyFill="1" applyBorder="1" applyAlignment="1" applyProtection="1">
      <alignment horizontal="center" vertical="center"/>
    </xf>
    <xf numFmtId="167" fontId="4" fillId="26" borderId="51" xfId="4" applyNumberFormat="1" applyFont="1" applyFill="1" applyBorder="1" applyAlignment="1" applyProtection="1">
      <alignment horizontal="center" vertical="center"/>
    </xf>
    <xf numFmtId="177" fontId="4" fillId="26" borderId="51" xfId="4" applyNumberFormat="1" applyFont="1" applyFill="1" applyBorder="1" applyAlignment="1" applyProtection="1">
      <alignment horizontal="center" vertical="center"/>
    </xf>
    <xf numFmtId="177" fontId="4" fillId="26" borderId="52" xfId="4" applyNumberFormat="1" applyFont="1" applyFill="1" applyBorder="1" applyAlignment="1" applyProtection="1">
      <alignment horizontal="left" vertical="center" wrapText="1"/>
    </xf>
    <xf numFmtId="0" fontId="4" fillId="26" borderId="48" xfId="4" applyFont="1" applyFill="1" applyBorder="1" applyAlignment="1" applyProtection="1">
      <alignment horizontal="center" vertical="center"/>
    </xf>
    <xf numFmtId="0" fontId="40" fillId="26" borderId="51" xfId="4" applyFont="1" applyFill="1" applyBorder="1" applyAlignment="1" applyProtection="1">
      <alignment vertical="center" wrapText="1"/>
    </xf>
    <xf numFmtId="177" fontId="40" fillId="26" borderId="51" xfId="4" applyNumberFormat="1" applyFont="1" applyFill="1" applyBorder="1" applyAlignment="1" applyProtection="1">
      <alignment horizontal="center" vertical="center"/>
    </xf>
    <xf numFmtId="177" fontId="48" fillId="26" borderId="52" xfId="4" applyNumberFormat="1" applyFont="1" applyFill="1" applyBorder="1" applyAlignment="1" applyProtection="1">
      <alignment horizontal="center" vertical="center"/>
    </xf>
    <xf numFmtId="0" fontId="5" fillId="26" borderId="54" xfId="4" applyFont="1" applyFill="1" applyBorder="1" applyAlignment="1" applyProtection="1">
      <alignment horizontal="center" vertical="center" wrapText="1"/>
    </xf>
    <xf numFmtId="0" fontId="5" fillId="26" borderId="55" xfId="4" applyFont="1" applyFill="1" applyBorder="1" applyAlignment="1" applyProtection="1">
      <alignment horizontal="left" vertical="center" wrapText="1"/>
    </xf>
    <xf numFmtId="0" fontId="5" fillId="26" borderId="55" xfId="4" applyFont="1" applyFill="1" applyBorder="1" applyAlignment="1" applyProtection="1">
      <alignment vertical="center" wrapText="1"/>
    </xf>
    <xf numFmtId="0" fontId="5" fillId="26" borderId="55" xfId="4" applyFont="1" applyFill="1" applyBorder="1" applyAlignment="1" applyProtection="1">
      <alignment horizontal="center" vertical="center" wrapText="1"/>
    </xf>
    <xf numFmtId="177" fontId="5" fillId="26" borderId="55" xfId="4" applyNumberFormat="1" applyFont="1" applyFill="1" applyBorder="1" applyAlignment="1" applyProtection="1">
      <alignment vertical="center" wrapText="1"/>
    </xf>
    <xf numFmtId="177" fontId="5" fillId="26" borderId="56" xfId="4" applyNumberFormat="1" applyFont="1" applyFill="1" applyBorder="1" applyAlignment="1" applyProtection="1">
      <alignment vertical="center" wrapText="1"/>
    </xf>
    <xf numFmtId="0" fontId="4" fillId="26" borderId="58" xfId="4" applyFont="1" applyFill="1" applyBorder="1" applyAlignment="1" applyProtection="1">
      <alignment horizontal="center" vertical="center" wrapText="1"/>
    </xf>
    <xf numFmtId="0" fontId="3" fillId="26" borderId="58" xfId="1" applyFont="1" applyFill="1" applyBorder="1" applyAlignment="1" applyProtection="1">
      <alignment vertical="center" wrapText="1"/>
    </xf>
    <xf numFmtId="177" fontId="4" fillId="26" borderId="58" xfId="4" applyNumberFormat="1" applyFont="1" applyFill="1" applyBorder="1" applyAlignment="1" applyProtection="1">
      <alignment horizontal="center" vertical="center"/>
    </xf>
    <xf numFmtId="0" fontId="4" fillId="26" borderId="61" xfId="4" applyFont="1" applyFill="1" applyBorder="1" applyAlignment="1" applyProtection="1">
      <alignment horizontal="center" vertical="center" wrapText="1"/>
    </xf>
    <xf numFmtId="0" fontId="4" fillId="26" borderId="61" xfId="4" applyFont="1" applyFill="1" applyBorder="1" applyAlignment="1" applyProtection="1">
      <alignment horizontal="left" vertical="center"/>
    </xf>
    <xf numFmtId="177" fontId="44" fillId="24" borderId="61" xfId="4" applyNumberFormat="1" applyFont="1" applyFill="1" applyBorder="1" applyAlignment="1" applyProtection="1">
      <alignment vertical="center" wrapText="1"/>
    </xf>
    <xf numFmtId="177" fontId="4" fillId="26" borderId="61" xfId="4" applyNumberFormat="1" applyFont="1" applyFill="1" applyBorder="1" applyAlignment="1" applyProtection="1">
      <alignment horizontal="center" vertical="center"/>
    </xf>
    <xf numFmtId="177" fontId="4" fillId="26" borderId="12" xfId="4" applyNumberFormat="1" applyFont="1" applyFill="1" applyBorder="1" applyAlignment="1" applyProtection="1">
      <alignment horizontal="center" vertical="center"/>
    </xf>
    <xf numFmtId="0" fontId="4" fillId="26" borderId="69" xfId="4" applyFont="1" applyFill="1" applyBorder="1" applyAlignment="1" applyProtection="1">
      <alignment horizontal="center" vertical="center" wrapText="1"/>
    </xf>
    <xf numFmtId="177" fontId="44" fillId="24" borderId="69" xfId="4" applyNumberFormat="1" applyFont="1" applyFill="1" applyBorder="1" applyAlignment="1" applyProtection="1">
      <alignment vertical="center" wrapText="1"/>
    </xf>
    <xf numFmtId="177" fontId="4" fillId="26" borderId="70" xfId="4" applyNumberFormat="1" applyFont="1" applyFill="1" applyBorder="1" applyAlignment="1" applyProtection="1">
      <alignment horizontal="center" vertical="center"/>
    </xf>
    <xf numFmtId="0" fontId="4" fillId="26" borderId="71" xfId="4" applyFont="1" applyFill="1" applyBorder="1" applyAlignment="1" applyProtection="1">
      <alignment horizontal="center" vertical="center" wrapText="1"/>
    </xf>
    <xf numFmtId="0" fontId="3" fillId="26" borderId="71" xfId="1" applyFont="1" applyFill="1" applyBorder="1" applyAlignment="1" applyProtection="1">
      <alignment vertical="center" wrapText="1"/>
    </xf>
    <xf numFmtId="177" fontId="4" fillId="26" borderId="71" xfId="4" applyNumberFormat="1" applyFont="1" applyFill="1" applyBorder="1" applyAlignment="1" applyProtection="1">
      <alignment horizontal="center" vertical="center"/>
    </xf>
    <xf numFmtId="177" fontId="4" fillId="24" borderId="61" xfId="4" applyNumberFormat="1" applyFont="1" applyFill="1" applyBorder="1" applyAlignment="1" applyProtection="1">
      <alignment vertical="center" wrapText="1"/>
    </xf>
    <xf numFmtId="0" fontId="4" fillId="26" borderId="0" xfId="4" applyFont="1" applyFill="1" applyBorder="1" applyAlignment="1" applyProtection="1">
      <alignment horizontal="left" vertical="center"/>
    </xf>
    <xf numFmtId="177" fontId="4" fillId="24" borderId="69" xfId="4" applyNumberFormat="1" applyFont="1" applyFill="1" applyBorder="1" applyAlignment="1" applyProtection="1">
      <alignment vertical="center" wrapText="1"/>
    </xf>
    <xf numFmtId="0" fontId="3" fillId="26" borderId="109" xfId="1" applyFont="1" applyFill="1" applyBorder="1" applyAlignment="1" applyProtection="1">
      <alignment vertical="center" wrapText="1"/>
    </xf>
    <xf numFmtId="177" fontId="4" fillId="26" borderId="176" xfId="4" applyNumberFormat="1" applyFont="1" applyFill="1" applyBorder="1" applyAlignment="1" applyProtection="1">
      <alignment horizontal="center" vertical="center"/>
    </xf>
    <xf numFmtId="177" fontId="44" fillId="0" borderId="69" xfId="4" applyNumberFormat="1" applyFont="1" applyFill="1" applyBorder="1" applyAlignment="1" applyProtection="1">
      <alignment vertical="center" wrapText="1"/>
    </xf>
    <xf numFmtId="177" fontId="4" fillId="0" borderId="69" xfId="4" applyNumberFormat="1" applyFont="1" applyFill="1" applyBorder="1" applyAlignment="1" applyProtection="1">
      <alignment vertical="center" wrapText="1"/>
    </xf>
    <xf numFmtId="0" fontId="4" fillId="26" borderId="65" xfId="4" applyFont="1" applyFill="1" applyBorder="1" applyAlignment="1" applyProtection="1">
      <alignment horizontal="center" vertical="center" wrapText="1"/>
    </xf>
    <xf numFmtId="0" fontId="3" fillId="26" borderId="74" xfId="1" applyFont="1" applyFill="1" applyBorder="1" applyAlignment="1" applyProtection="1">
      <alignment vertical="center" wrapText="1"/>
    </xf>
    <xf numFmtId="177" fontId="4" fillId="26" borderId="66" xfId="4" applyNumberFormat="1" applyFont="1" applyFill="1" applyBorder="1" applyAlignment="1" applyProtection="1">
      <alignment horizontal="center" vertical="center"/>
    </xf>
    <xf numFmtId="164" fontId="4" fillId="26" borderId="65" xfId="4" applyNumberFormat="1" applyFont="1" applyFill="1" applyBorder="1" applyAlignment="1" applyProtection="1">
      <alignment horizontal="center" vertical="center" wrapText="1"/>
    </xf>
    <xf numFmtId="2" fontId="4" fillId="26" borderId="65" xfId="4" applyNumberFormat="1" applyFont="1" applyFill="1" applyBorder="1" applyAlignment="1" applyProtection="1">
      <alignment horizontal="center" vertical="center" wrapText="1"/>
    </xf>
    <xf numFmtId="2" fontId="4" fillId="26" borderId="71" xfId="4" applyNumberFormat="1" applyFont="1" applyFill="1" applyBorder="1" applyAlignment="1" applyProtection="1">
      <alignment horizontal="center" vertical="center" wrapText="1"/>
    </xf>
    <xf numFmtId="2" fontId="4" fillId="26" borderId="61" xfId="4" applyNumberFormat="1" applyFont="1" applyFill="1" applyBorder="1" applyAlignment="1" applyProtection="1">
      <alignment horizontal="center" vertical="center" wrapText="1"/>
    </xf>
    <xf numFmtId="177" fontId="4" fillId="0" borderId="61" xfId="4" applyNumberFormat="1" applyFont="1" applyFill="1" applyBorder="1" applyAlignment="1" applyProtection="1">
      <alignment vertical="center" wrapText="1"/>
    </xf>
    <xf numFmtId="2" fontId="4" fillId="26" borderId="69" xfId="4" applyNumberFormat="1" applyFont="1" applyFill="1" applyBorder="1" applyAlignment="1" applyProtection="1">
      <alignment horizontal="center" vertical="center" wrapText="1"/>
    </xf>
    <xf numFmtId="0" fontId="38" fillId="26" borderId="74" xfId="1" applyFont="1" applyFill="1" applyBorder="1" applyAlignment="1" applyProtection="1">
      <alignment vertical="center" wrapText="1"/>
    </xf>
    <xf numFmtId="0" fontId="44" fillId="26" borderId="71" xfId="4" applyFont="1" applyFill="1" applyBorder="1" applyAlignment="1" applyProtection="1">
      <alignment horizontal="center" vertical="center" wrapText="1"/>
    </xf>
    <xf numFmtId="0" fontId="44" fillId="26" borderId="71" xfId="4" applyFont="1" applyFill="1" applyBorder="1" applyAlignment="1" applyProtection="1">
      <alignment horizontal="left" vertical="center" wrapText="1"/>
    </xf>
    <xf numFmtId="177" fontId="44" fillId="0" borderId="71" xfId="4" applyNumberFormat="1" applyFont="1" applyFill="1" applyBorder="1" applyAlignment="1" applyProtection="1">
      <alignment vertical="center" wrapText="1"/>
    </xf>
    <xf numFmtId="0" fontId="5" fillId="26" borderId="62" xfId="4" applyFont="1" applyFill="1" applyBorder="1" applyAlignment="1" applyProtection="1">
      <alignment horizontal="center" vertical="center" wrapText="1"/>
    </xf>
    <xf numFmtId="0" fontId="5" fillId="26" borderId="3" xfId="4" applyFont="1" applyFill="1" applyBorder="1" applyAlignment="1" applyProtection="1">
      <alignment horizontal="left" vertical="center" wrapText="1"/>
    </xf>
    <xf numFmtId="0" fontId="5" fillId="26" borderId="3" xfId="4" applyFont="1" applyFill="1" applyBorder="1" applyAlignment="1" applyProtection="1">
      <alignment vertical="center" wrapText="1"/>
    </xf>
    <xf numFmtId="0" fontId="5" fillId="26" borderId="3" xfId="4" applyFont="1" applyFill="1" applyBorder="1" applyAlignment="1" applyProtection="1">
      <alignment horizontal="center" vertical="center" wrapText="1"/>
    </xf>
    <xf numFmtId="177" fontId="5" fillId="0" borderId="3" xfId="4" applyNumberFormat="1" applyFont="1" applyFill="1" applyBorder="1" applyAlignment="1" applyProtection="1">
      <alignment vertical="center" wrapText="1"/>
    </xf>
    <xf numFmtId="177" fontId="5" fillId="26" borderId="63" xfId="4" applyNumberFormat="1" applyFont="1" applyFill="1" applyBorder="1" applyAlignment="1" applyProtection="1">
      <alignment vertical="center" wrapText="1"/>
    </xf>
    <xf numFmtId="0" fontId="4" fillId="26" borderId="67" xfId="4" applyFont="1" applyFill="1" applyBorder="1" applyAlignment="1" applyProtection="1">
      <alignment vertical="center" wrapText="1"/>
    </xf>
    <xf numFmtId="177" fontId="4" fillId="26" borderId="60" xfId="4" applyNumberFormat="1" applyFont="1" applyFill="1" applyBorder="1" applyAlignment="1" applyProtection="1">
      <alignment horizontal="center" vertical="center"/>
    </xf>
    <xf numFmtId="0" fontId="4" fillId="26" borderId="71" xfId="4" applyFont="1" applyFill="1" applyBorder="1" applyAlignment="1" applyProtection="1">
      <alignment vertical="center" wrapText="1"/>
    </xf>
    <xf numFmtId="0" fontId="4" fillId="26" borderId="71" xfId="4" applyFont="1" applyFill="1" applyBorder="1" applyAlignment="1" applyProtection="1">
      <alignment horizontal="left" vertical="center" wrapText="1"/>
    </xf>
    <xf numFmtId="0" fontId="4" fillId="26" borderId="74" xfId="4" applyFont="1" applyFill="1" applyBorder="1" applyAlignment="1" applyProtection="1">
      <alignment horizontal="left" vertical="center" wrapText="1"/>
    </xf>
    <xf numFmtId="164" fontId="4" fillId="26" borderId="71" xfId="4" applyNumberFormat="1" applyFont="1" applyFill="1" applyBorder="1" applyAlignment="1" applyProtection="1">
      <alignment horizontal="center" vertical="center" wrapText="1"/>
    </xf>
    <xf numFmtId="0" fontId="4" fillId="26" borderId="109" xfId="4" applyFont="1" applyFill="1" applyBorder="1" applyAlignment="1" applyProtection="1">
      <alignment horizontal="left" vertical="center" wrapText="1"/>
    </xf>
    <xf numFmtId="164" fontId="4" fillId="26" borderId="69" xfId="4" applyNumberFormat="1" applyFont="1" applyFill="1" applyBorder="1" applyAlignment="1" applyProtection="1">
      <alignment horizontal="center" vertical="center" wrapText="1"/>
    </xf>
    <xf numFmtId="0" fontId="4" fillId="26" borderId="109" xfId="4" applyFont="1" applyFill="1" applyBorder="1" applyAlignment="1" applyProtection="1">
      <alignment vertical="center" wrapText="1"/>
    </xf>
    <xf numFmtId="0" fontId="4" fillId="26" borderId="69" xfId="4" applyFont="1" applyFill="1" applyBorder="1" applyAlignment="1" applyProtection="1">
      <alignment horizontal="left" vertical="center"/>
    </xf>
    <xf numFmtId="0" fontId="4" fillId="26" borderId="74" xfId="4" applyFont="1" applyFill="1" applyBorder="1" applyAlignment="1" applyProtection="1">
      <alignment vertical="center" wrapText="1"/>
    </xf>
    <xf numFmtId="164" fontId="44" fillId="26" borderId="65" xfId="4" applyNumberFormat="1" applyFont="1" applyFill="1" applyBorder="1" applyAlignment="1" applyProtection="1">
      <alignment horizontal="center" vertical="center" wrapText="1"/>
    </xf>
    <xf numFmtId="0" fontId="44" fillId="26" borderId="74" xfId="4" applyFont="1" applyFill="1" applyBorder="1" applyAlignment="1" applyProtection="1">
      <alignment vertical="center" wrapText="1"/>
    </xf>
    <xf numFmtId="0" fontId="44" fillId="26" borderId="65" xfId="4" applyFont="1" applyFill="1" applyBorder="1" applyAlignment="1" applyProtection="1">
      <alignment horizontal="center" vertical="center" wrapText="1"/>
    </xf>
    <xf numFmtId="177" fontId="44" fillId="0" borderId="65" xfId="4" applyNumberFormat="1" applyFont="1" applyFill="1" applyBorder="1" applyAlignment="1" applyProtection="1">
      <alignment vertical="center" wrapText="1"/>
    </xf>
    <xf numFmtId="164" fontId="4" fillId="26" borderId="58" xfId="4" applyNumberFormat="1" applyFont="1" applyFill="1" applyBorder="1" applyAlignment="1" applyProtection="1">
      <alignment horizontal="center" vertical="center" wrapText="1"/>
    </xf>
    <xf numFmtId="0" fontId="4" fillId="26" borderId="14" xfId="4" applyFont="1" applyFill="1" applyBorder="1" applyAlignment="1" applyProtection="1">
      <alignment vertical="center" wrapText="1"/>
    </xf>
    <xf numFmtId="164" fontId="44" fillId="26" borderId="61" xfId="4" applyNumberFormat="1" applyFont="1" applyFill="1" applyBorder="1" applyAlignment="1" applyProtection="1">
      <alignment horizontal="center" vertical="center" wrapText="1"/>
    </xf>
    <xf numFmtId="0" fontId="44" fillId="26" borderId="61" xfId="4" applyFont="1" applyFill="1" applyBorder="1" applyAlignment="1" applyProtection="1">
      <alignment horizontal="center" vertical="center" wrapText="1"/>
    </xf>
    <xf numFmtId="177" fontId="71" fillId="24" borderId="61" xfId="4" applyNumberFormat="1" applyFont="1" applyFill="1" applyBorder="1" applyAlignment="1" applyProtection="1">
      <alignment vertical="center" wrapText="1"/>
    </xf>
    <xf numFmtId="2" fontId="44" fillId="26" borderId="61" xfId="4" applyNumberFormat="1" applyFont="1" applyFill="1" applyBorder="1" applyAlignment="1" applyProtection="1">
      <alignment horizontal="center" vertical="center" wrapText="1"/>
    </xf>
    <xf numFmtId="164" fontId="44" fillId="26" borderId="69" xfId="4" applyNumberFormat="1" applyFont="1" applyFill="1" applyBorder="1" applyAlignment="1" applyProtection="1">
      <alignment horizontal="center" vertical="center" wrapText="1"/>
    </xf>
    <xf numFmtId="177" fontId="71" fillId="24" borderId="69" xfId="4" applyNumberFormat="1" applyFont="1" applyFill="1" applyBorder="1" applyAlignment="1" applyProtection="1">
      <alignment vertical="center" wrapText="1"/>
    </xf>
    <xf numFmtId="164" fontId="4" fillId="26" borderId="61" xfId="4" applyNumberFormat="1" applyFont="1" applyFill="1" applyBorder="1" applyAlignment="1" applyProtection="1">
      <alignment horizontal="center" vertical="center" wrapText="1"/>
    </xf>
    <xf numFmtId="177" fontId="5" fillId="24" borderId="61" xfId="4" applyNumberFormat="1" applyFont="1" applyFill="1" applyBorder="1" applyAlignment="1" applyProtection="1">
      <alignment vertical="center" wrapText="1"/>
    </xf>
    <xf numFmtId="0" fontId="97" fillId="26" borderId="35" xfId="4" applyFont="1" applyFill="1" applyBorder="1" applyAlignment="1" applyProtection="1">
      <alignment horizontal="left" vertical="center" wrapText="1"/>
    </xf>
    <xf numFmtId="177" fontId="5" fillId="24" borderId="69" xfId="4" applyNumberFormat="1" applyFont="1" applyFill="1" applyBorder="1" applyAlignment="1" applyProtection="1">
      <alignment vertical="center" wrapText="1"/>
    </xf>
    <xf numFmtId="0" fontId="4" fillId="26" borderId="0" xfId="4" applyFont="1" applyFill="1" applyBorder="1" applyAlignment="1" applyProtection="1">
      <alignment vertical="center"/>
    </xf>
    <xf numFmtId="177" fontId="5" fillId="0" borderId="69" xfId="4" applyNumberFormat="1" applyFont="1" applyFill="1" applyBorder="1" applyAlignment="1" applyProtection="1">
      <alignment vertical="center" wrapText="1"/>
    </xf>
    <xf numFmtId="177" fontId="71" fillId="0" borderId="69" xfId="4" applyNumberFormat="1" applyFont="1" applyFill="1" applyBorder="1" applyAlignment="1" applyProtection="1">
      <alignment vertical="center" wrapText="1"/>
    </xf>
    <xf numFmtId="177" fontId="71" fillId="0" borderId="61" xfId="4" applyNumberFormat="1" applyFont="1" applyFill="1" applyBorder="1" applyAlignment="1" applyProtection="1">
      <alignment vertical="center" wrapText="1"/>
    </xf>
    <xf numFmtId="0" fontId="4" fillId="26" borderId="8" xfId="4" applyFont="1" applyFill="1" applyBorder="1" applyAlignment="1" applyProtection="1">
      <alignment horizontal="center" vertical="center"/>
    </xf>
    <xf numFmtId="0" fontId="47" fillId="26" borderId="9" xfId="4" applyFont="1" applyFill="1" applyBorder="1" applyAlignment="1" applyProtection="1">
      <alignment vertical="center" wrapText="1"/>
    </xf>
    <xf numFmtId="0" fontId="4" fillId="26" borderId="9" xfId="4" applyFont="1" applyFill="1" applyBorder="1" applyAlignment="1" applyProtection="1">
      <alignment horizontal="center" vertical="center"/>
    </xf>
    <xf numFmtId="167" fontId="4" fillId="26" borderId="9" xfId="4" applyNumberFormat="1" applyFont="1" applyFill="1" applyBorder="1" applyAlignment="1" applyProtection="1">
      <alignment horizontal="center" vertical="center"/>
    </xf>
    <xf numFmtId="177" fontId="43" fillId="26" borderId="9" xfId="4" applyNumberFormat="1" applyFont="1" applyFill="1" applyBorder="1" applyAlignment="1" applyProtection="1">
      <alignment horizontal="center" vertical="center"/>
    </xf>
    <xf numFmtId="177" fontId="48" fillId="26" borderId="10" xfId="4" applyNumberFormat="1" applyFont="1" applyFill="1" applyBorder="1" applyAlignment="1" applyProtection="1">
      <alignment horizontal="center" vertical="center"/>
    </xf>
    <xf numFmtId="0" fontId="78" fillId="27" borderId="51" xfId="4" applyFont="1" applyFill="1" applyBorder="1" applyAlignment="1" applyProtection="1">
      <alignment vertical="center" wrapText="1"/>
    </xf>
    <xf numFmtId="0" fontId="44" fillId="27" borderId="51" xfId="4" applyFont="1" applyFill="1" applyBorder="1" applyAlignment="1" applyProtection="1">
      <alignment horizontal="center" vertical="center"/>
    </xf>
    <xf numFmtId="167" fontId="44" fillId="27" borderId="51" xfId="4" applyNumberFormat="1" applyFont="1" applyFill="1" applyBorder="1" applyAlignment="1" applyProtection="1">
      <alignment horizontal="center" vertical="center"/>
    </xf>
    <xf numFmtId="177" fontId="75" fillId="27" borderId="51" xfId="4" applyNumberFormat="1" applyFont="1" applyFill="1" applyBorder="1" applyAlignment="1" applyProtection="1">
      <alignment horizontal="center" vertical="center"/>
    </xf>
    <xf numFmtId="177" fontId="98" fillId="27" borderId="52" xfId="4" applyNumberFormat="1" applyFont="1" applyFill="1" applyBorder="1" applyAlignment="1" applyProtection="1">
      <alignment horizontal="center" vertical="center"/>
    </xf>
    <xf numFmtId="0" fontId="39" fillId="0" borderId="0" xfId="4" applyAlignment="1" applyProtection="1">
      <alignment horizontal="center"/>
    </xf>
    <xf numFmtId="0" fontId="39" fillId="0" borderId="41" xfId="4" applyFont="1" applyBorder="1" applyAlignment="1" applyProtection="1">
      <alignment horizontal="center" vertical="center"/>
    </xf>
    <xf numFmtId="0" fontId="39" fillId="0" borderId="36" xfId="4" applyFont="1" applyBorder="1" applyProtection="1"/>
    <xf numFmtId="167" fontId="39" fillId="0" borderId="36" xfId="4" applyNumberFormat="1" applyFont="1" applyBorder="1" applyProtection="1"/>
    <xf numFmtId="0" fontId="39" fillId="0" borderId="0" xfId="4" applyFont="1" applyBorder="1" applyProtection="1"/>
    <xf numFmtId="0" fontId="39" fillId="0" borderId="5" xfId="4" applyFont="1" applyBorder="1" applyAlignment="1" applyProtection="1">
      <alignment horizontal="center" vertical="center"/>
    </xf>
    <xf numFmtId="167" fontId="39" fillId="0" borderId="0" xfId="4" applyNumberFormat="1" applyFont="1" applyBorder="1" applyProtection="1"/>
    <xf numFmtId="0" fontId="41" fillId="0" borderId="5" xfId="4" applyFont="1" applyBorder="1" applyAlignment="1" applyProtection="1">
      <alignment horizontal="center" vertical="center"/>
    </xf>
    <xf numFmtId="0" fontId="42" fillId="0" borderId="0" xfId="4" applyFont="1" applyBorder="1" applyAlignment="1" applyProtection="1">
      <alignment horizontal="left"/>
    </xf>
    <xf numFmtId="0" fontId="41" fillId="0" borderId="0" xfId="4" applyFont="1" applyBorder="1" applyProtection="1"/>
    <xf numFmtId="0" fontId="43" fillId="0" borderId="48" xfId="4" applyFont="1" applyBorder="1" applyAlignment="1" applyProtection="1">
      <alignment horizontal="center" vertical="center"/>
    </xf>
    <xf numFmtId="0" fontId="40" fillId="0" borderId="51" xfId="4" applyFont="1" applyBorder="1" applyAlignment="1" applyProtection="1">
      <alignment horizontal="left"/>
    </xf>
    <xf numFmtId="0" fontId="4" fillId="0" borderId="51" xfId="4" applyFont="1" applyBorder="1" applyAlignment="1" applyProtection="1">
      <alignment horizontal="center"/>
    </xf>
    <xf numFmtId="167" fontId="4" fillId="0" borderId="51" xfId="4" applyNumberFormat="1" applyFont="1" applyBorder="1" applyAlignment="1" applyProtection="1">
      <alignment horizontal="center"/>
    </xf>
    <xf numFmtId="177" fontId="4" fillId="0" borderId="51" xfId="4" applyNumberFormat="1" applyFont="1" applyBorder="1" applyAlignment="1" applyProtection="1">
      <alignment horizontal="center"/>
    </xf>
    <xf numFmtId="177" fontId="4" fillId="0" borderId="52" xfId="4" applyNumberFormat="1" applyFont="1" applyBorder="1" applyAlignment="1" applyProtection="1">
      <alignment horizontal="left" wrapText="1"/>
    </xf>
    <xf numFmtId="0" fontId="7" fillId="0" borderId="53" xfId="4" applyFont="1" applyBorder="1" applyAlignment="1" applyProtection="1">
      <alignment horizontal="center" vertical="center" wrapText="1"/>
    </xf>
    <xf numFmtId="0" fontId="5" fillId="0" borderId="27" xfId="4" applyFont="1" applyBorder="1" applyAlignment="1" applyProtection="1">
      <alignment horizontal="center" vertical="center" wrapText="1"/>
    </xf>
    <xf numFmtId="0" fontId="7" fillId="0" borderId="27" xfId="4" applyFont="1" applyBorder="1" applyAlignment="1" applyProtection="1">
      <alignment horizontal="center" vertical="center" wrapText="1"/>
    </xf>
    <xf numFmtId="167" fontId="7" fillId="0" borderId="27" xfId="4" applyNumberFormat="1" applyFont="1" applyBorder="1" applyAlignment="1" applyProtection="1">
      <alignment horizontal="center" vertical="center" wrapText="1"/>
    </xf>
    <xf numFmtId="177" fontId="7" fillId="0" borderId="27" xfId="4" applyNumberFormat="1" applyFont="1" applyBorder="1" applyAlignment="1" applyProtection="1">
      <alignment horizontal="center" vertical="center" wrapText="1"/>
    </xf>
    <xf numFmtId="177" fontId="7" fillId="0" borderId="28" xfId="4" applyNumberFormat="1" applyFont="1" applyBorder="1" applyAlignment="1" applyProtection="1">
      <alignment horizontal="center" vertical="center"/>
    </xf>
    <xf numFmtId="0" fontId="4" fillId="0" borderId="48" xfId="4" applyFont="1" applyBorder="1" applyAlignment="1" applyProtection="1">
      <alignment horizontal="center" vertical="center"/>
    </xf>
    <xf numFmtId="0" fontId="40" fillId="0" borderId="51" xfId="4" applyFont="1" applyBorder="1" applyAlignment="1" applyProtection="1">
      <alignment wrapText="1"/>
    </xf>
    <xf numFmtId="0" fontId="4" fillId="0" borderId="51" xfId="4" applyFont="1" applyBorder="1" applyAlignment="1" applyProtection="1">
      <alignment horizontal="center" vertical="center"/>
    </xf>
    <xf numFmtId="167" fontId="4" fillId="0" borderId="51" xfId="4" applyNumberFormat="1" applyFont="1" applyBorder="1" applyAlignment="1" applyProtection="1">
      <alignment horizontal="center" vertical="center"/>
    </xf>
    <xf numFmtId="177" fontId="40" fillId="0" borderId="51" xfId="4" applyNumberFormat="1" applyFont="1" applyBorder="1" applyAlignment="1" applyProtection="1">
      <alignment horizontal="center" vertical="center"/>
    </xf>
    <xf numFmtId="177" fontId="48" fillId="0" borderId="52" xfId="4" applyNumberFormat="1" applyFont="1" applyFill="1" applyBorder="1" applyAlignment="1" applyProtection="1">
      <alignment horizontal="center" vertical="center"/>
    </xf>
    <xf numFmtId="0" fontId="39" fillId="26" borderId="0" xfId="4" applyFont="1" applyFill="1" applyBorder="1" applyProtection="1"/>
    <xf numFmtId="0" fontId="5" fillId="26" borderId="7" xfId="4" applyFont="1" applyFill="1" applyBorder="1" applyAlignment="1" applyProtection="1">
      <alignment horizontal="left" vertical="center" wrapText="1" indent="1"/>
    </xf>
    <xf numFmtId="0" fontId="5" fillId="26" borderId="3" xfId="4" applyFont="1" applyFill="1" applyBorder="1" applyAlignment="1" applyProtection="1">
      <alignment horizontal="left" vertical="center" wrapText="1" indent="1"/>
    </xf>
    <xf numFmtId="0" fontId="5" fillId="26" borderId="2" xfId="4" applyFont="1" applyFill="1" applyBorder="1" applyAlignment="1" applyProtection="1">
      <alignment vertical="center" wrapText="1"/>
    </xf>
    <xf numFmtId="177" fontId="5" fillId="26" borderId="2" xfId="4" applyNumberFormat="1" applyFont="1" applyFill="1" applyBorder="1" applyAlignment="1" applyProtection="1">
      <alignment vertical="center" wrapText="1"/>
    </xf>
    <xf numFmtId="49" fontId="90" fillId="0" borderId="148" xfId="4" applyNumberFormat="1" applyFont="1" applyBorder="1" applyAlignment="1" applyProtection="1">
      <alignment vertical="top" wrapText="1"/>
    </xf>
    <xf numFmtId="0" fontId="90" fillId="0" borderId="148" xfId="4" applyFont="1" applyBorder="1" applyAlignment="1" applyProtection="1">
      <alignment horizontal="left" vertical="top" wrapText="1"/>
    </xf>
    <xf numFmtId="0" fontId="90" fillId="0" borderId="148" xfId="4" applyFont="1" applyBorder="1" applyAlignment="1" applyProtection="1">
      <alignment horizontal="center"/>
    </xf>
    <xf numFmtId="3" fontId="90" fillId="0" borderId="148" xfId="4" applyNumberFormat="1" applyFont="1" applyBorder="1" applyAlignment="1" applyProtection="1">
      <alignment horizontal="center"/>
    </xf>
    <xf numFmtId="177" fontId="4" fillId="0" borderId="150" xfId="159" applyNumberFormat="1" applyFont="1" applyFill="1" applyBorder="1" applyAlignment="1" applyProtection="1">
      <alignment vertical="center"/>
    </xf>
    <xf numFmtId="49" fontId="91" fillId="0" borderId="65" xfId="4" applyNumberFormat="1" applyFont="1" applyBorder="1" applyAlignment="1" applyProtection="1">
      <alignment horizontal="left" vertical="top" wrapText="1"/>
    </xf>
    <xf numFmtId="0" fontId="90" fillId="0" borderId="65" xfId="6" applyFont="1" applyBorder="1" applyAlignment="1" applyProtection="1">
      <alignment horizontal="left" vertical="top" wrapText="1"/>
    </xf>
    <xf numFmtId="0" fontId="90" fillId="0" borderId="65" xfId="4" applyFont="1" applyBorder="1" applyAlignment="1" applyProtection="1">
      <alignment horizontal="center"/>
    </xf>
    <xf numFmtId="3" fontId="90" fillId="0" borderId="65" xfId="4" applyNumberFormat="1" applyFont="1" applyBorder="1" applyAlignment="1" applyProtection="1">
      <alignment horizontal="center"/>
    </xf>
    <xf numFmtId="0" fontId="82" fillId="0" borderId="0" xfId="4" applyFont="1" applyFill="1" applyBorder="1" applyProtection="1"/>
    <xf numFmtId="0" fontId="39" fillId="0" borderId="0" xfId="4" applyFont="1" applyFill="1" applyBorder="1" applyProtection="1"/>
    <xf numFmtId="0" fontId="82" fillId="0" borderId="0" xfId="4" applyFont="1" applyBorder="1" applyProtection="1"/>
    <xf numFmtId="0" fontId="90" fillId="0" borderId="65" xfId="4" applyFont="1" applyBorder="1" applyAlignment="1" applyProtection="1">
      <alignment horizontal="left" vertical="top" wrapText="1"/>
    </xf>
    <xf numFmtId="49" fontId="90" fillId="0" borderId="65" xfId="4" applyNumberFormat="1" applyFont="1" applyBorder="1" applyAlignment="1" applyProtection="1">
      <alignment horizontal="left" vertical="top" wrapText="1"/>
    </xf>
    <xf numFmtId="0" fontId="91" fillId="0" borderId="61" xfId="4" applyFont="1" applyBorder="1" applyAlignment="1" applyProtection="1">
      <alignment wrapText="1"/>
    </xf>
    <xf numFmtId="0" fontId="91" fillId="0" borderId="61" xfId="4" applyFont="1" applyBorder="1" applyProtection="1"/>
    <xf numFmtId="0" fontId="90" fillId="0" borderId="65" xfId="4" applyFont="1" applyBorder="1" applyAlignment="1" applyProtection="1">
      <alignment horizontal="left" wrapText="1"/>
    </xf>
    <xf numFmtId="0" fontId="90" fillId="0" borderId="65" xfId="6" applyFont="1" applyBorder="1" applyAlignment="1" applyProtection="1">
      <alignment horizontal="left" wrapText="1"/>
    </xf>
    <xf numFmtId="0" fontId="90" fillId="0" borderId="65" xfId="4" applyFont="1" applyBorder="1" applyAlignment="1" applyProtection="1">
      <alignment wrapText="1"/>
    </xf>
    <xf numFmtId="0" fontId="90" fillId="0" borderId="65" xfId="4" applyFont="1" applyBorder="1" applyAlignment="1" applyProtection="1">
      <alignment horizontal="center" vertical="top"/>
    </xf>
    <xf numFmtId="0" fontId="90" fillId="0" borderId="65" xfId="4" applyFont="1" applyBorder="1" applyAlignment="1" applyProtection="1">
      <alignment horizontal="center" vertical="center"/>
    </xf>
    <xf numFmtId="177" fontId="4" fillId="0" borderId="152" xfId="159" applyNumberFormat="1" applyFont="1" applyFill="1" applyBorder="1" applyAlignment="1" applyProtection="1">
      <alignment vertical="center"/>
    </xf>
    <xf numFmtId="49" fontId="4" fillId="0" borderId="154" xfId="4" applyNumberFormat="1" applyFont="1" applyFill="1" applyBorder="1" applyAlignment="1" applyProtection="1">
      <alignment horizontal="left" vertical="top" indent="1"/>
    </xf>
    <xf numFmtId="3" fontId="30" fillId="0" borderId="154" xfId="159" applyNumberFormat="1" applyFont="1" applyFill="1" applyBorder="1" applyAlignment="1" applyProtection="1">
      <alignment wrapText="1"/>
    </xf>
    <xf numFmtId="0" fontId="38" fillId="0" borderId="154" xfId="4" applyFont="1" applyFill="1" applyBorder="1" applyAlignment="1" applyProtection="1">
      <alignment horizontal="center" vertical="top"/>
    </xf>
    <xf numFmtId="177" fontId="4" fillId="0" borderId="158" xfId="159" applyNumberFormat="1" applyFont="1" applyFill="1" applyBorder="1" applyAlignment="1" applyProtection="1">
      <alignment vertical="center"/>
    </xf>
    <xf numFmtId="0" fontId="47" fillId="0" borderId="9" xfId="4" applyFont="1" applyFill="1" applyBorder="1" applyAlignment="1" applyProtection="1">
      <alignment wrapText="1"/>
    </xf>
    <xf numFmtId="0" fontId="4" fillId="0" borderId="9" xfId="4" applyFont="1" applyFill="1" applyBorder="1" applyAlignment="1" applyProtection="1">
      <alignment horizontal="center" vertical="center"/>
    </xf>
    <xf numFmtId="167" fontId="4" fillId="0" borderId="9" xfId="4" applyNumberFormat="1" applyFont="1" applyFill="1" applyBorder="1" applyAlignment="1" applyProtection="1">
      <alignment horizontal="center" vertical="center"/>
    </xf>
    <xf numFmtId="177" fontId="43" fillId="0" borderId="9" xfId="4" applyNumberFormat="1" applyFont="1" applyFill="1" applyBorder="1" applyAlignment="1" applyProtection="1">
      <alignment horizontal="center" vertical="center"/>
    </xf>
    <xf numFmtId="177" fontId="48" fillId="0" borderId="10" xfId="4" applyNumberFormat="1" applyFont="1" applyFill="1" applyBorder="1" applyAlignment="1" applyProtection="1">
      <alignment horizontal="center" vertical="center"/>
    </xf>
    <xf numFmtId="0" fontId="39" fillId="0" borderId="0" xfId="4" applyFont="1" applyAlignment="1" applyProtection="1">
      <alignment horizontal="center" vertical="center"/>
    </xf>
    <xf numFmtId="0" fontId="39" fillId="0" borderId="0" xfId="4" applyFont="1" applyProtection="1"/>
    <xf numFmtId="167" fontId="39" fillId="0" borderId="0" xfId="4" applyNumberFormat="1" applyFont="1" applyProtection="1"/>
    <xf numFmtId="177" fontId="39" fillId="0" borderId="0" xfId="4" applyNumberFormat="1" applyFont="1" applyProtection="1"/>
    <xf numFmtId="49" fontId="4" fillId="0" borderId="30" xfId="1" applyNumberFormat="1" applyFont="1" applyBorder="1" applyAlignment="1">
      <alignment horizontal="center" vertical="center" shrinkToFit="1"/>
    </xf>
    <xf numFmtId="4" fontId="4" fillId="0" borderId="30" xfId="1" applyNumberFormat="1" applyFont="1" applyBorder="1" applyAlignment="1">
      <alignment horizontal="right" vertical="center"/>
    </xf>
    <xf numFmtId="4" fontId="4" fillId="9" borderId="30" xfId="1" applyNumberFormat="1" applyFont="1" applyFill="1" applyBorder="1" applyAlignment="1">
      <alignment horizontal="right" vertical="center"/>
    </xf>
    <xf numFmtId="49" fontId="4" fillId="0" borderId="4" xfId="1" applyNumberFormat="1" applyFont="1" applyBorder="1" applyAlignment="1">
      <alignment horizontal="left" vertical="center"/>
    </xf>
    <xf numFmtId="0" fontId="4" fillId="0" borderId="4" xfId="1" applyFont="1" applyBorder="1" applyAlignment="1">
      <alignment vertical="top" wrapText="1"/>
    </xf>
    <xf numFmtId="49" fontId="3" fillId="0" borderId="4" xfId="3" applyNumberFormat="1" applyFont="1" applyFill="1" applyBorder="1" applyAlignment="1" applyProtection="1">
      <alignment horizontal="left" vertical="center"/>
      <protection locked="0" hidden="1"/>
    </xf>
    <xf numFmtId="0" fontId="0" fillId="0" borderId="35" xfId="3" applyFont="1" applyFill="1" applyBorder="1" applyAlignment="1" applyProtection="1">
      <alignment vertical="top" wrapText="1"/>
      <protection locked="0"/>
    </xf>
    <xf numFmtId="49" fontId="4" fillId="0" borderId="147" xfId="4" applyNumberFormat="1" applyFont="1" applyFill="1" applyBorder="1" applyAlignment="1" applyProtection="1">
      <alignment horizontal="left" wrapText="1" indent="1"/>
    </xf>
    <xf numFmtId="0" fontId="4" fillId="0" borderId="148" xfId="4" applyFont="1" applyBorder="1" applyAlignment="1" applyProtection="1">
      <alignment horizontal="left" vertical="center" wrapText="1"/>
    </xf>
    <xf numFmtId="0" fontId="38" fillId="0" borderId="148" xfId="4" applyFont="1" applyFill="1" applyBorder="1" applyAlignment="1" applyProtection="1">
      <alignment horizontal="center" vertical="top"/>
    </xf>
    <xf numFmtId="49" fontId="4" fillId="0" borderId="151" xfId="4" applyNumberFormat="1" applyFont="1" applyFill="1" applyBorder="1" applyAlignment="1" applyProtection="1">
      <alignment horizontal="left" wrapText="1" indent="1"/>
    </xf>
    <xf numFmtId="0" fontId="4" fillId="0" borderId="65" xfId="4" applyFont="1" applyBorder="1" applyAlignment="1" applyProtection="1">
      <alignment horizontal="left" vertical="center" wrapText="1"/>
    </xf>
    <xf numFmtId="0" fontId="38" fillId="0" borderId="65" xfId="4" applyFont="1" applyFill="1" applyBorder="1" applyAlignment="1" applyProtection="1">
      <alignment horizontal="center" vertical="top"/>
    </xf>
    <xf numFmtId="177" fontId="4" fillId="0" borderId="73" xfId="159" applyNumberFormat="1" applyFont="1" applyFill="1" applyBorder="1" applyAlignment="1" applyProtection="1">
      <alignment vertical="center"/>
    </xf>
    <xf numFmtId="0" fontId="38" fillId="0" borderId="65" xfId="1" applyFont="1" applyBorder="1" applyAlignment="1" applyProtection="1">
      <alignment horizontal="left" vertical="center" wrapText="1"/>
    </xf>
    <xf numFmtId="49" fontId="4" fillId="0" borderId="153" xfId="4" applyNumberFormat="1" applyFont="1" applyFill="1" applyBorder="1" applyAlignment="1" applyProtection="1">
      <alignment horizontal="left" vertical="top" indent="1"/>
    </xf>
    <xf numFmtId="177" fontId="4" fillId="0" borderId="155" xfId="159" applyNumberFormat="1" applyFont="1" applyFill="1" applyBorder="1" applyAlignment="1" applyProtection="1">
      <alignment vertical="center"/>
    </xf>
    <xf numFmtId="177" fontId="4" fillId="0" borderId="156" xfId="159" applyNumberFormat="1" applyFont="1" applyFill="1" applyBorder="1" applyAlignment="1" applyProtection="1">
      <alignment vertical="center"/>
    </xf>
    <xf numFmtId="177" fontId="48" fillId="0" borderId="10" xfId="4" applyNumberFormat="1" applyFont="1" applyFill="1" applyBorder="1" applyAlignment="1" applyProtection="1">
      <alignment horizontal="right" vertical="center"/>
    </xf>
    <xf numFmtId="0" fontId="47" fillId="24" borderId="51" xfId="4" applyFont="1" applyFill="1" applyBorder="1" applyAlignment="1" applyProtection="1">
      <alignment wrapText="1"/>
    </xf>
    <xf numFmtId="0" fontId="4" fillId="24" borderId="51" xfId="4" applyFont="1" applyFill="1" applyBorder="1" applyAlignment="1" applyProtection="1">
      <alignment horizontal="center" vertical="center"/>
    </xf>
    <xf numFmtId="167" fontId="4" fillId="24" borderId="51" xfId="4" applyNumberFormat="1" applyFont="1" applyFill="1" applyBorder="1" applyAlignment="1" applyProtection="1">
      <alignment horizontal="center" vertical="center"/>
    </xf>
    <xf numFmtId="177" fontId="43" fillId="24" borderId="51" xfId="4" applyNumberFormat="1" applyFont="1" applyFill="1" applyBorder="1" applyAlignment="1" applyProtection="1">
      <alignment horizontal="center" vertical="center"/>
    </xf>
    <xf numFmtId="177" fontId="48" fillId="24" borderId="52" xfId="4" applyNumberFormat="1" applyFont="1" applyFill="1" applyBorder="1" applyAlignment="1" applyProtection="1">
      <alignment horizontal="center" vertical="center"/>
    </xf>
    <xf numFmtId="0" fontId="1" fillId="0" borderId="41" xfId="151" applyBorder="1" applyProtection="1"/>
    <xf numFmtId="0" fontId="48" fillId="0" borderId="36" xfId="1" applyFont="1" applyBorder="1" applyProtection="1"/>
    <xf numFmtId="0" fontId="1" fillId="0" borderId="36" xfId="151" applyBorder="1" applyProtection="1"/>
    <xf numFmtId="177" fontId="1" fillId="0" borderId="36" xfId="151" applyNumberFormat="1" applyBorder="1" applyProtection="1"/>
    <xf numFmtId="0" fontId="1" fillId="0" borderId="0" xfId="151" applyProtection="1"/>
    <xf numFmtId="0" fontId="1" fillId="0" borderId="5" xfId="151" applyBorder="1" applyProtection="1"/>
    <xf numFmtId="0" fontId="40" fillId="0" borderId="0" xfId="4" applyFont="1" applyBorder="1" applyAlignment="1" applyProtection="1">
      <alignment horizontal="left" vertical="center"/>
    </xf>
    <xf numFmtId="0" fontId="1" fillId="0" borderId="0" xfId="151" applyBorder="1" applyProtection="1"/>
    <xf numFmtId="177" fontId="1" fillId="0" borderId="0" xfId="151" applyNumberFormat="1" applyBorder="1" applyProtection="1"/>
    <xf numFmtId="0" fontId="1" fillId="0" borderId="48" xfId="151" applyBorder="1" applyProtection="1"/>
    <xf numFmtId="0" fontId="42" fillId="0" borderId="51" xfId="4" applyFont="1" applyBorder="1" applyAlignment="1" applyProtection="1">
      <alignment horizontal="left" vertical="center"/>
    </xf>
    <xf numFmtId="0" fontId="1" fillId="0" borderId="51" xfId="151" applyBorder="1" applyProtection="1"/>
    <xf numFmtId="177" fontId="1" fillId="0" borderId="51" xfId="151" applyNumberFormat="1" applyBorder="1" applyProtection="1"/>
    <xf numFmtId="0" fontId="4" fillId="0" borderId="0" xfId="150" applyFont="1" applyBorder="1" applyAlignment="1" applyProtection="1">
      <alignment horizontal="center" vertical="center"/>
    </xf>
    <xf numFmtId="0" fontId="48" fillId="0" borderId="0" xfId="150" applyFont="1" applyBorder="1" applyAlignment="1" applyProtection="1">
      <alignment vertical="center"/>
    </xf>
    <xf numFmtId="0" fontId="4" fillId="0" borderId="0" xfId="150" applyFont="1" applyBorder="1" applyAlignment="1" applyProtection="1">
      <alignment vertical="center"/>
    </xf>
    <xf numFmtId="0" fontId="4" fillId="0" borderId="0" xfId="150" applyFont="1" applyBorder="1" applyAlignment="1" applyProtection="1">
      <alignment horizontal="right" vertical="center"/>
    </xf>
    <xf numFmtId="0" fontId="4" fillId="0" borderId="0" xfId="150" applyFont="1" applyFill="1" applyBorder="1" applyAlignment="1" applyProtection="1">
      <alignment vertical="center"/>
    </xf>
    <xf numFmtId="177" fontId="4" fillId="0" borderId="0" xfId="150" applyNumberFormat="1" applyFont="1" applyFill="1" applyBorder="1" applyAlignment="1" applyProtection="1">
      <alignment vertical="center"/>
    </xf>
    <xf numFmtId="177" fontId="26" fillId="0" borderId="124" xfId="150" applyNumberFormat="1" applyFont="1" applyFill="1" applyBorder="1" applyAlignment="1" applyProtection="1">
      <alignment horizontal="center" vertical="center"/>
    </xf>
    <xf numFmtId="177" fontId="26" fillId="0" borderId="126" xfId="150" applyNumberFormat="1" applyFont="1" applyFill="1" applyBorder="1" applyAlignment="1" applyProtection="1">
      <alignment horizontal="center" vertical="center"/>
    </xf>
    <xf numFmtId="0" fontId="15" fillId="0" borderId="130" xfId="153" applyFont="1" applyFill="1" applyBorder="1" applyAlignment="1" applyProtection="1">
      <alignment horizontal="center" vertical="top"/>
    </xf>
    <xf numFmtId="0" fontId="66" fillId="0" borderId="138" xfId="151" applyFont="1" applyFill="1" applyBorder="1" applyAlignment="1" applyProtection="1">
      <alignment vertical="center" wrapText="1"/>
    </xf>
    <xf numFmtId="49" fontId="66" fillId="0" borderId="138" xfId="152" applyNumberFormat="1" applyFont="1" applyFill="1" applyBorder="1" applyAlignment="1" applyProtection="1">
      <alignment horizontal="left" vertical="top" wrapText="1"/>
    </xf>
    <xf numFmtId="0" fontId="15" fillId="0" borderId="133" xfId="150" applyFont="1" applyFill="1" applyBorder="1" applyAlignment="1" applyProtection="1">
      <alignment horizontal="right" vertical="top" wrapText="1"/>
    </xf>
    <xf numFmtId="0" fontId="15" fillId="0" borderId="133" xfId="150" applyFont="1" applyFill="1" applyBorder="1" applyAlignment="1" applyProtection="1">
      <alignment horizontal="left" vertical="top" wrapText="1"/>
    </xf>
    <xf numFmtId="177" fontId="15" fillId="0" borderId="133" xfId="150" applyNumberFormat="1" applyFont="1" applyFill="1" applyBorder="1" applyAlignment="1" applyProtection="1">
      <alignment horizontal="right" vertical="top" wrapText="1"/>
    </xf>
    <xf numFmtId="1" fontId="15" fillId="0" borderId="133" xfId="150" applyNumberFormat="1" applyFont="1" applyFill="1" applyBorder="1" applyAlignment="1" applyProtection="1">
      <alignment horizontal="right" vertical="top" wrapText="1"/>
    </xf>
    <xf numFmtId="177" fontId="15" fillId="0" borderId="138" xfId="150" applyNumberFormat="1" applyFont="1" applyFill="1" applyBorder="1" applyAlignment="1" applyProtection="1">
      <alignment vertical="top"/>
    </xf>
    <xf numFmtId="0" fontId="15" fillId="0" borderId="141" xfId="150" applyFont="1" applyBorder="1" applyAlignment="1" applyProtection="1">
      <alignment horizontal="center" vertical="center"/>
    </xf>
    <xf numFmtId="0" fontId="26" fillId="0" borderId="9" xfId="150" applyFont="1" applyBorder="1" applyAlignment="1" applyProtection="1">
      <alignment horizontal="left" vertical="center" wrapText="1"/>
    </xf>
    <xf numFmtId="0" fontId="15" fillId="0" borderId="9" xfId="155" applyFont="1" applyBorder="1" applyAlignment="1" applyProtection="1">
      <alignment horizontal="center" vertical="center" wrapText="1"/>
    </xf>
    <xf numFmtId="0" fontId="15" fillId="0" borderId="9" xfId="155" applyFont="1" applyBorder="1" applyAlignment="1" applyProtection="1">
      <alignment horizontal="right" vertical="center" wrapText="1"/>
    </xf>
    <xf numFmtId="177" fontId="15" fillId="0" borderId="9" xfId="155" applyNumberFormat="1" applyFont="1" applyBorder="1" applyAlignment="1" applyProtection="1">
      <alignment horizontal="right" vertical="center" wrapText="1"/>
    </xf>
    <xf numFmtId="177" fontId="26" fillId="0" borderId="26" xfId="155" applyNumberFormat="1" applyFont="1" applyBorder="1" applyAlignment="1" applyProtection="1">
      <alignment horizontal="right" vertical="center" wrapText="1"/>
    </xf>
    <xf numFmtId="177" fontId="19" fillId="0" borderId="106" xfId="155" applyNumberFormat="1" applyFont="1" applyFill="1" applyBorder="1" applyAlignment="1" applyProtection="1">
      <alignment horizontal="right" vertical="center" wrapText="1"/>
    </xf>
    <xf numFmtId="177" fontId="26" fillId="0" borderId="142" xfId="155" applyNumberFormat="1" applyFont="1" applyFill="1" applyBorder="1" applyAlignment="1" applyProtection="1">
      <alignment vertical="center" wrapText="1"/>
    </xf>
    <xf numFmtId="0" fontId="7" fillId="2" borderId="143" xfId="150" applyFont="1" applyFill="1" applyBorder="1" applyAlignment="1" applyProtection="1">
      <alignment horizontal="center" vertical="center"/>
    </xf>
    <xf numFmtId="0" fontId="7" fillId="2" borderId="144" xfId="150" applyFont="1" applyFill="1" applyBorder="1" applyAlignment="1" applyProtection="1">
      <alignment horizontal="left" vertical="center" wrapText="1"/>
    </xf>
    <xf numFmtId="0" fontId="7" fillId="2" borderId="144" xfId="155" applyFont="1" applyFill="1" applyBorder="1" applyAlignment="1" applyProtection="1">
      <alignment horizontal="center" vertical="center" wrapText="1"/>
    </xf>
    <xf numFmtId="0" fontId="7" fillId="2" borderId="144" xfId="155" applyFont="1" applyFill="1" applyBorder="1" applyAlignment="1" applyProtection="1">
      <alignment horizontal="right" vertical="center" wrapText="1"/>
    </xf>
    <xf numFmtId="177" fontId="7" fillId="2" borderId="144" xfId="155" applyNumberFormat="1" applyFont="1" applyFill="1" applyBorder="1" applyAlignment="1" applyProtection="1">
      <alignment horizontal="right" vertical="center" wrapText="1"/>
    </xf>
    <xf numFmtId="177" fontId="7" fillId="2" borderId="145" xfId="155" applyNumberFormat="1" applyFont="1" applyFill="1" applyBorder="1" applyAlignment="1" applyProtection="1">
      <alignment vertical="center" wrapText="1"/>
    </xf>
    <xf numFmtId="177" fontId="1" fillId="0" borderId="0" xfId="151" applyNumberFormat="1" applyProtection="1"/>
    <xf numFmtId="0" fontId="4" fillId="0" borderId="41" xfId="150" applyFont="1" applyBorder="1" applyAlignment="1" applyProtection="1">
      <alignment horizontal="center" vertical="center"/>
    </xf>
    <xf numFmtId="0" fontId="4" fillId="0" borderId="36" xfId="150" applyFont="1" applyBorder="1" applyAlignment="1" applyProtection="1">
      <alignment vertical="center"/>
    </xf>
    <xf numFmtId="1" fontId="4" fillId="0" borderId="36" xfId="150" applyNumberFormat="1" applyFont="1" applyBorder="1" applyAlignment="1" applyProtection="1">
      <alignment vertical="center"/>
    </xf>
    <xf numFmtId="0" fontId="4" fillId="0" borderId="36" xfId="150" applyFont="1" applyFill="1" applyBorder="1" applyAlignment="1" applyProtection="1">
      <alignment vertical="center"/>
    </xf>
    <xf numFmtId="177" fontId="4" fillId="0" borderId="36" xfId="150" applyNumberFormat="1" applyFont="1" applyFill="1" applyBorder="1" applyAlignment="1" applyProtection="1">
      <alignment vertical="center"/>
    </xf>
    <xf numFmtId="0" fontId="4" fillId="0" borderId="0" xfId="150" applyFont="1" applyAlignment="1" applyProtection="1">
      <alignment vertical="center"/>
    </xf>
    <xf numFmtId="0" fontId="4" fillId="0" borderId="5" xfId="150" applyFont="1" applyBorder="1" applyAlignment="1" applyProtection="1">
      <alignment horizontal="center" vertical="center"/>
    </xf>
    <xf numFmtId="1" fontId="4" fillId="0" borderId="0" xfId="150" applyNumberFormat="1" applyFont="1" applyBorder="1" applyAlignment="1" applyProtection="1">
      <alignment vertical="center"/>
    </xf>
    <xf numFmtId="0" fontId="4" fillId="0" borderId="48" xfId="150" applyFont="1" applyBorder="1" applyAlignment="1" applyProtection="1">
      <alignment horizontal="center" vertical="center"/>
    </xf>
    <xf numFmtId="0" fontId="4" fillId="0" borderId="51" xfId="150" applyFont="1" applyBorder="1" applyAlignment="1" applyProtection="1">
      <alignment vertical="center"/>
    </xf>
    <xf numFmtId="1" fontId="4" fillId="0" borderId="51" xfId="150" applyNumberFormat="1" applyFont="1" applyBorder="1" applyAlignment="1" applyProtection="1">
      <alignment vertical="center"/>
    </xf>
    <xf numFmtId="0" fontId="4" fillId="0" borderId="51" xfId="150" applyFont="1" applyFill="1" applyBorder="1" applyAlignment="1" applyProtection="1">
      <alignment vertical="center"/>
    </xf>
    <xf numFmtId="177" fontId="4" fillId="0" borderId="51" xfId="150" applyNumberFormat="1" applyFont="1" applyFill="1" applyBorder="1" applyAlignment="1" applyProtection="1">
      <alignment vertical="center"/>
    </xf>
    <xf numFmtId="0" fontId="15" fillId="0" borderId="130" xfId="153" applyFont="1" applyBorder="1" applyAlignment="1" applyProtection="1">
      <alignment horizontal="center" vertical="top"/>
    </xf>
    <xf numFmtId="0" fontId="26" fillId="0" borderId="133" xfId="150" applyFont="1" applyBorder="1" applyAlignment="1" applyProtection="1">
      <alignment horizontal="left" vertical="top" wrapText="1"/>
    </xf>
    <xf numFmtId="0" fontId="15" fillId="0" borderId="29" xfId="150" applyFont="1" applyBorder="1" applyAlignment="1" applyProtection="1">
      <alignment horizontal="left" vertical="top" wrapText="1"/>
    </xf>
    <xf numFmtId="1" fontId="15" fillId="0" borderId="133" xfId="150" applyNumberFormat="1" applyFont="1" applyBorder="1" applyAlignment="1" applyProtection="1">
      <alignment horizontal="right" vertical="top" wrapText="1"/>
    </xf>
    <xf numFmtId="0" fontId="15" fillId="0" borderId="133" xfId="150" applyFont="1" applyBorder="1" applyAlignment="1" applyProtection="1">
      <alignment horizontal="left" vertical="top" wrapText="1"/>
    </xf>
    <xf numFmtId="177" fontId="15" fillId="0" borderId="133" xfId="150" applyNumberFormat="1" applyFont="1" applyBorder="1" applyAlignment="1" applyProtection="1">
      <alignment horizontal="right" vertical="top" wrapText="1"/>
    </xf>
    <xf numFmtId="4" fontId="6" fillId="0" borderId="0" xfId="150" applyNumberFormat="1" applyFont="1" applyFill="1" applyBorder="1" applyAlignment="1" applyProtection="1">
      <alignment vertical="top"/>
    </xf>
    <xf numFmtId="0" fontId="4" fillId="0" borderId="0" xfId="150" applyFont="1" applyFill="1" applyBorder="1" applyAlignment="1" applyProtection="1">
      <alignment vertical="top"/>
    </xf>
    <xf numFmtId="0" fontId="4" fillId="0" borderId="0" xfId="150" applyFont="1" applyAlignment="1" applyProtection="1">
      <alignment vertical="top"/>
    </xf>
    <xf numFmtId="0" fontId="66" fillId="0" borderId="133" xfId="150" applyFont="1" applyFill="1" applyBorder="1" applyAlignment="1" applyProtection="1">
      <alignment horizontal="left" vertical="center" wrapText="1"/>
    </xf>
    <xf numFmtId="1" fontId="66" fillId="0" borderId="133" xfId="150" applyNumberFormat="1" applyFont="1" applyFill="1" applyBorder="1" applyAlignment="1" applyProtection="1">
      <alignment horizontal="center" vertical="center" wrapText="1" shrinkToFit="1"/>
    </xf>
    <xf numFmtId="0" fontId="66" fillId="0" borderId="133" xfId="150" applyFont="1" applyFill="1" applyBorder="1" applyAlignment="1" applyProtection="1">
      <alignment horizontal="center" vertical="center" wrapText="1" shrinkToFit="1"/>
    </xf>
    <xf numFmtId="177" fontId="66" fillId="0" borderId="133" xfId="150" applyNumberFormat="1" applyFont="1" applyFill="1" applyBorder="1" applyAlignment="1" applyProtection="1">
      <alignment horizontal="center" vertical="center" wrapText="1"/>
    </xf>
    <xf numFmtId="177" fontId="15" fillId="0" borderId="133" xfId="150" applyNumberFormat="1" applyFont="1" applyFill="1" applyBorder="1" applyAlignment="1" applyProtection="1">
      <alignment horizontal="center" vertical="center" wrapText="1"/>
    </xf>
    <xf numFmtId="4" fontId="6" fillId="0" borderId="0" xfId="150" applyNumberFormat="1" applyFont="1" applyFill="1" applyBorder="1" applyAlignment="1" applyProtection="1">
      <alignment vertical="top" shrinkToFit="1"/>
    </xf>
    <xf numFmtId="0" fontId="4" fillId="0" borderId="0" xfId="150" applyFont="1" applyFill="1" applyBorder="1" applyAlignment="1" applyProtection="1">
      <alignment vertical="top" shrinkToFit="1"/>
    </xf>
    <xf numFmtId="0" fontId="4" fillId="0" borderId="0" xfId="150" applyFont="1" applyAlignment="1" applyProtection="1">
      <alignment vertical="top" shrinkToFit="1"/>
    </xf>
    <xf numFmtId="1" fontId="66" fillId="0" borderId="133" xfId="150" applyNumberFormat="1" applyFont="1" applyFill="1" applyBorder="1" applyAlignment="1" applyProtection="1">
      <alignment horizontal="center" vertical="center" wrapText="1"/>
    </xf>
    <xf numFmtId="0" fontId="66" fillId="0" borderId="133" xfId="150" applyFont="1" applyFill="1" applyBorder="1" applyAlignment="1" applyProtection="1">
      <alignment horizontal="center" vertical="center" wrapText="1"/>
    </xf>
    <xf numFmtId="0" fontId="66" fillId="0" borderId="138" xfId="150" applyFont="1" applyFill="1" applyBorder="1" applyAlignment="1" applyProtection="1">
      <alignment horizontal="center" vertical="center" wrapText="1"/>
    </xf>
    <xf numFmtId="0" fontId="15" fillId="0" borderId="133" xfId="150" applyFont="1" applyFill="1" applyBorder="1" applyAlignment="1" applyProtection="1">
      <alignment horizontal="center" vertical="center" wrapText="1"/>
    </xf>
    <xf numFmtId="0" fontId="26" fillId="0" borderId="133" xfId="150" applyFont="1" applyFill="1" applyBorder="1" applyAlignment="1" applyProtection="1">
      <alignment horizontal="left" vertical="top" wrapText="1"/>
    </xf>
    <xf numFmtId="1" fontId="15" fillId="0" borderId="133" xfId="150" applyNumberFormat="1" applyFont="1" applyFill="1" applyBorder="1" applyAlignment="1" applyProtection="1">
      <alignment horizontal="center" vertical="center" wrapText="1"/>
    </xf>
    <xf numFmtId="2" fontId="15" fillId="0" borderId="133" xfId="150" applyNumberFormat="1" applyFont="1" applyFill="1" applyBorder="1" applyAlignment="1" applyProtection="1">
      <alignment horizontal="center" vertical="center" wrapText="1"/>
    </xf>
    <xf numFmtId="1" fontId="15" fillId="0" borderId="9" xfId="155" applyNumberFormat="1" applyFont="1" applyBorder="1" applyAlignment="1" applyProtection="1">
      <alignment horizontal="center" vertical="center" wrapText="1"/>
    </xf>
    <xf numFmtId="177" fontId="15" fillId="0" borderId="106" xfId="155" applyNumberFormat="1" applyFont="1" applyFill="1" applyBorder="1" applyAlignment="1" applyProtection="1">
      <alignment horizontal="right" vertical="center" wrapText="1"/>
    </xf>
    <xf numFmtId="4" fontId="4" fillId="0" borderId="0" xfId="150" applyNumberFormat="1" applyFont="1" applyBorder="1" applyAlignment="1" applyProtection="1">
      <alignment vertical="center"/>
    </xf>
    <xf numFmtId="4" fontId="6" fillId="0" borderId="0" xfId="150" applyNumberFormat="1" applyFont="1" applyFill="1" applyBorder="1" applyAlignment="1" applyProtection="1">
      <alignment vertical="center"/>
    </xf>
    <xf numFmtId="0" fontId="15" fillId="0" borderId="146" xfId="150" applyFont="1" applyFill="1" applyBorder="1" applyAlignment="1" applyProtection="1">
      <alignment horizontal="left" vertical="center" wrapText="1"/>
    </xf>
    <xf numFmtId="0" fontId="15" fillId="0" borderId="146" xfId="155" applyFont="1" applyFill="1" applyBorder="1" applyAlignment="1" applyProtection="1">
      <alignment horizontal="center" vertical="center" wrapText="1"/>
    </xf>
    <xf numFmtId="1" fontId="7" fillId="2" borderId="144" xfId="155" applyNumberFormat="1" applyFont="1" applyFill="1" applyBorder="1" applyAlignment="1" applyProtection="1">
      <alignment horizontal="center" vertical="center" wrapText="1"/>
    </xf>
    <xf numFmtId="0" fontId="4" fillId="0" borderId="0" xfId="150" applyFont="1" applyAlignment="1" applyProtection="1">
      <alignment horizontal="center" vertical="center"/>
    </xf>
    <xf numFmtId="1" fontId="4" fillId="0" borderId="0" xfId="150" applyNumberFormat="1" applyFont="1" applyAlignment="1" applyProtection="1">
      <alignment vertical="center"/>
    </xf>
    <xf numFmtId="0" fontId="4" fillId="0" borderId="0" xfId="150" applyFont="1" applyFill="1" applyAlignment="1" applyProtection="1">
      <alignment vertical="center"/>
    </xf>
    <xf numFmtId="177" fontId="4" fillId="0" borderId="0" xfId="150" applyNumberFormat="1" applyFont="1" applyFill="1" applyAlignment="1" applyProtection="1">
      <alignment vertical="center"/>
    </xf>
    <xf numFmtId="1" fontId="15" fillId="0" borderId="133" xfId="150" applyNumberFormat="1" applyFont="1" applyBorder="1" applyAlignment="1" applyProtection="1">
      <alignment horizontal="right" vertical="center" wrapText="1"/>
    </xf>
    <xf numFmtId="0" fontId="15" fillId="0" borderId="133" xfId="150" applyFont="1" applyBorder="1" applyAlignment="1" applyProtection="1">
      <alignment horizontal="left" vertical="center" wrapText="1"/>
    </xf>
    <xf numFmtId="177" fontId="15" fillId="0" borderId="133" xfId="150" applyNumberFormat="1" applyFont="1" applyBorder="1" applyAlignment="1" applyProtection="1">
      <alignment horizontal="right" vertical="center" wrapText="1"/>
    </xf>
    <xf numFmtId="4" fontId="26" fillId="0" borderId="124" xfId="150" applyNumberFormat="1" applyFont="1" applyFill="1" applyBorder="1" applyAlignment="1" applyProtection="1">
      <alignment horizontal="center" vertical="center"/>
    </xf>
    <xf numFmtId="0" fontId="59" fillId="0" borderId="131" xfId="138" applyFont="1" applyFill="1" applyBorder="1" applyProtection="1">
      <alignment horizontal="left" vertical="center" wrapText="1" indent="1"/>
    </xf>
    <xf numFmtId="49" fontId="60" fillId="0" borderId="132" xfId="139" applyNumberFormat="1" applyFont="1" applyFill="1" applyBorder="1" applyAlignment="1" applyProtection="1">
      <alignment horizontal="left" vertical="center" wrapText="1"/>
    </xf>
    <xf numFmtId="1" fontId="15" fillId="0" borderId="133" xfId="150" applyNumberFormat="1" applyFont="1" applyFill="1" applyBorder="1" applyAlignment="1" applyProtection="1">
      <alignment horizontal="right" vertical="center" wrapText="1"/>
    </xf>
    <xf numFmtId="0" fontId="15" fillId="0" borderId="133" xfId="150" applyFont="1" applyFill="1" applyBorder="1" applyAlignment="1" applyProtection="1">
      <alignment horizontal="left" vertical="center" wrapText="1"/>
    </xf>
    <xf numFmtId="177" fontId="15" fillId="0" borderId="135" xfId="150" applyNumberFormat="1" applyFont="1" applyFill="1" applyBorder="1" applyAlignment="1" applyProtection="1">
      <alignment horizontal="right" vertical="center" wrapText="1"/>
    </xf>
    <xf numFmtId="4" fontId="4" fillId="0" borderId="0" xfId="150" applyNumberFormat="1" applyFont="1" applyBorder="1" applyAlignment="1" applyProtection="1">
      <alignment vertical="top"/>
    </xf>
    <xf numFmtId="0" fontId="60" fillId="0" borderId="132" xfId="139" applyFont="1" applyFill="1" applyBorder="1" applyAlignment="1" applyProtection="1">
      <alignment horizontal="left" vertical="center" wrapText="1"/>
    </xf>
    <xf numFmtId="0" fontId="59" fillId="0" borderId="136" xfId="138" applyFont="1" applyFill="1" applyBorder="1" applyProtection="1">
      <alignment horizontal="left" vertical="center" wrapText="1" indent="1"/>
    </xf>
    <xf numFmtId="49" fontId="60" fillId="0" borderId="137" xfId="139" applyNumberFormat="1" applyFont="1" applyFill="1" applyBorder="1" applyAlignment="1" applyProtection="1">
      <alignment horizontal="left" vertical="center" wrapText="1"/>
    </xf>
    <xf numFmtId="0" fontId="59" fillId="0" borderId="132" xfId="138" applyFont="1" applyFill="1" applyBorder="1" applyProtection="1">
      <alignment horizontal="left" vertical="center" wrapText="1" indent="1"/>
    </xf>
    <xf numFmtId="0" fontId="60" fillId="0" borderId="138" xfId="139" applyFont="1" applyFill="1" applyBorder="1" applyAlignment="1" applyProtection="1">
      <alignment horizontal="left" vertical="center" wrapText="1"/>
    </xf>
    <xf numFmtId="0" fontId="15" fillId="0" borderId="133" xfId="150" applyFont="1" applyFill="1" applyBorder="1" applyAlignment="1" applyProtection="1">
      <alignment horizontal="right" vertical="center" wrapText="1"/>
    </xf>
    <xf numFmtId="0" fontId="15" fillId="0" borderId="132" xfId="138" applyFont="1" applyFill="1" applyBorder="1" applyProtection="1">
      <alignment horizontal="left" vertical="center" wrapText="1" indent="1"/>
    </xf>
    <xf numFmtId="0" fontId="60" fillId="0" borderId="138" xfId="139" applyFill="1" applyBorder="1" applyAlignment="1" applyProtection="1">
      <alignment horizontal="left" vertical="center" wrapText="1"/>
    </xf>
    <xf numFmtId="0" fontId="59" fillId="0" borderId="139" xfId="138" applyFont="1" applyFill="1" applyBorder="1" applyProtection="1">
      <alignment horizontal="left" vertical="center" wrapText="1" indent="1"/>
    </xf>
    <xf numFmtId="0" fontId="60" fillId="0" borderId="140" xfId="139" applyFont="1" applyFill="1" applyBorder="1" applyAlignment="1" applyProtection="1">
      <alignment horizontal="left" vertical="center" wrapText="1"/>
    </xf>
    <xf numFmtId="4" fontId="15" fillId="0" borderId="133" xfId="150" applyNumberFormat="1" applyFont="1" applyBorder="1" applyAlignment="1" applyProtection="1">
      <alignment horizontal="right" vertical="top" wrapText="1"/>
    </xf>
    <xf numFmtId="177" fontId="15" fillId="0" borderId="135" xfId="150" applyNumberFormat="1" applyFont="1" applyBorder="1" applyAlignment="1" applyProtection="1">
      <alignment horizontal="right" vertical="top" wrapText="1"/>
    </xf>
    <xf numFmtId="4" fontId="7" fillId="2" borderId="144" xfId="155" applyNumberFormat="1" applyFont="1" applyFill="1" applyBorder="1" applyAlignment="1" applyProtection="1">
      <alignment horizontal="right" vertical="center" wrapText="1"/>
    </xf>
    <xf numFmtId="0" fontId="30" fillId="0" borderId="41" xfId="8" applyFont="1" applyBorder="1" applyProtection="1"/>
    <xf numFmtId="0" fontId="30" fillId="0" borderId="36" xfId="8" applyFont="1" applyBorder="1" applyProtection="1"/>
    <xf numFmtId="0" fontId="30" fillId="0" borderId="0" xfId="8" applyFont="1" applyBorder="1" applyProtection="1"/>
    <xf numFmtId="0" fontId="30" fillId="0" borderId="5" xfId="8" applyFont="1" applyBorder="1" applyProtection="1"/>
    <xf numFmtId="0" fontId="30" fillId="0" borderId="48" xfId="8" applyFont="1" applyBorder="1" applyProtection="1"/>
    <xf numFmtId="0" fontId="30" fillId="0" borderId="51" xfId="8" applyFont="1" applyBorder="1" applyProtection="1"/>
    <xf numFmtId="0" fontId="30" fillId="28" borderId="89" xfId="7" applyFont="1" applyFill="1" applyBorder="1" applyAlignment="1" applyProtection="1">
      <alignment horizontal="center" vertical="center" wrapText="1"/>
    </xf>
    <xf numFmtId="0" fontId="30" fillId="28" borderId="88" xfId="7" applyFont="1" applyFill="1" applyBorder="1" applyAlignment="1" applyProtection="1">
      <alignment horizontal="center" vertical="center" wrapText="1"/>
    </xf>
    <xf numFmtId="0" fontId="30" fillId="29" borderId="88" xfId="7" applyFont="1" applyFill="1" applyBorder="1" applyAlignment="1" applyProtection="1">
      <alignment horizontal="center" vertical="center"/>
    </xf>
    <xf numFmtId="0" fontId="30" fillId="29" borderId="88" xfId="7" applyFont="1" applyFill="1" applyBorder="1" applyAlignment="1" applyProtection="1">
      <alignment horizontal="center" vertical="center" wrapText="1"/>
    </xf>
    <xf numFmtId="169" fontId="30" fillId="29" borderId="88" xfId="7" applyNumberFormat="1" applyFont="1" applyFill="1" applyBorder="1" applyAlignment="1" applyProtection="1">
      <alignment horizontal="center" vertical="center" wrapText="1"/>
    </xf>
    <xf numFmtId="177" fontId="30" fillId="28" borderId="90" xfId="7" applyNumberFormat="1" applyFont="1" applyFill="1" applyBorder="1" applyAlignment="1" applyProtection="1">
      <alignment horizontal="center" vertical="center" wrapText="1"/>
    </xf>
    <xf numFmtId="0" fontId="52" fillId="2" borderId="78" xfId="8" applyFont="1" applyFill="1" applyBorder="1" applyAlignment="1" applyProtection="1">
      <alignment horizontal="center" vertical="top" wrapText="1"/>
    </xf>
    <xf numFmtId="0" fontId="54" fillId="2" borderId="79" xfId="9" applyFont="1" applyFill="1" applyBorder="1" applyProtection="1"/>
    <xf numFmtId="0" fontId="52" fillId="2" borderId="79" xfId="8" applyFont="1" applyFill="1" applyBorder="1" applyAlignment="1" applyProtection="1">
      <alignment horizontal="left" vertical="top" wrapText="1"/>
    </xf>
    <xf numFmtId="169" fontId="52" fillId="2" borderId="79" xfId="9" applyNumberFormat="1" applyFont="1" applyFill="1" applyBorder="1" applyProtection="1"/>
    <xf numFmtId="177" fontId="52" fillId="2" borderId="79" xfId="9" applyNumberFormat="1" applyFont="1" applyFill="1" applyBorder="1" applyProtection="1"/>
    <xf numFmtId="177" fontId="54" fillId="2" borderId="80" xfId="10" applyNumberFormat="1" applyFont="1" applyFill="1" applyBorder="1" applyAlignment="1" applyProtection="1">
      <alignment horizontal="right" vertical="center"/>
    </xf>
    <xf numFmtId="0" fontId="55" fillId="0" borderId="0" xfId="9" applyFont="1" applyBorder="1" applyProtection="1"/>
    <xf numFmtId="0" fontId="52" fillId="2" borderId="110" xfId="8" applyFont="1" applyFill="1" applyBorder="1" applyAlignment="1" applyProtection="1">
      <alignment horizontal="center" vertical="top" wrapText="1"/>
    </xf>
    <xf numFmtId="0" fontId="54" fillId="2" borderId="111" xfId="9" applyFont="1" applyFill="1" applyBorder="1" applyProtection="1"/>
    <xf numFmtId="169" fontId="52" fillId="2" borderId="112" xfId="9" applyNumberFormat="1" applyFont="1" applyFill="1" applyBorder="1" applyAlignment="1" applyProtection="1"/>
    <xf numFmtId="169" fontId="52" fillId="2" borderId="111" xfId="9" applyNumberFormat="1" applyFont="1" applyFill="1" applyBorder="1" applyProtection="1"/>
    <xf numFmtId="177" fontId="52" fillId="2" borderId="111" xfId="9" applyNumberFormat="1" applyFont="1" applyFill="1" applyBorder="1" applyProtection="1"/>
    <xf numFmtId="177" fontId="54" fillId="2" borderId="113" xfId="10" applyNumberFormat="1" applyFont="1" applyFill="1" applyBorder="1" applyAlignment="1" applyProtection="1">
      <alignment horizontal="right" vertical="center"/>
    </xf>
    <xf numFmtId="49" fontId="30" fillId="0" borderId="114" xfId="8" applyNumberFormat="1" applyFont="1" applyBorder="1" applyAlignment="1" applyProtection="1">
      <alignment horizontal="center" vertical="center" wrapText="1"/>
    </xf>
    <xf numFmtId="49" fontId="30" fillId="0" borderId="115" xfId="8" applyNumberFormat="1" applyFont="1" applyBorder="1" applyAlignment="1" applyProtection="1">
      <alignment horizontal="center" vertical="center" wrapText="1"/>
    </xf>
    <xf numFmtId="0" fontId="30" fillId="0" borderId="115" xfId="8" applyFont="1" applyBorder="1" applyAlignment="1" applyProtection="1">
      <alignment horizontal="left" vertical="top" wrapText="1"/>
    </xf>
    <xf numFmtId="0" fontId="55" fillId="0" borderId="115" xfId="9" applyFont="1" applyBorder="1" applyAlignment="1" applyProtection="1">
      <alignment horizontal="center" vertical="center"/>
    </xf>
    <xf numFmtId="4" fontId="30" fillId="0" borderId="115" xfId="9" applyNumberFormat="1" applyFont="1" applyBorder="1" applyAlignment="1" applyProtection="1">
      <alignment vertical="center"/>
    </xf>
    <xf numFmtId="177" fontId="55" fillId="0" borderId="116" xfId="10" applyNumberFormat="1" applyFont="1" applyBorder="1" applyAlignment="1" applyProtection="1">
      <alignment vertical="center"/>
    </xf>
    <xf numFmtId="49" fontId="30" fillId="0" borderId="117" xfId="8" applyNumberFormat="1" applyFont="1" applyBorder="1" applyAlignment="1" applyProtection="1">
      <alignment horizontal="center" vertical="center" wrapText="1"/>
    </xf>
    <xf numFmtId="49" fontId="30" fillId="0" borderId="83" xfId="8" applyNumberFormat="1" applyFont="1" applyBorder="1" applyAlignment="1" applyProtection="1">
      <alignment horizontal="center" vertical="center" wrapText="1"/>
    </xf>
    <xf numFmtId="0" fontId="30" fillId="0" borderId="83" xfId="8" applyFont="1" applyBorder="1" applyAlignment="1" applyProtection="1">
      <alignment horizontal="left" vertical="top" wrapText="1"/>
    </xf>
    <xf numFmtId="0" fontId="55" fillId="0" borderId="83" xfId="9" applyFont="1" applyBorder="1" applyAlignment="1" applyProtection="1">
      <alignment horizontal="center" vertical="center"/>
    </xf>
    <xf numFmtId="4" fontId="30" fillId="0" borderId="83" xfId="9" applyNumberFormat="1" applyFont="1" applyBorder="1" applyAlignment="1" applyProtection="1">
      <alignment vertical="center"/>
    </xf>
    <xf numFmtId="177" fontId="55" fillId="0" borderId="118" xfId="10" applyNumberFormat="1" applyFont="1" applyBorder="1" applyAlignment="1" applyProtection="1">
      <alignment vertical="center"/>
    </xf>
    <xf numFmtId="49" fontId="30" fillId="0" borderId="84" xfId="8" applyNumberFormat="1" applyFont="1" applyBorder="1" applyAlignment="1" applyProtection="1">
      <alignment horizontal="center" vertical="center" wrapText="1"/>
    </xf>
    <xf numFmtId="49" fontId="30" fillId="0" borderId="85" xfId="8" applyNumberFormat="1" applyFont="1" applyBorder="1" applyAlignment="1" applyProtection="1">
      <alignment horizontal="center" vertical="center" wrapText="1"/>
    </xf>
    <xf numFmtId="0" fontId="30" fillId="0" borderId="85" xfId="8" applyFont="1" applyBorder="1" applyAlignment="1" applyProtection="1">
      <alignment horizontal="left" vertical="top" wrapText="1"/>
    </xf>
    <xf numFmtId="0" fontId="55" fillId="0" borderId="85" xfId="9" applyFont="1" applyBorder="1" applyAlignment="1" applyProtection="1">
      <alignment horizontal="center" vertical="center"/>
    </xf>
    <xf numFmtId="177" fontId="55" fillId="0" borderId="85" xfId="10" applyNumberFormat="1" applyFont="1" applyBorder="1" applyAlignment="1" applyProtection="1">
      <alignment vertical="center"/>
    </xf>
    <xf numFmtId="4" fontId="30" fillId="0" borderId="85" xfId="9" applyNumberFormat="1" applyFont="1" applyBorder="1" applyAlignment="1" applyProtection="1">
      <alignment vertical="center"/>
    </xf>
    <xf numFmtId="177" fontId="55" fillId="0" borderId="86" xfId="10" applyNumberFormat="1" applyFont="1" applyBorder="1" applyAlignment="1" applyProtection="1">
      <alignment vertical="center"/>
    </xf>
    <xf numFmtId="177" fontId="30" fillId="0" borderId="0" xfId="8" applyNumberFormat="1" applyFont="1" applyBorder="1" applyAlignment="1" applyProtection="1">
      <alignment horizontal="center"/>
    </xf>
    <xf numFmtId="4" fontId="30" fillId="0" borderId="0" xfId="8" applyNumberFormat="1" applyFont="1" applyBorder="1" applyProtection="1"/>
    <xf numFmtId="0" fontId="52" fillId="2" borderId="159" xfId="8" applyFont="1" applyFill="1" applyBorder="1" applyAlignment="1" applyProtection="1">
      <alignment horizontal="center" vertical="top" wrapText="1"/>
    </xf>
    <xf numFmtId="4" fontId="52" fillId="2" borderId="79" xfId="9" applyNumberFormat="1" applyFont="1" applyFill="1" applyBorder="1" applyProtection="1"/>
    <xf numFmtId="177" fontId="54" fillId="2" borderId="160" xfId="10" applyNumberFormat="1" applyFont="1" applyFill="1" applyBorder="1" applyAlignment="1" applyProtection="1">
      <alignment horizontal="right" vertical="center"/>
    </xf>
    <xf numFmtId="0" fontId="52" fillId="2" borderId="161" xfId="8" applyFont="1" applyFill="1" applyBorder="1" applyAlignment="1" applyProtection="1">
      <alignment horizontal="center" vertical="top" wrapText="1"/>
    </xf>
    <xf numFmtId="4" fontId="52" fillId="2" borderId="111" xfId="9" applyNumberFormat="1" applyFont="1" applyFill="1" applyBorder="1" applyProtection="1"/>
    <xf numFmtId="177" fontId="54" fillId="2" borderId="162" xfId="10" applyNumberFormat="1" applyFont="1" applyFill="1" applyBorder="1" applyAlignment="1" applyProtection="1">
      <alignment horizontal="right" vertical="center"/>
    </xf>
    <xf numFmtId="49" fontId="30" fillId="0" borderId="163" xfId="8" applyNumberFormat="1" applyFont="1" applyBorder="1" applyAlignment="1" applyProtection="1">
      <alignment horizontal="center" vertical="center" wrapText="1"/>
    </xf>
    <xf numFmtId="177" fontId="55" fillId="24" borderId="164" xfId="10" applyNumberFormat="1" applyFont="1" applyFill="1" applyBorder="1" applyAlignment="1" applyProtection="1">
      <alignment vertical="center"/>
    </xf>
    <xf numFmtId="49" fontId="30" fillId="0" borderId="165" xfId="8" applyNumberFormat="1" applyFont="1" applyBorder="1" applyAlignment="1" applyProtection="1">
      <alignment horizontal="center" vertical="center" wrapText="1"/>
    </xf>
    <xf numFmtId="177" fontId="55" fillId="24" borderId="166" xfId="10" applyNumberFormat="1" applyFont="1" applyFill="1" applyBorder="1" applyAlignment="1" applyProtection="1">
      <alignment vertical="center"/>
    </xf>
    <xf numFmtId="49" fontId="30" fillId="0" borderId="167" xfId="8" applyNumberFormat="1" applyFont="1" applyBorder="1" applyAlignment="1" applyProtection="1">
      <alignment horizontal="center" vertical="center" wrapText="1"/>
    </xf>
    <xf numFmtId="49" fontId="30" fillId="0" borderId="168" xfId="8" applyNumberFormat="1" applyFont="1" applyBorder="1" applyAlignment="1" applyProtection="1">
      <alignment horizontal="center" vertical="center" wrapText="1"/>
    </xf>
    <xf numFmtId="0" fontId="30" fillId="0" borderId="168" xfId="8" applyFont="1" applyBorder="1" applyAlignment="1" applyProtection="1">
      <alignment horizontal="left" vertical="top" wrapText="1"/>
    </xf>
    <xf numFmtId="0" fontId="55" fillId="0" borderId="168" xfId="9" applyFont="1" applyBorder="1" applyAlignment="1" applyProtection="1">
      <alignment horizontal="center" vertical="center"/>
    </xf>
    <xf numFmtId="4" fontId="30" fillId="0" borderId="168" xfId="9" applyNumberFormat="1" applyFont="1" applyBorder="1" applyAlignment="1" applyProtection="1">
      <alignment vertical="center"/>
    </xf>
    <xf numFmtId="177" fontId="55" fillId="24" borderId="169" xfId="10" applyNumberFormat="1" applyFont="1" applyFill="1" applyBorder="1" applyAlignment="1" applyProtection="1">
      <alignment vertical="center"/>
    </xf>
    <xf numFmtId="49" fontId="30" fillId="0" borderId="89" xfId="8" applyNumberFormat="1" applyFont="1" applyBorder="1" applyAlignment="1" applyProtection="1">
      <alignment horizontal="center" vertical="center" wrapText="1"/>
    </xf>
    <xf numFmtId="49" fontId="30" fillId="0" borderId="88" xfId="8" applyNumberFormat="1" applyFont="1" applyBorder="1" applyAlignment="1" applyProtection="1">
      <alignment horizontal="center" vertical="center" wrapText="1"/>
    </xf>
    <xf numFmtId="0" fontId="30" fillId="0" borderId="88" xfId="8" applyFont="1" applyBorder="1" applyAlignment="1" applyProtection="1">
      <alignment horizontal="left" vertical="top" wrapText="1"/>
    </xf>
    <xf numFmtId="0" fontId="55" fillId="0" borderId="88" xfId="9" applyFont="1" applyBorder="1" applyAlignment="1" applyProtection="1">
      <alignment horizontal="center" vertical="center"/>
    </xf>
    <xf numFmtId="177" fontId="55" fillId="0" borderId="88" xfId="10" applyNumberFormat="1" applyFont="1" applyBorder="1" applyAlignment="1" applyProtection="1">
      <alignment vertical="center"/>
    </xf>
    <xf numFmtId="4" fontId="30" fillId="0" borderId="88" xfId="9" applyNumberFormat="1" applyFont="1" applyBorder="1" applyAlignment="1" applyProtection="1">
      <alignment vertical="center"/>
    </xf>
    <xf numFmtId="177" fontId="55" fillId="0" borderId="90" xfId="10" applyNumberFormat="1" applyFont="1" applyBorder="1" applyAlignment="1" applyProtection="1">
      <alignment vertical="center"/>
    </xf>
    <xf numFmtId="0" fontId="52" fillId="2" borderId="170" xfId="8" applyFont="1" applyFill="1" applyBorder="1" applyAlignment="1" applyProtection="1">
      <alignment horizontal="center" vertical="top" wrapText="1"/>
    </xf>
    <xf numFmtId="0" fontId="54" fillId="2" borderId="103" xfId="9" applyFont="1" applyFill="1" applyBorder="1" applyProtection="1"/>
    <xf numFmtId="169" fontId="52" fillId="2" borderId="104" xfId="9" applyNumberFormat="1" applyFont="1" applyFill="1" applyBorder="1" applyAlignment="1" applyProtection="1"/>
    <xf numFmtId="169" fontId="52" fillId="2" borderId="103" xfId="9" applyNumberFormat="1" applyFont="1" applyFill="1" applyBorder="1" applyProtection="1"/>
    <xf numFmtId="177" fontId="52" fillId="2" borderId="103" xfId="9" applyNumberFormat="1" applyFont="1" applyFill="1" applyBorder="1" applyProtection="1"/>
    <xf numFmtId="4" fontId="52" fillId="2" borderId="103" xfId="9" applyNumberFormat="1" applyFont="1" applyFill="1" applyBorder="1" applyProtection="1"/>
    <xf numFmtId="177" fontId="54" fillId="2" borderId="105" xfId="10" applyNumberFormat="1" applyFont="1" applyFill="1" applyBorder="1" applyAlignment="1" applyProtection="1">
      <alignment horizontal="right" vertical="center"/>
    </xf>
    <xf numFmtId="49" fontId="30" fillId="0" borderId="171" xfId="8" applyNumberFormat="1" applyFont="1" applyBorder="1" applyAlignment="1" applyProtection="1">
      <alignment horizontal="center" vertical="center" wrapText="1"/>
    </xf>
    <xf numFmtId="49" fontId="30" fillId="0" borderId="172" xfId="8" applyNumberFormat="1" applyFont="1" applyBorder="1" applyAlignment="1" applyProtection="1">
      <alignment horizontal="center" vertical="center" wrapText="1"/>
    </xf>
    <xf numFmtId="0" fontId="30" fillId="0" borderId="172" xfId="8" applyFont="1" applyBorder="1" applyAlignment="1" applyProtection="1">
      <alignment horizontal="left" vertical="top" wrapText="1"/>
    </xf>
    <xf numFmtId="0" fontId="55" fillId="0" borderId="172" xfId="9" applyFont="1" applyBorder="1" applyAlignment="1" applyProtection="1">
      <alignment horizontal="center" vertical="center"/>
    </xf>
    <xf numFmtId="4" fontId="30" fillId="0" borderId="172" xfId="9" applyNumberFormat="1" applyFont="1" applyBorder="1" applyAlignment="1" applyProtection="1">
      <alignment vertical="center"/>
    </xf>
    <xf numFmtId="177" fontId="55" fillId="24" borderId="173" xfId="10" applyNumberFormat="1" applyFont="1" applyFill="1" applyBorder="1" applyAlignment="1" applyProtection="1">
      <alignment vertical="center"/>
    </xf>
    <xf numFmtId="177" fontId="55" fillId="0" borderId="168" xfId="10" applyNumberFormat="1" applyFont="1" applyBorder="1" applyAlignment="1" applyProtection="1">
      <alignment vertical="center"/>
    </xf>
    <xf numFmtId="177" fontId="55" fillId="0" borderId="169" xfId="10" applyNumberFormat="1" applyFont="1" applyBorder="1" applyAlignment="1" applyProtection="1">
      <alignment vertical="center"/>
    </xf>
    <xf numFmtId="3" fontId="30" fillId="0" borderId="85" xfId="9" applyNumberFormat="1" applyFont="1" applyBorder="1" applyAlignment="1" applyProtection="1">
      <alignment vertical="center"/>
    </xf>
    <xf numFmtId="169" fontId="30" fillId="0" borderId="0" xfId="8" applyNumberFormat="1" applyFont="1" applyBorder="1" applyProtection="1"/>
    <xf numFmtId="0" fontId="39" fillId="0" borderId="41" xfId="4" applyBorder="1" applyAlignment="1" applyProtection="1">
      <alignment horizontal="center" vertical="center"/>
    </xf>
    <xf numFmtId="0" fontId="39" fillId="0" borderId="36" xfId="4" applyBorder="1" applyAlignment="1" applyProtection="1">
      <alignment vertical="center"/>
    </xf>
    <xf numFmtId="167" fontId="39" fillId="0" borderId="36" xfId="4" applyNumberFormat="1" applyBorder="1" applyAlignment="1" applyProtection="1">
      <alignment vertical="center"/>
    </xf>
    <xf numFmtId="0" fontId="39" fillId="0" borderId="5" xfId="4" applyBorder="1" applyAlignment="1" applyProtection="1">
      <alignment horizontal="center" vertical="center"/>
    </xf>
    <xf numFmtId="0" fontId="39" fillId="0" borderId="0" xfId="4" applyBorder="1" applyAlignment="1" applyProtection="1">
      <alignment vertical="center"/>
    </xf>
    <xf numFmtId="167" fontId="39" fillId="0" borderId="0" xfId="4" applyNumberFormat="1" applyBorder="1" applyAlignment="1" applyProtection="1">
      <alignment vertical="center"/>
    </xf>
    <xf numFmtId="0" fontId="42" fillId="0" borderId="0" xfId="4" applyFont="1" applyBorder="1" applyAlignment="1" applyProtection="1">
      <alignment horizontal="left" vertical="center"/>
    </xf>
    <xf numFmtId="0" fontId="41" fillId="0" borderId="0" xfId="4" applyFont="1" applyBorder="1" applyAlignment="1" applyProtection="1">
      <alignment vertical="center"/>
    </xf>
    <xf numFmtId="0" fontId="40" fillId="0" borderId="51" xfId="4" applyFont="1" applyBorder="1" applyAlignment="1" applyProtection="1">
      <alignment horizontal="left" vertical="center"/>
    </xf>
    <xf numFmtId="177" fontId="4" fillId="0" borderId="51" xfId="4" applyNumberFormat="1" applyFont="1" applyBorder="1" applyAlignment="1" applyProtection="1">
      <alignment horizontal="center" vertical="center"/>
    </xf>
    <xf numFmtId="177" fontId="44" fillId="0" borderId="52" xfId="4" applyNumberFormat="1" applyFont="1" applyBorder="1" applyAlignment="1" applyProtection="1">
      <alignment horizontal="left" vertical="center" wrapText="1"/>
    </xf>
    <xf numFmtId="2" fontId="7" fillId="0" borderId="53" xfId="4" applyNumberFormat="1" applyFont="1" applyBorder="1" applyAlignment="1" applyProtection="1">
      <alignment horizontal="center" vertical="center" wrapText="1"/>
    </xf>
    <xf numFmtId="177" fontId="5" fillId="0" borderId="27" xfId="4" applyNumberFormat="1" applyFont="1" applyBorder="1" applyAlignment="1" applyProtection="1">
      <alignment horizontal="center" vertical="center" wrapText="1"/>
    </xf>
    <xf numFmtId="2" fontId="4" fillId="0" borderId="48" xfId="4" applyNumberFormat="1" applyFont="1" applyBorder="1" applyAlignment="1" applyProtection="1">
      <alignment horizontal="center" vertical="center"/>
    </xf>
    <xf numFmtId="0" fontId="40" fillId="0" borderId="51" xfId="4" applyFont="1" applyBorder="1" applyAlignment="1" applyProtection="1">
      <alignment vertical="center" wrapText="1"/>
    </xf>
    <xf numFmtId="177" fontId="4" fillId="0" borderId="51" xfId="4" applyNumberFormat="1" applyFont="1" applyBorder="1" applyAlignment="1" applyProtection="1">
      <alignment horizontal="right" vertical="center"/>
    </xf>
    <xf numFmtId="2" fontId="4" fillId="0" borderId="108" xfId="4" applyNumberFormat="1" applyFont="1" applyBorder="1" applyAlignment="1" applyProtection="1">
      <alignment horizontal="center" vertical="center" wrapText="1"/>
    </xf>
    <xf numFmtId="0" fontId="79" fillId="0" borderId="109" xfId="4" applyFont="1" applyBorder="1" applyAlignment="1" applyProtection="1">
      <alignment horizontal="center" vertical="center" wrapText="1"/>
    </xf>
    <xf numFmtId="0" fontId="4" fillId="0" borderId="108" xfId="4" applyFont="1" applyBorder="1" applyAlignment="1" applyProtection="1">
      <alignment horizontal="center" vertical="center" wrapText="1"/>
    </xf>
    <xf numFmtId="177" fontId="4" fillId="0" borderId="66" xfId="4" applyNumberFormat="1" applyFont="1" applyBorder="1" applyAlignment="1" applyProtection="1">
      <alignment horizontal="right" vertical="center" wrapText="1"/>
    </xf>
    <xf numFmtId="2" fontId="48" fillId="26" borderId="69" xfId="4" applyNumberFormat="1" applyFont="1" applyFill="1" applyBorder="1" applyAlignment="1" applyProtection="1">
      <alignment horizontal="center" vertical="center" wrapText="1"/>
    </xf>
    <xf numFmtId="0" fontId="28" fillId="26" borderId="65" xfId="1" applyFont="1" applyFill="1" applyBorder="1" applyAlignment="1" applyProtection="1">
      <alignment horizontal="left" vertical="center" wrapText="1"/>
    </xf>
    <xf numFmtId="0" fontId="80" fillId="26" borderId="69" xfId="4" applyFont="1" applyFill="1" applyBorder="1" applyAlignment="1" applyProtection="1">
      <alignment horizontal="center" vertical="center" wrapText="1"/>
    </xf>
    <xf numFmtId="177" fontId="81" fillId="26" borderId="65" xfId="1" applyNumberFormat="1" applyFont="1" applyFill="1" applyBorder="1" applyAlignment="1" applyProtection="1">
      <alignment horizontal="right" vertical="center" wrapText="1"/>
    </xf>
    <xf numFmtId="0" fontId="82" fillId="0" borderId="0" xfId="4" applyFont="1" applyFill="1" applyBorder="1" applyAlignment="1" applyProtection="1">
      <alignment vertical="center"/>
    </xf>
    <xf numFmtId="0" fontId="4" fillId="26" borderId="69" xfId="4" quotePrefix="1" applyFont="1" applyFill="1" applyBorder="1" applyAlignment="1" applyProtection="1">
      <alignment horizontal="center" vertical="center" wrapText="1"/>
    </xf>
    <xf numFmtId="177" fontId="3" fillId="0" borderId="65" xfId="1" applyNumberFormat="1" applyFont="1" applyFill="1" applyBorder="1" applyAlignment="1" applyProtection="1">
      <alignment horizontal="right" vertical="center" wrapText="1"/>
    </xf>
    <xf numFmtId="177" fontId="3" fillId="26" borderId="65" xfId="1" applyNumberFormat="1" applyFont="1" applyFill="1" applyBorder="1" applyAlignment="1" applyProtection="1">
      <alignment horizontal="right" vertical="center" wrapText="1"/>
    </xf>
    <xf numFmtId="176" fontId="3" fillId="26" borderId="65" xfId="1" applyNumberFormat="1" applyFont="1" applyFill="1" applyBorder="1" applyAlignment="1" applyProtection="1">
      <alignment horizontal="right" vertical="center" wrapText="1"/>
    </xf>
    <xf numFmtId="2" fontId="48" fillId="0" borderId="69" xfId="4" applyNumberFormat="1" applyFont="1" applyFill="1" applyBorder="1" applyAlignment="1" applyProtection="1">
      <alignment horizontal="center" vertical="center" wrapText="1"/>
    </xf>
    <xf numFmtId="0" fontId="80" fillId="0" borderId="109" xfId="4" applyFont="1" applyFill="1" applyBorder="1" applyAlignment="1" applyProtection="1">
      <alignment horizontal="left" vertical="center" wrapText="1"/>
    </xf>
    <xf numFmtId="0" fontId="80" fillId="0" borderId="69" xfId="4" applyFont="1" applyFill="1" applyBorder="1" applyAlignment="1" applyProtection="1">
      <alignment horizontal="center" vertical="center" wrapText="1"/>
    </xf>
    <xf numFmtId="177" fontId="81" fillId="0" borderId="65" xfId="1" applyNumberFormat="1" applyFont="1" applyFill="1" applyBorder="1" applyAlignment="1" applyProtection="1">
      <alignment horizontal="right" vertical="center" wrapText="1"/>
    </xf>
    <xf numFmtId="2" fontId="4" fillId="0" borderId="69" xfId="4" applyNumberFormat="1" applyFont="1" applyFill="1" applyBorder="1" applyAlignment="1" applyProtection="1">
      <alignment horizontal="center" vertical="center" wrapText="1"/>
    </xf>
    <xf numFmtId="0" fontId="4" fillId="0" borderId="109" xfId="4" applyFont="1" applyFill="1" applyBorder="1" applyAlignment="1" applyProtection="1">
      <alignment horizontal="left" vertical="center" wrapText="1"/>
    </xf>
    <xf numFmtId="0" fontId="4" fillId="0" borderId="69" xfId="4" applyFont="1" applyFill="1" applyBorder="1" applyAlignment="1" applyProtection="1">
      <alignment horizontal="center" vertical="center" wrapText="1"/>
    </xf>
    <xf numFmtId="0" fontId="4" fillId="26" borderId="65" xfId="4" applyFont="1" applyFill="1" applyBorder="1" applyAlignment="1" applyProtection="1">
      <alignment horizontal="left" vertical="center" wrapText="1"/>
    </xf>
    <xf numFmtId="0" fontId="38" fillId="26" borderId="65" xfId="1" applyFont="1" applyFill="1" applyBorder="1" applyAlignment="1" applyProtection="1">
      <alignment horizontal="left" vertical="center" wrapText="1"/>
    </xf>
    <xf numFmtId="0" fontId="38" fillId="26" borderId="109" xfId="1" applyFont="1" applyFill="1" applyBorder="1" applyAlignment="1" applyProtection="1">
      <alignment horizontal="left" vertical="center" wrapText="1"/>
    </xf>
    <xf numFmtId="0" fontId="28" fillId="0" borderId="65" xfId="1" applyFont="1" applyFill="1" applyBorder="1" applyAlignment="1" applyProtection="1">
      <alignment horizontal="left" vertical="center" wrapText="1"/>
    </xf>
    <xf numFmtId="0" fontId="4" fillId="0" borderId="65" xfId="4" applyFont="1" applyFill="1" applyBorder="1" applyAlignment="1" applyProtection="1">
      <alignment horizontal="left" vertical="center" wrapText="1"/>
    </xf>
    <xf numFmtId="177" fontId="3" fillId="24" borderId="65" xfId="1" applyNumberFormat="1" applyFont="1" applyFill="1" applyBorder="1" applyAlignment="1" applyProtection="1">
      <alignment horizontal="right" vertical="center" wrapText="1"/>
    </xf>
    <xf numFmtId="0" fontId="80" fillId="26" borderId="109" xfId="4" applyFont="1" applyFill="1" applyBorder="1" applyAlignment="1" applyProtection="1">
      <alignment horizontal="left" vertical="center" wrapText="1"/>
    </xf>
    <xf numFmtId="2" fontId="4" fillId="0" borderId="65" xfId="4" applyNumberFormat="1" applyFont="1" applyFill="1" applyBorder="1" applyAlignment="1" applyProtection="1">
      <alignment horizontal="left" vertical="center" wrapText="1"/>
    </xf>
    <xf numFmtId="0" fontId="4" fillId="0" borderId="71" xfId="4" applyFont="1" applyFill="1" applyBorder="1" applyAlignment="1" applyProtection="1">
      <alignment horizontal="center" vertical="center"/>
    </xf>
    <xf numFmtId="0" fontId="4" fillId="0" borderId="65" xfId="4" applyFont="1" applyFill="1" applyBorder="1" applyAlignment="1" applyProtection="1">
      <alignment horizontal="center" vertical="center"/>
    </xf>
    <xf numFmtId="0" fontId="4" fillId="0" borderId="69" xfId="4" applyFont="1" applyFill="1" applyBorder="1" applyAlignment="1" applyProtection="1">
      <alignment horizontal="center" vertical="center"/>
    </xf>
    <xf numFmtId="0" fontId="4" fillId="0" borderId="73" xfId="4" applyFont="1" applyFill="1" applyBorder="1" applyAlignment="1" applyProtection="1">
      <alignment horizontal="right" vertical="center"/>
    </xf>
    <xf numFmtId="0" fontId="38" fillId="0" borderId="65" xfId="1" applyFont="1" applyFill="1" applyBorder="1" applyAlignment="1" applyProtection="1">
      <alignment horizontal="left" vertical="center" wrapText="1"/>
    </xf>
    <xf numFmtId="0" fontId="38" fillId="0" borderId="109" xfId="1" applyFont="1" applyFill="1" applyBorder="1" applyAlignment="1" applyProtection="1">
      <alignment horizontal="left" vertical="center" wrapText="1"/>
    </xf>
    <xf numFmtId="2" fontId="4" fillId="0" borderId="61" xfId="4" applyNumberFormat="1" applyFont="1" applyFill="1" applyBorder="1" applyAlignment="1" applyProtection="1">
      <alignment horizontal="center" vertical="center" wrapText="1"/>
    </xf>
    <xf numFmtId="0" fontId="38" fillId="0" borderId="71" xfId="1" applyFont="1" applyFill="1" applyBorder="1" applyAlignment="1" applyProtection="1">
      <alignment horizontal="left" vertical="center" wrapText="1"/>
    </xf>
    <xf numFmtId="0" fontId="4" fillId="0" borderId="61" xfId="4" applyFont="1" applyFill="1" applyBorder="1" applyAlignment="1" applyProtection="1">
      <alignment horizontal="center" vertical="center" wrapText="1"/>
    </xf>
    <xf numFmtId="177" fontId="3" fillId="0" borderId="71" xfId="1" applyNumberFormat="1" applyFont="1" applyFill="1" applyBorder="1" applyAlignment="1" applyProtection="1">
      <alignment horizontal="right" vertical="center" wrapText="1"/>
    </xf>
    <xf numFmtId="2" fontId="4" fillId="26" borderId="108" xfId="4" applyNumberFormat="1" applyFont="1" applyFill="1" applyBorder="1" applyAlignment="1" applyProtection="1">
      <alignment horizontal="center" vertical="center" wrapText="1"/>
    </xf>
    <xf numFmtId="0" fontId="38" fillId="26" borderId="36" xfId="1" applyFont="1" applyFill="1" applyBorder="1" applyAlignment="1" applyProtection="1">
      <alignment horizontal="left" vertical="center" wrapText="1"/>
    </xf>
    <xf numFmtId="0" fontId="4" fillId="26" borderId="108" xfId="4" applyFont="1" applyFill="1" applyBorder="1" applyAlignment="1" applyProtection="1">
      <alignment horizontal="center" vertical="center" wrapText="1"/>
    </xf>
    <xf numFmtId="177" fontId="3" fillId="26" borderId="108" xfId="1" applyNumberFormat="1" applyFont="1" applyFill="1" applyBorder="1" applyAlignment="1" applyProtection="1">
      <alignment horizontal="right" vertical="center" wrapText="1"/>
    </xf>
    <xf numFmtId="2" fontId="4" fillId="5" borderId="69" xfId="4" applyNumberFormat="1" applyFont="1" applyFill="1" applyBorder="1" applyAlignment="1" applyProtection="1">
      <alignment horizontal="center" vertical="center" wrapText="1"/>
    </xf>
    <xf numFmtId="0" fontId="4" fillId="5" borderId="69" xfId="4" quotePrefix="1" applyFont="1" applyFill="1" applyBorder="1" applyAlignment="1" applyProtection="1">
      <alignment horizontal="center" vertical="center" wrapText="1"/>
    </xf>
    <xf numFmtId="0" fontId="4" fillId="5" borderId="69" xfId="4" applyFont="1" applyFill="1" applyBorder="1" applyAlignment="1" applyProtection="1">
      <alignment horizontal="center" vertical="center" wrapText="1"/>
    </xf>
    <xf numFmtId="177" fontId="3" fillId="5" borderId="65" xfId="1" applyNumberFormat="1" applyFont="1" applyFill="1" applyBorder="1" applyAlignment="1" applyProtection="1">
      <alignment horizontal="right" vertical="center" wrapText="1"/>
    </xf>
    <xf numFmtId="177" fontId="3" fillId="26" borderId="66" xfId="1" applyNumberFormat="1" applyFont="1" applyFill="1" applyBorder="1" applyAlignment="1" applyProtection="1">
      <alignment horizontal="right" vertical="center" wrapText="1"/>
    </xf>
    <xf numFmtId="177" fontId="4" fillId="26" borderId="66" xfId="4" applyNumberFormat="1" applyFont="1" applyFill="1" applyBorder="1" applyAlignment="1" applyProtection="1">
      <alignment horizontal="right" vertical="center" wrapText="1"/>
    </xf>
    <xf numFmtId="2" fontId="83" fillId="26" borderId="8" xfId="4" applyNumberFormat="1" applyFont="1" applyFill="1" applyBorder="1" applyAlignment="1" applyProtection="1">
      <alignment horizontal="center" vertical="center"/>
    </xf>
    <xf numFmtId="0" fontId="84" fillId="26" borderId="9" xfId="4" applyFont="1" applyFill="1" applyBorder="1" applyAlignment="1" applyProtection="1">
      <alignment vertical="center" wrapText="1"/>
    </xf>
    <xf numFmtId="0" fontId="83" fillId="26" borderId="9" xfId="4" applyFont="1" applyFill="1" applyBorder="1" applyAlignment="1" applyProtection="1">
      <alignment horizontal="center" vertical="center"/>
    </xf>
    <xf numFmtId="167" fontId="83" fillId="26" borderId="9" xfId="4" applyNumberFormat="1" applyFont="1" applyFill="1" applyBorder="1" applyAlignment="1" applyProtection="1">
      <alignment horizontal="center" vertical="center"/>
    </xf>
    <xf numFmtId="177" fontId="83" fillId="26" borderId="9" xfId="4" applyNumberFormat="1" applyFont="1" applyFill="1" applyBorder="1" applyAlignment="1" applyProtection="1">
      <alignment horizontal="right" vertical="center"/>
    </xf>
    <xf numFmtId="177" fontId="48" fillId="26" borderId="10" xfId="4" applyNumberFormat="1" applyFont="1" applyFill="1" applyBorder="1" applyAlignment="1" applyProtection="1">
      <alignment horizontal="right" vertical="center"/>
    </xf>
    <xf numFmtId="2" fontId="47" fillId="24" borderId="8" xfId="4" applyNumberFormat="1" applyFont="1" applyFill="1" applyBorder="1" applyAlignment="1" applyProtection="1">
      <alignment horizontal="center" vertical="center" wrapText="1"/>
    </xf>
    <xf numFmtId="0" fontId="47" fillId="24" borderId="9" xfId="4" applyFont="1" applyFill="1" applyBorder="1" applyAlignment="1" applyProtection="1">
      <alignment vertical="center" wrapText="1"/>
    </xf>
    <xf numFmtId="0" fontId="4" fillId="24" borderId="9" xfId="4" applyFont="1" applyFill="1" applyBorder="1" applyAlignment="1" applyProtection="1">
      <alignment horizontal="center" vertical="center"/>
    </xf>
    <xf numFmtId="167" fontId="4" fillId="24" borderId="9" xfId="4" applyNumberFormat="1" applyFont="1" applyFill="1" applyBorder="1" applyAlignment="1" applyProtection="1">
      <alignment horizontal="center" vertical="center"/>
    </xf>
    <xf numFmtId="177" fontId="4" fillId="24" borderId="9" xfId="4" applyNumberFormat="1" applyFont="1" applyFill="1" applyBorder="1" applyAlignment="1" applyProtection="1">
      <alignment horizontal="right" vertical="center"/>
    </xf>
    <xf numFmtId="177" fontId="4" fillId="24" borderId="10" xfId="4" applyNumberFormat="1" applyFont="1" applyFill="1" applyBorder="1" applyAlignment="1" applyProtection="1">
      <alignment horizontal="right" vertical="center"/>
    </xf>
    <xf numFmtId="0" fontId="39" fillId="26" borderId="41" xfId="4" applyFill="1" applyBorder="1" applyAlignment="1" applyProtection="1">
      <alignment horizontal="center" vertical="center"/>
    </xf>
    <xf numFmtId="0" fontId="39" fillId="26" borderId="36" xfId="4" applyFill="1" applyBorder="1" applyAlignment="1" applyProtection="1">
      <alignment vertical="center"/>
    </xf>
    <xf numFmtId="167" fontId="39" fillId="26" borderId="36" xfId="4" applyNumberFormat="1" applyFill="1" applyBorder="1" applyAlignment="1" applyProtection="1">
      <alignment vertical="center"/>
    </xf>
    <xf numFmtId="0" fontId="39" fillId="26" borderId="5" xfId="4" applyFill="1" applyBorder="1" applyAlignment="1" applyProtection="1">
      <alignment horizontal="center" vertical="center"/>
    </xf>
    <xf numFmtId="0" fontId="39" fillId="26" borderId="0" xfId="4" applyFill="1" applyBorder="1" applyAlignment="1" applyProtection="1">
      <alignment vertical="center"/>
    </xf>
    <xf numFmtId="167" fontId="39" fillId="26" borderId="0" xfId="4" applyNumberFormat="1" applyFill="1" applyBorder="1" applyAlignment="1" applyProtection="1">
      <alignment vertical="center"/>
    </xf>
    <xf numFmtId="177" fontId="44" fillId="26" borderId="52" xfId="4" applyNumberFormat="1" applyFont="1" applyFill="1" applyBorder="1" applyAlignment="1" applyProtection="1">
      <alignment horizontal="left" vertical="center" wrapText="1"/>
    </xf>
    <xf numFmtId="177" fontId="45" fillId="26" borderId="52" xfId="4" applyNumberFormat="1" applyFont="1" applyFill="1" applyBorder="1" applyAlignment="1" applyProtection="1">
      <alignment horizontal="center" vertical="center"/>
    </xf>
    <xf numFmtId="0" fontId="5" fillId="26" borderId="7" xfId="4" applyFont="1" applyFill="1" applyBorder="1" applyAlignment="1" applyProtection="1">
      <alignment horizontal="left" vertical="center" wrapText="1"/>
    </xf>
    <xf numFmtId="0" fontId="71" fillId="26" borderId="3" xfId="4" applyFont="1" applyFill="1" applyBorder="1" applyAlignment="1" applyProtection="1">
      <alignment vertical="center" wrapText="1"/>
    </xf>
    <xf numFmtId="0" fontId="71" fillId="26" borderId="2" xfId="4" applyFont="1" applyFill="1" applyBorder="1" applyAlignment="1" applyProtection="1">
      <alignment vertical="center" wrapText="1"/>
    </xf>
    <xf numFmtId="177" fontId="71" fillId="26" borderId="2" xfId="4" applyNumberFormat="1" applyFont="1" applyFill="1" applyBorder="1" applyAlignment="1" applyProtection="1">
      <alignment vertical="center" wrapText="1"/>
    </xf>
    <xf numFmtId="0" fontId="44" fillId="26" borderId="92" xfId="4" applyFont="1" applyFill="1" applyBorder="1" applyAlignment="1" applyProtection="1">
      <alignment horizontal="left" vertical="center" wrapText="1"/>
    </xf>
    <xf numFmtId="0" fontId="72" fillId="26" borderId="3" xfId="4" applyFont="1" applyFill="1" applyBorder="1" applyAlignment="1" applyProtection="1">
      <alignment horizontal="left" vertical="center" wrapText="1"/>
    </xf>
    <xf numFmtId="0" fontId="4" fillId="26" borderId="58" xfId="4" applyFont="1" applyFill="1" applyBorder="1" applyAlignment="1" applyProtection="1">
      <alignment horizontal="left" vertical="center"/>
    </xf>
    <xf numFmtId="177" fontId="4" fillId="26" borderId="92" xfId="4" applyNumberFormat="1" applyFont="1" applyFill="1" applyBorder="1" applyAlignment="1" applyProtection="1">
      <alignment horizontal="center" vertical="center"/>
    </xf>
    <xf numFmtId="177" fontId="5" fillId="24" borderId="3" xfId="4" applyNumberFormat="1" applyFont="1" applyFill="1" applyBorder="1" applyAlignment="1" applyProtection="1">
      <alignment vertical="center" wrapText="1"/>
    </xf>
    <xf numFmtId="49" fontId="44" fillId="26" borderId="92" xfId="4" applyNumberFormat="1" applyFont="1" applyFill="1" applyBorder="1" applyAlignment="1" applyProtection="1">
      <alignment horizontal="left" vertical="center"/>
    </xf>
    <xf numFmtId="0" fontId="72" fillId="26" borderId="95" xfId="4" applyFont="1" applyFill="1" applyBorder="1" applyAlignment="1" applyProtection="1">
      <alignment horizontal="left" vertical="center" wrapText="1"/>
    </xf>
    <xf numFmtId="0" fontId="4" fillId="26" borderId="92" xfId="4" applyFont="1" applyFill="1" applyBorder="1" applyAlignment="1" applyProtection="1">
      <alignment horizontal="left" vertical="center"/>
    </xf>
    <xf numFmtId="0" fontId="72" fillId="26" borderId="92" xfId="4" applyFont="1" applyFill="1" applyBorder="1" applyAlignment="1" applyProtection="1">
      <alignment horizontal="left" vertical="center" wrapText="1"/>
    </xf>
    <xf numFmtId="0" fontId="74" fillId="26" borderId="3" xfId="4" applyFont="1" applyFill="1" applyBorder="1" applyAlignment="1" applyProtection="1">
      <alignment horizontal="left" vertical="center" wrapText="1"/>
    </xf>
    <xf numFmtId="49" fontId="4" fillId="26" borderId="7" xfId="4" applyNumberFormat="1" applyFont="1" applyFill="1" applyBorder="1" applyAlignment="1" applyProtection="1">
      <alignment horizontal="left" vertical="center" wrapText="1"/>
    </xf>
    <xf numFmtId="0" fontId="4" fillId="26" borderId="3" xfId="4" applyFont="1" applyFill="1" applyBorder="1" applyAlignment="1" applyProtection="1">
      <alignment horizontal="left" vertical="center"/>
    </xf>
    <xf numFmtId="3" fontId="4" fillId="26" borderId="3" xfId="4" applyNumberFormat="1" applyFont="1" applyFill="1" applyBorder="1" applyAlignment="1" applyProtection="1">
      <alignment horizontal="left" vertical="center"/>
    </xf>
    <xf numFmtId="177" fontId="4" fillId="0" borderId="3" xfId="4" applyNumberFormat="1" applyFont="1" applyFill="1" applyBorder="1" applyAlignment="1" applyProtection="1">
      <alignment vertical="center" wrapText="1"/>
    </xf>
    <xf numFmtId="49" fontId="44" fillId="26" borderId="92" xfId="4" applyNumberFormat="1" applyFont="1" applyFill="1" applyBorder="1" applyAlignment="1" applyProtection="1">
      <alignment horizontal="left" vertical="center" wrapText="1"/>
    </xf>
    <xf numFmtId="3" fontId="4" fillId="26" borderId="92" xfId="4" applyNumberFormat="1" applyFont="1" applyFill="1" applyBorder="1" applyAlignment="1" applyProtection="1">
      <alignment horizontal="left" vertical="center"/>
    </xf>
    <xf numFmtId="0" fontId="72" fillId="26" borderId="92" xfId="4" applyNumberFormat="1" applyFont="1" applyFill="1" applyBorder="1" applyAlignment="1" applyProtection="1">
      <alignment horizontal="left" vertical="center" wrapText="1"/>
    </xf>
    <xf numFmtId="0" fontId="72" fillId="26" borderId="92" xfId="4" applyNumberFormat="1" applyFont="1" applyFill="1" applyBorder="1" applyAlignment="1" applyProtection="1">
      <alignment horizontal="left" vertical="center"/>
    </xf>
    <xf numFmtId="177" fontId="4" fillId="24" borderId="3" xfId="4" applyNumberFormat="1" applyFont="1" applyFill="1" applyBorder="1" applyAlignment="1" applyProtection="1">
      <alignment vertical="center" wrapText="1"/>
    </xf>
    <xf numFmtId="49" fontId="44" fillId="26" borderId="95" xfId="4" applyNumberFormat="1" applyFont="1" applyFill="1" applyBorder="1" applyAlignment="1" applyProtection="1">
      <alignment horizontal="left" vertical="center" wrapText="1"/>
    </xf>
    <xf numFmtId="0" fontId="4" fillId="26" borderId="95" xfId="4" applyFont="1" applyFill="1" applyBorder="1" applyAlignment="1" applyProtection="1">
      <alignment horizontal="left" vertical="center"/>
    </xf>
    <xf numFmtId="0" fontId="44" fillId="26" borderId="92" xfId="4" applyFont="1" applyFill="1" applyBorder="1" applyAlignment="1" applyProtection="1">
      <alignment horizontal="center" vertical="center" wrapText="1"/>
    </xf>
    <xf numFmtId="0" fontId="4" fillId="26" borderId="92" xfId="4" applyFont="1" applyFill="1" applyBorder="1" applyAlignment="1" applyProtection="1">
      <alignment horizontal="left" vertical="center" wrapText="1"/>
    </xf>
    <xf numFmtId="49" fontId="44" fillId="26" borderId="58" xfId="4" applyNumberFormat="1" applyFont="1" applyFill="1" applyBorder="1" applyAlignment="1" applyProtection="1">
      <alignment horizontal="left" vertical="center"/>
    </xf>
    <xf numFmtId="0" fontId="72" fillId="26" borderId="58" xfId="4" applyFont="1" applyFill="1" applyBorder="1" applyAlignment="1" applyProtection="1">
      <alignment horizontal="left" vertical="center" wrapText="1"/>
    </xf>
    <xf numFmtId="3" fontId="4" fillId="26" borderId="58" xfId="4" applyNumberFormat="1" applyFont="1" applyFill="1" applyBorder="1" applyAlignment="1" applyProtection="1">
      <alignment horizontal="left" vertical="center"/>
    </xf>
    <xf numFmtId="49" fontId="4" fillId="26" borderId="7" xfId="4" applyNumberFormat="1" applyFont="1" applyFill="1" applyBorder="1" applyAlignment="1" applyProtection="1">
      <alignment horizontal="left" vertical="center"/>
    </xf>
    <xf numFmtId="49" fontId="44" fillId="26" borderId="95" xfId="4" applyNumberFormat="1" applyFont="1" applyFill="1" applyBorder="1" applyAlignment="1" applyProtection="1">
      <alignment horizontal="left" vertical="center"/>
    </xf>
    <xf numFmtId="3" fontId="4" fillId="26" borderId="95" xfId="4" applyNumberFormat="1" applyFont="1" applyFill="1" applyBorder="1" applyAlignment="1" applyProtection="1">
      <alignment horizontal="left" vertical="center"/>
    </xf>
    <xf numFmtId="0" fontId="38" fillId="26" borderId="92" xfId="149" applyFont="1" applyFill="1" applyBorder="1" applyAlignment="1" applyProtection="1">
      <alignment horizontal="left" vertical="center" wrapText="1"/>
    </xf>
    <xf numFmtId="0" fontId="4" fillId="5" borderId="92" xfId="4" applyFont="1" applyFill="1" applyBorder="1" applyAlignment="1" applyProtection="1">
      <alignment horizontal="left" vertical="center"/>
    </xf>
    <xf numFmtId="177" fontId="44" fillId="26" borderId="66" xfId="4" applyNumberFormat="1" applyFont="1" applyFill="1" applyBorder="1" applyAlignment="1" applyProtection="1">
      <alignment vertical="center" wrapText="1"/>
    </xf>
    <xf numFmtId="177" fontId="75" fillId="26" borderId="65" xfId="4" applyNumberFormat="1" applyFont="1" applyFill="1" applyBorder="1" applyAlignment="1" applyProtection="1">
      <alignment horizontal="center" vertical="center"/>
    </xf>
    <xf numFmtId="0" fontId="44" fillId="26" borderId="8" xfId="4" applyFont="1" applyFill="1" applyBorder="1" applyAlignment="1" applyProtection="1">
      <alignment horizontal="center" vertical="center"/>
    </xf>
    <xf numFmtId="0" fontId="100" fillId="26" borderId="9" xfId="4" applyFont="1" applyFill="1" applyBorder="1" applyAlignment="1" applyProtection="1">
      <alignment vertical="center" wrapText="1"/>
    </xf>
    <xf numFmtId="0" fontId="44" fillId="26" borderId="9" xfId="4" applyFont="1" applyFill="1" applyBorder="1" applyAlignment="1" applyProtection="1">
      <alignment horizontal="center" vertical="center"/>
    </xf>
    <xf numFmtId="167" fontId="44" fillId="26" borderId="9" xfId="4" applyNumberFormat="1" applyFont="1" applyFill="1" applyBorder="1" applyAlignment="1" applyProtection="1">
      <alignment horizontal="center" vertical="center"/>
    </xf>
    <xf numFmtId="177" fontId="75" fillId="26" borderId="9" xfId="4" applyNumberFormat="1" applyFont="1" applyFill="1" applyBorder="1" applyAlignment="1" applyProtection="1">
      <alignment horizontal="center" vertical="center"/>
    </xf>
    <xf numFmtId="0" fontId="47" fillId="27" borderId="51" xfId="4" applyFont="1" applyFill="1" applyBorder="1" applyAlignment="1" applyProtection="1">
      <alignment vertical="center" wrapText="1"/>
    </xf>
    <xf numFmtId="177" fontId="7" fillId="26" borderId="106" xfId="4" applyNumberFormat="1" applyFont="1" applyFill="1" applyBorder="1" applyAlignment="1" applyProtection="1">
      <alignment horizontal="center" vertical="center"/>
    </xf>
    <xf numFmtId="0" fontId="39" fillId="0" borderId="0" xfId="4" applyFill="1" applyBorder="1" applyProtection="1"/>
    <xf numFmtId="177" fontId="45" fillId="26" borderId="51" xfId="4" applyNumberFormat="1" applyFont="1" applyFill="1" applyBorder="1" applyAlignment="1" applyProtection="1">
      <alignment horizontal="center" vertical="center"/>
    </xf>
    <xf numFmtId="0" fontId="5" fillId="26" borderId="54" xfId="4" applyFont="1" applyFill="1" applyBorder="1" applyAlignment="1" applyProtection="1">
      <alignment horizontal="left" vertical="center" wrapText="1"/>
    </xf>
    <xf numFmtId="0" fontId="71" fillId="26" borderId="55" xfId="4" applyFont="1" applyFill="1" applyBorder="1" applyAlignment="1" applyProtection="1">
      <alignment vertical="center" wrapText="1"/>
    </xf>
    <xf numFmtId="0" fontId="71" fillId="26" borderId="107" xfId="4" applyFont="1" applyFill="1" applyBorder="1" applyAlignment="1" applyProtection="1">
      <alignment vertical="center" wrapText="1"/>
    </xf>
    <xf numFmtId="177" fontId="71" fillId="26" borderId="107" xfId="4" applyNumberFormat="1" applyFont="1" applyFill="1" applyBorder="1" applyAlignment="1" applyProtection="1">
      <alignment vertical="center" wrapText="1"/>
    </xf>
    <xf numFmtId="177" fontId="71" fillId="26" borderId="56" xfId="4" applyNumberFormat="1" applyFont="1" applyFill="1" applyBorder="1" applyAlignment="1" applyProtection="1">
      <alignment vertical="center" wrapText="1"/>
    </xf>
    <xf numFmtId="0" fontId="5" fillId="26" borderId="62" xfId="4" applyFont="1" applyFill="1" applyBorder="1" applyAlignment="1" applyProtection="1">
      <alignment horizontal="left" vertical="center" wrapText="1"/>
    </xf>
    <xf numFmtId="49" fontId="4" fillId="26" borderId="62" xfId="4" applyNumberFormat="1" applyFont="1" applyFill="1" applyBorder="1" applyAlignment="1" applyProtection="1">
      <alignment horizontal="left" vertical="center" wrapText="1"/>
    </xf>
    <xf numFmtId="0" fontId="71" fillId="26" borderId="92" xfId="4" applyFont="1" applyFill="1" applyBorder="1" applyAlignment="1" applyProtection="1">
      <alignment horizontal="left" vertical="center" wrapText="1"/>
    </xf>
    <xf numFmtId="49" fontId="4" fillId="26" borderId="62" xfId="4" applyNumberFormat="1" applyFont="1" applyFill="1" applyBorder="1" applyAlignment="1" applyProtection="1">
      <alignment horizontal="left" vertical="center"/>
    </xf>
    <xf numFmtId="177" fontId="4" fillId="0" borderId="95" xfId="4" applyNumberFormat="1" applyFont="1" applyFill="1" applyBorder="1" applyAlignment="1" applyProtection="1">
      <alignment vertical="center" wrapText="1"/>
    </xf>
    <xf numFmtId="49" fontId="44" fillId="26" borderId="61" xfId="4" applyNumberFormat="1" applyFont="1" applyFill="1" applyBorder="1" applyAlignment="1" applyProtection="1">
      <alignment horizontal="left" vertical="center"/>
    </xf>
    <xf numFmtId="49" fontId="5" fillId="26" borderId="92" xfId="4" applyNumberFormat="1" applyFont="1" applyFill="1" applyBorder="1" applyAlignment="1" applyProtection="1">
      <alignment horizontal="left" vertical="center"/>
    </xf>
    <xf numFmtId="0" fontId="74" fillId="26" borderId="92" xfId="4" applyFont="1" applyFill="1" applyBorder="1" applyAlignment="1" applyProtection="1">
      <alignment horizontal="left" vertical="center" wrapText="1"/>
    </xf>
    <xf numFmtId="177" fontId="4" fillId="0" borderId="92" xfId="4" applyNumberFormat="1" applyFont="1" applyFill="1" applyBorder="1" applyAlignment="1" applyProtection="1">
      <alignment vertical="center" wrapText="1"/>
    </xf>
    <xf numFmtId="49" fontId="4" fillId="26" borderId="92" xfId="4" applyNumberFormat="1" applyFont="1" applyFill="1" applyBorder="1" applyAlignment="1" applyProtection="1">
      <alignment horizontal="left" vertical="center"/>
    </xf>
    <xf numFmtId="0" fontId="4" fillId="26" borderId="95" xfId="4" applyFont="1" applyFill="1" applyBorder="1" applyAlignment="1" applyProtection="1">
      <alignment horizontal="center" vertical="center"/>
    </xf>
    <xf numFmtId="0" fontId="4" fillId="26" borderId="92" xfId="4" applyFont="1" applyFill="1" applyBorder="1" applyAlignment="1" applyProtection="1">
      <alignment horizontal="center" vertical="center"/>
    </xf>
    <xf numFmtId="0" fontId="77" fillId="26" borderId="92" xfId="4" applyFont="1" applyFill="1" applyBorder="1" applyAlignment="1" applyProtection="1">
      <alignment horizontal="left" vertical="center" wrapText="1"/>
    </xf>
    <xf numFmtId="177" fontId="4" fillId="26" borderId="92" xfId="4" applyNumberFormat="1" applyFont="1" applyFill="1" applyBorder="1" applyAlignment="1" applyProtection="1">
      <alignment vertical="center" wrapText="1"/>
    </xf>
    <xf numFmtId="0" fontId="101" fillId="5" borderId="65" xfId="4" applyFont="1" applyFill="1" applyBorder="1" applyAlignment="1" applyProtection="1">
      <alignment horizontal="center" vertical="center" wrapText="1"/>
    </xf>
    <xf numFmtId="177" fontId="4" fillId="5" borderId="58" xfId="4" applyNumberFormat="1" applyFont="1" applyFill="1" applyBorder="1" applyAlignment="1" applyProtection="1">
      <alignment horizontal="center" vertical="center"/>
    </xf>
    <xf numFmtId="0" fontId="100" fillId="0" borderId="9" xfId="4" applyFont="1" applyFill="1" applyBorder="1" applyAlignment="1" applyProtection="1">
      <alignment vertical="center" wrapText="1"/>
    </xf>
    <xf numFmtId="0" fontId="44" fillId="0" borderId="9" xfId="4" applyFont="1" applyFill="1" applyBorder="1" applyAlignment="1" applyProtection="1">
      <alignment horizontal="center" vertical="center"/>
    </xf>
    <xf numFmtId="167" fontId="44" fillId="0" borderId="9" xfId="4" applyNumberFormat="1" applyFont="1" applyFill="1" applyBorder="1" applyAlignment="1" applyProtection="1">
      <alignment horizontal="center" vertical="center"/>
    </xf>
    <xf numFmtId="0" fontId="47" fillId="27" borderId="48" xfId="4" applyFont="1" applyFill="1" applyBorder="1" applyAlignment="1" applyProtection="1">
      <alignment vertical="center" wrapText="1"/>
    </xf>
    <xf numFmtId="0" fontId="39" fillId="26" borderId="36" xfId="4" applyFill="1" applyBorder="1" applyProtection="1"/>
    <xf numFmtId="0" fontId="39" fillId="26" borderId="0" xfId="4" applyFill="1" applyBorder="1" applyProtection="1"/>
    <xf numFmtId="0" fontId="41" fillId="26" borderId="0" xfId="4" applyFont="1" applyFill="1" applyBorder="1" applyProtection="1"/>
    <xf numFmtId="177" fontId="44" fillId="26" borderId="52" xfId="4" applyNumberFormat="1" applyFont="1" applyFill="1" applyBorder="1" applyAlignment="1" applyProtection="1">
      <alignment horizontal="left" wrapText="1"/>
    </xf>
    <xf numFmtId="0" fontId="39" fillId="0" borderId="0" xfId="4" applyFill="1" applyProtection="1"/>
    <xf numFmtId="0" fontId="5" fillId="26" borderId="7" xfId="4" applyFont="1" applyFill="1" applyBorder="1" applyAlignment="1" applyProtection="1">
      <alignment horizontal="center" vertical="center" wrapText="1"/>
    </xf>
    <xf numFmtId="177" fontId="71" fillId="26" borderId="55" xfId="4" applyNumberFormat="1" applyFont="1" applyFill="1" applyBorder="1" applyAlignment="1" applyProtection="1">
      <alignment vertical="center" wrapText="1"/>
    </xf>
    <xf numFmtId="49" fontId="72" fillId="26" borderId="91" xfId="4" applyNumberFormat="1" applyFont="1" applyFill="1" applyBorder="1" applyAlignment="1" applyProtection="1">
      <alignment horizontal="center" vertical="center"/>
    </xf>
    <xf numFmtId="0" fontId="4" fillId="26" borderId="14" xfId="4" applyFont="1" applyFill="1" applyBorder="1" applyAlignment="1" applyProtection="1">
      <alignment horizontal="left" vertical="center" wrapText="1"/>
    </xf>
    <xf numFmtId="0" fontId="4" fillId="26" borderId="3" xfId="4" applyFont="1" applyFill="1" applyBorder="1" applyAlignment="1" applyProtection="1">
      <alignment horizontal="left" vertical="center" wrapText="1"/>
    </xf>
    <xf numFmtId="0" fontId="4" fillId="26" borderId="3" xfId="4" quotePrefix="1" applyFont="1" applyFill="1" applyBorder="1" applyAlignment="1" applyProtection="1">
      <alignment horizontal="left" vertical="center" wrapText="1"/>
    </xf>
    <xf numFmtId="0" fontId="72" fillId="26" borderId="2" xfId="4" applyFont="1" applyFill="1" applyBorder="1" applyAlignment="1" applyProtection="1">
      <alignment vertical="center" wrapText="1"/>
    </xf>
    <xf numFmtId="0" fontId="73" fillId="26" borderId="2" xfId="4" applyFont="1" applyFill="1" applyBorder="1" applyAlignment="1" applyProtection="1">
      <alignment vertical="center" wrapText="1"/>
    </xf>
    <xf numFmtId="0" fontId="72" fillId="26" borderId="2" xfId="4" applyNumberFormat="1" applyFont="1" applyFill="1" applyBorder="1" applyAlignment="1" applyProtection="1">
      <alignment vertical="center"/>
    </xf>
    <xf numFmtId="0" fontId="72" fillId="26" borderId="2" xfId="4" quotePrefix="1" applyNumberFormat="1" applyFont="1" applyFill="1" applyBorder="1" applyAlignment="1" applyProtection="1">
      <alignment vertical="center"/>
    </xf>
    <xf numFmtId="49" fontId="44" fillId="26" borderId="93" xfId="4" applyNumberFormat="1" applyFont="1" applyFill="1" applyBorder="1" applyAlignment="1" applyProtection="1">
      <alignment horizontal="center" vertical="center" wrapText="1"/>
    </xf>
    <xf numFmtId="49" fontId="4" fillId="26" borderId="94" xfId="4" applyNumberFormat="1" applyFont="1" applyFill="1" applyBorder="1" applyAlignment="1" applyProtection="1">
      <alignment horizontal="center" vertical="center" wrapText="1"/>
    </xf>
    <xf numFmtId="0" fontId="44" fillId="26" borderId="94" xfId="4" applyFont="1" applyFill="1" applyBorder="1" applyAlignment="1" applyProtection="1">
      <alignment horizontal="center" vertical="center" wrapText="1"/>
    </xf>
    <xf numFmtId="0" fontId="46" fillId="26" borderId="0" xfId="1" applyFont="1" applyFill="1" applyBorder="1" applyAlignment="1" applyProtection="1">
      <alignment vertical="center" wrapText="1"/>
    </xf>
    <xf numFmtId="0" fontId="4" fillId="26" borderId="61" xfId="4" applyFont="1" applyFill="1" applyBorder="1" applyAlignment="1" applyProtection="1">
      <alignment horizontal="left" vertical="center" wrapText="1"/>
    </xf>
    <xf numFmtId="0" fontId="5" fillId="26" borderId="4" xfId="4" applyFont="1" applyFill="1" applyBorder="1" applyAlignment="1" applyProtection="1">
      <alignment horizontal="center" vertical="center" wrapText="1"/>
    </xf>
    <xf numFmtId="177" fontId="5" fillId="26" borderId="3" xfId="4" applyNumberFormat="1" applyFont="1" applyFill="1" applyBorder="1" applyAlignment="1" applyProtection="1">
      <alignment vertical="center" wrapText="1"/>
    </xf>
    <xf numFmtId="0" fontId="4" fillId="26" borderId="96" xfId="4" applyFont="1" applyFill="1" applyBorder="1" applyAlignment="1" applyProtection="1">
      <alignment horizontal="left" vertical="center" wrapText="1"/>
    </xf>
    <xf numFmtId="177" fontId="4" fillId="26" borderId="95" xfId="4" applyNumberFormat="1" applyFont="1" applyFill="1" applyBorder="1" applyAlignment="1" applyProtection="1">
      <alignment vertical="center" wrapText="1"/>
    </xf>
    <xf numFmtId="49" fontId="44" fillId="26" borderId="91" xfId="4" applyNumberFormat="1" applyFont="1" applyFill="1" applyBorder="1" applyAlignment="1" applyProtection="1">
      <alignment horizontal="center" vertical="center"/>
    </xf>
    <xf numFmtId="0" fontId="4" fillId="26" borderId="63" xfId="4" applyFont="1" applyFill="1" applyBorder="1" applyAlignment="1" applyProtection="1">
      <alignment horizontal="left" vertical="center" wrapText="1"/>
    </xf>
    <xf numFmtId="0" fontId="44" fillId="26" borderId="63" xfId="4" applyFont="1" applyFill="1" applyBorder="1" applyAlignment="1" applyProtection="1">
      <alignment horizontal="left" vertical="center" wrapText="1"/>
    </xf>
    <xf numFmtId="49" fontId="4" fillId="26" borderId="91" xfId="4" applyNumberFormat="1" applyFont="1" applyFill="1" applyBorder="1" applyAlignment="1" applyProtection="1">
      <alignment horizontal="center" vertical="center"/>
    </xf>
    <xf numFmtId="49" fontId="44" fillId="26" borderId="97" xfId="4" applyNumberFormat="1" applyFont="1" applyFill="1" applyBorder="1" applyAlignment="1" applyProtection="1">
      <alignment horizontal="center" vertical="center"/>
    </xf>
    <xf numFmtId="0" fontId="44" fillId="26" borderId="60" xfId="4" applyFont="1" applyFill="1" applyBorder="1" applyAlignment="1" applyProtection="1">
      <alignment horizontal="left" vertical="center" wrapText="1"/>
    </xf>
    <xf numFmtId="177" fontId="4" fillId="26" borderId="58" xfId="4" applyNumberFormat="1" applyFont="1" applyFill="1" applyBorder="1" applyAlignment="1" applyProtection="1">
      <alignment vertical="center" wrapText="1"/>
    </xf>
    <xf numFmtId="0" fontId="72" fillId="26" borderId="96" xfId="4" applyFont="1" applyFill="1" applyBorder="1" applyAlignment="1" applyProtection="1">
      <alignment horizontal="left" vertical="center" wrapText="1"/>
    </xf>
    <xf numFmtId="0" fontId="72" fillId="26" borderId="63" xfId="4" applyFont="1" applyFill="1" applyBorder="1" applyAlignment="1" applyProtection="1">
      <alignment horizontal="left" vertical="center" wrapText="1"/>
    </xf>
    <xf numFmtId="0" fontId="72" fillId="26" borderId="63" xfId="4" applyNumberFormat="1" applyFont="1" applyFill="1" applyBorder="1" applyAlignment="1" applyProtection="1">
      <alignment horizontal="left" vertical="center" wrapText="1"/>
    </xf>
    <xf numFmtId="0" fontId="72" fillId="26" borderId="63" xfId="4" applyNumberFormat="1" applyFont="1" applyFill="1" applyBorder="1" applyAlignment="1" applyProtection="1">
      <alignment horizontal="left" vertical="center"/>
    </xf>
    <xf numFmtId="49" fontId="44" fillId="26" borderId="91" xfId="4" applyNumberFormat="1" applyFont="1" applyFill="1" applyBorder="1" applyAlignment="1" applyProtection="1">
      <alignment horizontal="center" vertical="center" wrapText="1"/>
    </xf>
    <xf numFmtId="49" fontId="4" fillId="26" borderId="91" xfId="4" applyNumberFormat="1" applyFont="1" applyFill="1" applyBorder="1" applyAlignment="1" applyProtection="1">
      <alignment horizontal="center" vertical="center" wrapText="1"/>
    </xf>
    <xf numFmtId="49" fontId="44" fillId="26" borderId="97" xfId="4" applyNumberFormat="1" applyFont="1" applyFill="1" applyBorder="1" applyAlignment="1" applyProtection="1">
      <alignment horizontal="center" vertical="center" wrapText="1"/>
    </xf>
    <xf numFmtId="0" fontId="72" fillId="26" borderId="60" xfId="4" applyFont="1" applyFill="1" applyBorder="1" applyAlignment="1" applyProtection="1">
      <alignment horizontal="left" vertical="center" wrapText="1"/>
    </xf>
    <xf numFmtId="49" fontId="5" fillId="26" borderId="4" xfId="4" applyNumberFormat="1" applyFont="1" applyFill="1" applyBorder="1" applyAlignment="1" applyProtection="1">
      <alignment horizontal="center" vertical="center" wrapText="1"/>
    </xf>
    <xf numFmtId="177" fontId="4" fillId="26" borderId="3" xfId="4" applyNumberFormat="1" applyFont="1" applyFill="1" applyBorder="1" applyAlignment="1" applyProtection="1">
      <alignment vertical="center" wrapText="1"/>
    </xf>
    <xf numFmtId="0" fontId="71" fillId="26" borderId="91" xfId="4" applyFont="1" applyFill="1" applyBorder="1" applyAlignment="1" applyProtection="1">
      <alignment horizontal="center" vertical="center" wrapText="1"/>
    </xf>
    <xf numFmtId="0" fontId="5" fillId="26" borderId="92" xfId="4" applyFont="1" applyFill="1" applyBorder="1" applyAlignment="1" applyProtection="1">
      <alignment horizontal="left" vertical="center" wrapText="1"/>
    </xf>
    <xf numFmtId="0" fontId="4" fillId="26" borderId="91" xfId="4" applyFont="1" applyFill="1" applyBorder="1" applyAlignment="1" applyProtection="1">
      <alignment horizontal="center" vertical="center" wrapText="1"/>
    </xf>
    <xf numFmtId="177" fontId="4" fillId="24" borderId="92" xfId="4" applyNumberFormat="1" applyFont="1" applyFill="1" applyBorder="1" applyAlignment="1" applyProtection="1">
      <alignment vertical="center" wrapText="1"/>
    </xf>
    <xf numFmtId="49" fontId="4" fillId="26" borderId="97" xfId="4" applyNumberFormat="1" applyFont="1" applyFill="1" applyBorder="1" applyAlignment="1" applyProtection="1">
      <alignment horizontal="center" vertical="center"/>
    </xf>
    <xf numFmtId="0" fontId="4" fillId="26" borderId="58" xfId="4" applyFont="1" applyFill="1" applyBorder="1" applyAlignment="1" applyProtection="1">
      <alignment horizontal="center" vertical="center"/>
    </xf>
    <xf numFmtId="3" fontId="4" fillId="26" borderId="58" xfId="4" applyNumberFormat="1" applyFont="1" applyFill="1" applyBorder="1" applyAlignment="1" applyProtection="1">
      <alignment horizontal="center" vertical="center"/>
    </xf>
    <xf numFmtId="3" fontId="4" fillId="26" borderId="92" xfId="4" applyNumberFormat="1" applyFont="1" applyFill="1" applyBorder="1" applyAlignment="1" applyProtection="1">
      <alignment horizontal="center" vertical="center"/>
    </xf>
    <xf numFmtId="0" fontId="72" fillId="26" borderId="98" xfId="4" applyFont="1" applyFill="1" applyBorder="1" applyAlignment="1" applyProtection="1">
      <alignment horizontal="left" vertical="center" wrapText="1"/>
    </xf>
    <xf numFmtId="3" fontId="4" fillId="26" borderId="63" xfId="4" applyNumberFormat="1" applyFont="1" applyFill="1" applyBorder="1" applyAlignment="1" applyProtection="1">
      <alignment horizontal="center" vertical="center"/>
    </xf>
    <xf numFmtId="0" fontId="72" fillId="26" borderId="98" xfId="4" applyNumberFormat="1" applyFont="1" applyFill="1" applyBorder="1" applyAlignment="1" applyProtection="1">
      <alignment vertical="center" wrapText="1"/>
    </xf>
    <xf numFmtId="0" fontId="72" fillId="26" borderId="92" xfId="4" applyFont="1" applyFill="1" applyBorder="1" applyAlignment="1" applyProtection="1">
      <alignment horizontal="center" vertical="center"/>
    </xf>
    <xf numFmtId="0" fontId="72" fillId="26" borderId="2" xfId="4" applyFont="1" applyFill="1" applyBorder="1" applyAlignment="1" applyProtection="1">
      <alignment horizontal="center" vertical="center"/>
    </xf>
    <xf numFmtId="0" fontId="72" fillId="26" borderId="98" xfId="4" applyNumberFormat="1" applyFont="1" applyFill="1" applyBorder="1" applyAlignment="1" applyProtection="1">
      <alignment vertical="center"/>
    </xf>
    <xf numFmtId="0" fontId="72" fillId="26" borderId="98" xfId="4" quotePrefix="1" applyNumberFormat="1" applyFont="1" applyFill="1" applyBorder="1" applyAlignment="1" applyProtection="1">
      <alignment vertical="center"/>
    </xf>
    <xf numFmtId="0" fontId="72" fillId="26" borderId="98" xfId="4" applyFont="1" applyFill="1" applyBorder="1" applyAlignment="1" applyProtection="1">
      <alignment vertical="center" wrapText="1"/>
    </xf>
    <xf numFmtId="49" fontId="72" fillId="26" borderId="97" xfId="4" applyNumberFormat="1" applyFont="1" applyFill="1" applyBorder="1" applyAlignment="1" applyProtection="1">
      <alignment horizontal="center" vertical="center"/>
    </xf>
    <xf numFmtId="0" fontId="72" fillId="26" borderId="60" xfId="4" applyFont="1" applyFill="1" applyBorder="1" applyAlignment="1" applyProtection="1">
      <alignment vertical="center" wrapText="1"/>
    </xf>
    <xf numFmtId="0" fontId="72" fillId="26" borderId="14" xfId="4" applyFont="1" applyFill="1" applyBorder="1" applyAlignment="1" applyProtection="1">
      <alignment horizontal="center" vertical="center"/>
    </xf>
    <xf numFmtId="177" fontId="4" fillId="0" borderId="58" xfId="4" applyNumberFormat="1" applyFont="1" applyFill="1" applyBorder="1" applyAlignment="1" applyProtection="1">
      <alignment vertical="center" wrapText="1"/>
    </xf>
    <xf numFmtId="3" fontId="4" fillId="26" borderId="60" xfId="4" applyNumberFormat="1" applyFont="1" applyFill="1" applyBorder="1" applyAlignment="1" applyProtection="1">
      <alignment horizontal="left" vertical="center"/>
    </xf>
    <xf numFmtId="49" fontId="5" fillId="26" borderId="4" xfId="4" applyNumberFormat="1" applyFont="1" applyFill="1" applyBorder="1" applyAlignment="1" applyProtection="1">
      <alignment horizontal="center" vertical="center"/>
    </xf>
    <xf numFmtId="0" fontId="74" fillId="26" borderId="3" xfId="4" applyNumberFormat="1" applyFont="1" applyFill="1" applyBorder="1" applyAlignment="1" applyProtection="1">
      <alignment horizontal="left" vertical="center"/>
    </xf>
    <xf numFmtId="49" fontId="44" fillId="26" borderId="99" xfId="4" applyNumberFormat="1" applyFont="1" applyFill="1" applyBorder="1" applyAlignment="1" applyProtection="1">
      <alignment horizontal="center" vertical="center"/>
    </xf>
    <xf numFmtId="0" fontId="38" fillId="26" borderId="63" xfId="149" applyFont="1" applyFill="1" applyBorder="1" applyAlignment="1" applyProtection="1">
      <alignment horizontal="left" vertical="center" wrapText="1"/>
    </xf>
    <xf numFmtId="0" fontId="44" fillId="26" borderId="92" xfId="4" applyFont="1" applyFill="1" applyBorder="1" applyAlignment="1" applyProtection="1">
      <alignment horizontal="left" vertical="center"/>
    </xf>
    <xf numFmtId="49" fontId="4" fillId="26" borderId="2" xfId="4" applyNumberFormat="1" applyFont="1" applyFill="1" applyBorder="1" applyAlignment="1" applyProtection="1">
      <alignment horizontal="center" vertical="center"/>
    </xf>
    <xf numFmtId="0" fontId="38" fillId="26" borderId="98" xfId="1" applyFont="1" applyFill="1" applyBorder="1" applyAlignment="1" applyProtection="1">
      <alignment vertical="center" wrapText="1"/>
    </xf>
    <xf numFmtId="49" fontId="5" fillId="26" borderId="2" xfId="4" applyNumberFormat="1" applyFont="1" applyFill="1" applyBorder="1" applyAlignment="1" applyProtection="1">
      <alignment horizontal="center" vertical="center"/>
    </xf>
    <xf numFmtId="0" fontId="4" fillId="26" borderId="100" xfId="4" applyFont="1" applyFill="1" applyBorder="1" applyAlignment="1" applyProtection="1">
      <alignment horizontal="left" vertical="center"/>
    </xf>
    <xf numFmtId="177" fontId="4" fillId="26" borderId="96" xfId="4" applyNumberFormat="1" applyFont="1" applyFill="1" applyBorder="1" applyAlignment="1" applyProtection="1">
      <alignment vertical="center" wrapText="1"/>
    </xf>
    <xf numFmtId="177" fontId="4" fillId="26" borderId="95" xfId="4" applyNumberFormat="1" applyFont="1" applyFill="1" applyBorder="1" applyAlignment="1" applyProtection="1">
      <alignment horizontal="center" vertical="center"/>
    </xf>
    <xf numFmtId="0" fontId="4" fillId="26" borderId="98" xfId="4" applyFont="1" applyFill="1" applyBorder="1" applyAlignment="1" applyProtection="1">
      <alignment horizontal="left" vertical="center"/>
    </xf>
    <xf numFmtId="177" fontId="4" fillId="26" borderId="63" xfId="4" applyNumberFormat="1" applyFont="1" applyFill="1" applyBorder="1" applyAlignment="1" applyProtection="1">
      <alignment vertical="center" wrapText="1"/>
    </xf>
    <xf numFmtId="0" fontId="4" fillId="5" borderId="101" xfId="4" applyFont="1" applyFill="1" applyBorder="1" applyAlignment="1" applyProtection="1">
      <alignment horizontal="center" vertical="center" wrapText="1"/>
    </xf>
    <xf numFmtId="0" fontId="4" fillId="5" borderId="69" xfId="4" applyFont="1" applyFill="1" applyBorder="1" applyAlignment="1" applyProtection="1">
      <alignment horizontal="left" vertical="center" wrapText="1"/>
    </xf>
    <xf numFmtId="177" fontId="4" fillId="5" borderId="92" xfId="4" applyNumberFormat="1" applyFont="1" applyFill="1" applyBorder="1" applyAlignment="1" applyProtection="1">
      <alignment horizontal="center" vertical="center"/>
    </xf>
    <xf numFmtId="0" fontId="8" fillId="0" borderId="36" xfId="1" applyBorder="1" applyProtection="1"/>
    <xf numFmtId="0" fontId="10" fillId="0" borderId="36" xfId="1" applyFont="1" applyBorder="1" applyAlignment="1" applyProtection="1">
      <alignment horizontal="right"/>
    </xf>
    <xf numFmtId="177" fontId="8" fillId="0" borderId="36" xfId="1" applyNumberFormat="1" applyBorder="1" applyAlignment="1" applyProtection="1">
      <alignment horizontal="left"/>
    </xf>
    <xf numFmtId="177" fontId="8" fillId="0" borderId="36" xfId="1" applyNumberFormat="1" applyBorder="1" applyProtection="1"/>
    <xf numFmtId="0" fontId="8" fillId="0" borderId="48" xfId="1" applyBorder="1" applyProtection="1"/>
    <xf numFmtId="0" fontId="8" fillId="0" borderId="51" xfId="1" applyBorder="1" applyProtection="1"/>
    <xf numFmtId="177" fontId="8" fillId="0" borderId="51" xfId="1" applyNumberFormat="1" applyBorder="1" applyProtection="1"/>
    <xf numFmtId="0" fontId="10" fillId="0" borderId="0" xfId="1" applyFont="1" applyProtection="1"/>
    <xf numFmtId="0" fontId="8" fillId="0" borderId="0" xfId="1" applyFont="1" applyProtection="1"/>
    <xf numFmtId="0" fontId="8" fillId="0" borderId="0" xfId="1" applyAlignment="1" applyProtection="1">
      <alignment horizontal="right"/>
    </xf>
    <xf numFmtId="177" fontId="8" fillId="0" borderId="0" xfId="1" applyNumberFormat="1" applyAlignment="1" applyProtection="1"/>
    <xf numFmtId="49" fontId="64" fillId="2" borderId="4" xfId="1" applyNumberFormat="1" applyFont="1" applyFill="1" applyBorder="1" applyProtection="1"/>
    <xf numFmtId="0" fontId="64" fillId="2" borderId="2" xfId="1" applyFont="1" applyFill="1" applyBorder="1" applyAlignment="1" applyProtection="1">
      <alignment horizontal="center"/>
    </xf>
    <xf numFmtId="0" fontId="64" fillId="2" borderId="2" xfId="1" applyNumberFormat="1" applyFont="1" applyFill="1" applyBorder="1" applyAlignment="1" applyProtection="1">
      <alignment horizontal="center"/>
    </xf>
    <xf numFmtId="177" fontId="64" fillId="2" borderId="2" xfId="1" applyNumberFormat="1" applyFont="1" applyFill="1" applyBorder="1" applyAlignment="1" applyProtection="1">
      <alignment horizontal="center"/>
    </xf>
    <xf numFmtId="177" fontId="64" fillId="2" borderId="4" xfId="1" applyNumberFormat="1" applyFont="1" applyFill="1" applyBorder="1" applyAlignment="1" applyProtection="1">
      <alignment horizontal="center"/>
    </xf>
    <xf numFmtId="0" fontId="65" fillId="2" borderId="4" xfId="1" applyFont="1" applyFill="1" applyBorder="1" applyAlignment="1" applyProtection="1">
      <alignment horizontal="center" wrapText="1"/>
    </xf>
    <xf numFmtId="0" fontId="9" fillId="0" borderId="29" xfId="1" applyFont="1" applyBorder="1" applyAlignment="1" applyProtection="1">
      <alignment horizontal="center"/>
    </xf>
    <xf numFmtId="49" fontId="9" fillId="0" borderId="29" xfId="1" applyNumberFormat="1" applyFont="1" applyBorder="1" applyAlignment="1" applyProtection="1">
      <alignment horizontal="left"/>
    </xf>
    <xf numFmtId="0" fontId="9" fillId="0" borderId="7" xfId="1" applyFont="1" applyBorder="1" applyProtection="1"/>
    <xf numFmtId="0" fontId="8" fillId="0" borderId="3" xfId="1" applyBorder="1" applyAlignment="1" applyProtection="1">
      <alignment horizontal="center"/>
    </xf>
    <xf numFmtId="0" fontId="8" fillId="0" borderId="3" xfId="1" applyNumberFormat="1" applyBorder="1" applyAlignment="1" applyProtection="1">
      <alignment horizontal="right"/>
    </xf>
    <xf numFmtId="177" fontId="8" fillId="0" borderId="3" xfId="1" applyNumberFormat="1" applyBorder="1" applyAlignment="1" applyProtection="1">
      <alignment horizontal="right"/>
    </xf>
    <xf numFmtId="177" fontId="8" fillId="0" borderId="3" xfId="1" applyNumberFormat="1" applyBorder="1" applyProtection="1"/>
    <xf numFmtId="0" fontId="66" fillId="0" borderId="3" xfId="1" applyNumberFormat="1" applyFont="1" applyBorder="1" applyProtection="1"/>
    <xf numFmtId="0" fontId="66" fillId="0" borderId="2" xfId="1" applyNumberFormat="1" applyFont="1" applyBorder="1" applyProtection="1"/>
    <xf numFmtId="0" fontId="9" fillId="0" borderId="4" xfId="1" applyFont="1" applyBorder="1" applyAlignment="1" applyProtection="1">
      <alignment horizontal="center"/>
    </xf>
    <xf numFmtId="49" fontId="9" fillId="0" borderId="4" xfId="1" applyNumberFormat="1" applyFont="1" applyBorder="1" applyAlignment="1" applyProtection="1">
      <alignment horizontal="left"/>
    </xf>
    <xf numFmtId="0" fontId="8" fillId="0" borderId="0" xfId="1" applyBorder="1" applyAlignment="1" applyProtection="1">
      <alignment horizontal="center"/>
    </xf>
    <xf numFmtId="0" fontId="8" fillId="0" borderId="0" xfId="1" applyNumberFormat="1" applyBorder="1" applyAlignment="1" applyProtection="1">
      <alignment horizontal="right"/>
    </xf>
    <xf numFmtId="177" fontId="8" fillId="0" borderId="0" xfId="1" applyNumberFormat="1" applyBorder="1" applyAlignment="1" applyProtection="1">
      <alignment horizontal="right"/>
    </xf>
    <xf numFmtId="0" fontId="66" fillId="0" borderId="0" xfId="1" applyNumberFormat="1" applyFont="1" applyBorder="1" applyProtection="1"/>
    <xf numFmtId="0" fontId="66" fillId="0" borderId="6" xfId="1" applyNumberFormat="1" applyFont="1" applyBorder="1" applyProtection="1"/>
    <xf numFmtId="0" fontId="66" fillId="0" borderId="30" xfId="1" applyFont="1" applyBorder="1" applyAlignment="1" applyProtection="1">
      <alignment horizontal="center" vertical="top"/>
    </xf>
    <xf numFmtId="49" fontId="66" fillId="0" borderId="30" xfId="1" applyNumberFormat="1" applyFont="1" applyBorder="1" applyAlignment="1" applyProtection="1">
      <alignment horizontal="left" vertical="top"/>
    </xf>
    <xf numFmtId="0" fontId="66" fillId="0" borderId="30" xfId="1" applyFont="1" applyBorder="1" applyAlignment="1" applyProtection="1">
      <alignment vertical="top" wrapText="1"/>
    </xf>
    <xf numFmtId="49" fontId="65" fillId="0" borderId="30" xfId="1" applyNumberFormat="1" applyFont="1" applyBorder="1" applyAlignment="1" applyProtection="1">
      <alignment horizontal="center" shrinkToFit="1"/>
    </xf>
    <xf numFmtId="4" fontId="65" fillId="0" borderId="30" xfId="1" applyNumberFormat="1" applyFont="1" applyBorder="1" applyAlignment="1" applyProtection="1">
      <alignment horizontal="right"/>
    </xf>
    <xf numFmtId="177" fontId="65" fillId="0" borderId="30" xfId="1" applyNumberFormat="1" applyFont="1" applyBorder="1" applyProtection="1"/>
    <xf numFmtId="175" fontId="66" fillId="0" borderId="30" xfId="1" applyNumberFormat="1" applyFont="1" applyBorder="1" applyProtection="1"/>
    <xf numFmtId="49" fontId="66" fillId="0" borderId="30" xfId="1" applyNumberFormat="1" applyFont="1" applyBorder="1" applyAlignment="1" applyProtection="1">
      <alignment horizontal="center" shrinkToFit="1"/>
    </xf>
    <xf numFmtId="4" fontId="66" fillId="0" borderId="30" xfId="1" applyNumberFormat="1" applyFont="1" applyBorder="1" applyAlignment="1" applyProtection="1">
      <alignment horizontal="right"/>
    </xf>
    <xf numFmtId="177" fontId="66" fillId="0" borderId="30" xfId="1" applyNumberFormat="1" applyFont="1" applyBorder="1" applyProtection="1"/>
    <xf numFmtId="0" fontId="38" fillId="0" borderId="0" xfId="1" applyFont="1" applyProtection="1"/>
    <xf numFmtId="175" fontId="68" fillId="0" borderId="30" xfId="1" applyNumberFormat="1" applyFont="1" applyBorder="1" applyProtection="1"/>
    <xf numFmtId="0" fontId="8" fillId="2" borderId="4" xfId="1" applyFill="1" applyBorder="1" applyAlignment="1" applyProtection="1">
      <alignment horizontal="center"/>
    </xf>
    <xf numFmtId="49" fontId="69" fillId="2" borderId="4" xfId="1" applyNumberFormat="1" applyFont="1" applyFill="1" applyBorder="1" applyAlignment="1" applyProtection="1">
      <alignment horizontal="left"/>
    </xf>
    <xf numFmtId="0" fontId="69" fillId="2" borderId="7" xfId="1" applyFont="1" applyFill="1" applyBorder="1" applyProtection="1"/>
    <xf numFmtId="0" fontId="8" fillId="2" borderId="3" xfId="1" applyFill="1" applyBorder="1" applyAlignment="1" applyProtection="1">
      <alignment horizontal="center"/>
    </xf>
    <xf numFmtId="4" fontId="8" fillId="2" borderId="3" xfId="1" applyNumberFormat="1" applyFill="1" applyBorder="1" applyAlignment="1" applyProtection="1">
      <alignment horizontal="right"/>
    </xf>
    <xf numFmtId="177" fontId="8" fillId="2" borderId="2" xfId="1" applyNumberFormat="1" applyFill="1" applyBorder="1" applyAlignment="1" applyProtection="1">
      <alignment horizontal="right"/>
    </xf>
    <xf numFmtId="177" fontId="9" fillId="2" borderId="4" xfId="1" applyNumberFormat="1" applyFont="1" applyFill="1" applyBorder="1" applyProtection="1"/>
    <xf numFmtId="0" fontId="70" fillId="2" borderId="4" xfId="1" applyFont="1" applyFill="1" applyBorder="1" applyProtection="1"/>
    <xf numFmtId="175" fontId="70" fillId="2" borderId="4" xfId="1" applyNumberFormat="1" applyFont="1" applyFill="1" applyBorder="1" applyProtection="1"/>
    <xf numFmtId="0" fontId="66" fillId="0" borderId="14" xfId="1" applyNumberFormat="1" applyFont="1" applyBorder="1" applyProtection="1"/>
    <xf numFmtId="0" fontId="66" fillId="0" borderId="15" xfId="1" applyNumberFormat="1" applyFont="1" applyBorder="1" applyProtection="1"/>
    <xf numFmtId="0" fontId="94" fillId="0" borderId="0" xfId="1" applyFont="1" applyProtection="1"/>
    <xf numFmtId="3" fontId="24" fillId="0" borderId="0" xfId="1" applyNumberFormat="1" applyFont="1" applyBorder="1" applyAlignment="1" applyProtection="1">
      <alignment horizontal="right"/>
    </xf>
    <xf numFmtId="0" fontId="8" fillId="0" borderId="0" xfId="1" applyBorder="1" applyAlignment="1" applyProtection="1">
      <alignment horizontal="right"/>
    </xf>
    <xf numFmtId="0" fontId="39" fillId="26" borderId="36" xfId="4" applyFill="1" applyBorder="1" applyAlignment="1" applyProtection="1">
      <alignment horizontal="center" vertical="center"/>
    </xf>
    <xf numFmtId="0" fontId="39" fillId="26" borderId="0" xfId="4" applyFill="1" applyBorder="1" applyAlignment="1" applyProtection="1">
      <alignment horizontal="center" vertical="center"/>
    </xf>
    <xf numFmtId="0" fontId="41" fillId="26" borderId="51" xfId="4" applyFont="1" applyFill="1" applyBorder="1" applyAlignment="1" applyProtection="1">
      <alignment horizontal="center" vertical="center"/>
    </xf>
    <xf numFmtId="0" fontId="42" fillId="26" borderId="51" xfId="4" applyFont="1" applyFill="1" applyBorder="1" applyAlignment="1" applyProtection="1">
      <alignment horizontal="left"/>
    </xf>
    <xf numFmtId="0" fontId="41" fillId="26" borderId="51" xfId="4" applyFont="1" applyFill="1" applyBorder="1" applyProtection="1"/>
    <xf numFmtId="177" fontId="30" fillId="29" borderId="88" xfId="7" applyNumberFormat="1" applyFont="1" applyFill="1" applyBorder="1" applyAlignment="1" applyProtection="1">
      <alignment horizontal="center" vertical="center" wrapText="1"/>
    </xf>
    <xf numFmtId="168" fontId="30" fillId="28" borderId="90" xfId="7" applyNumberFormat="1" applyFont="1" applyFill="1" applyBorder="1" applyAlignment="1" applyProtection="1">
      <alignment horizontal="center" vertical="center" wrapText="1"/>
    </xf>
    <xf numFmtId="0" fontId="30" fillId="0" borderId="75" xfId="8" applyFont="1" applyBorder="1" applyAlignment="1" applyProtection="1">
      <alignment horizontal="right" vertical="top" wrapText="1"/>
    </xf>
    <xf numFmtId="0" fontId="30" fillId="0" borderId="76" xfId="8" applyFont="1" applyBorder="1" applyAlignment="1" applyProtection="1">
      <alignment horizontal="center" vertical="top" wrapText="1"/>
    </xf>
    <xf numFmtId="0" fontId="30" fillId="0" borderId="76" xfId="8" applyFont="1" applyBorder="1" applyAlignment="1" applyProtection="1">
      <alignment vertical="top" wrapText="1"/>
    </xf>
    <xf numFmtId="177" fontId="30" fillId="0" borderId="76" xfId="8" applyNumberFormat="1" applyFont="1" applyBorder="1" applyAlignment="1" applyProtection="1">
      <alignment horizontal="center" vertical="top" wrapText="1"/>
    </xf>
    <xf numFmtId="169" fontId="30" fillId="0" borderId="76" xfId="8" applyNumberFormat="1" applyFont="1" applyBorder="1" applyAlignment="1" applyProtection="1">
      <alignment horizontal="center" vertical="top" wrapText="1"/>
    </xf>
    <xf numFmtId="168" fontId="30" fillId="0" borderId="77" xfId="8" applyNumberFormat="1" applyFont="1" applyBorder="1" applyAlignment="1" applyProtection="1">
      <alignment horizontal="center" vertical="top" wrapText="1"/>
    </xf>
    <xf numFmtId="177" fontId="54" fillId="2" borderId="103" xfId="9" applyNumberFormat="1" applyFont="1" applyFill="1" applyBorder="1" applyProtection="1"/>
    <xf numFmtId="49" fontId="30" fillId="0" borderId="81" xfId="8" applyNumberFormat="1" applyFont="1" applyBorder="1" applyAlignment="1" applyProtection="1">
      <alignment horizontal="center" vertical="center" wrapText="1"/>
    </xf>
    <xf numFmtId="49" fontId="30" fillId="0" borderId="82" xfId="8" applyNumberFormat="1" applyFont="1" applyBorder="1" applyAlignment="1" applyProtection="1">
      <alignment horizontal="center" vertical="center" wrapText="1"/>
    </xf>
    <xf numFmtId="0" fontId="30" fillId="0" borderId="102" xfId="8" applyFont="1" applyBorder="1" applyAlignment="1" applyProtection="1">
      <alignment horizontal="left" vertical="top" wrapText="1"/>
    </xf>
    <xf numFmtId="0" fontId="55" fillId="0" borderId="4" xfId="9" applyFont="1" applyBorder="1" applyAlignment="1" applyProtection="1">
      <alignment horizontal="center" vertical="center"/>
    </xf>
    <xf numFmtId="3" fontId="30" fillId="0" borderId="4" xfId="9" applyNumberFormat="1" applyFont="1" applyBorder="1" applyAlignment="1" applyProtection="1">
      <alignment vertical="center"/>
    </xf>
    <xf numFmtId="177" fontId="55" fillId="0" borderId="4" xfId="10" applyNumberFormat="1" applyFont="1" applyBorder="1" applyAlignment="1" applyProtection="1">
      <alignment vertical="center"/>
    </xf>
    <xf numFmtId="0" fontId="30" fillId="0" borderId="102" xfId="8" applyFont="1" applyFill="1" applyBorder="1" applyAlignment="1" applyProtection="1">
      <alignment horizontal="left" vertical="top" wrapText="1"/>
    </xf>
    <xf numFmtId="49" fontId="30" fillId="0" borderId="0" xfId="11" applyNumberFormat="1" applyFont="1" applyBorder="1" applyAlignment="1" applyProtection="1">
      <alignment horizontal="left"/>
    </xf>
    <xf numFmtId="0" fontId="52" fillId="0" borderId="102" xfId="8" applyFont="1" applyBorder="1" applyAlignment="1" applyProtection="1">
      <alignment horizontal="left" vertical="top" wrapText="1"/>
    </xf>
    <xf numFmtId="49" fontId="4" fillId="5" borderId="64" xfId="4" applyNumberFormat="1" applyFont="1" applyFill="1" applyBorder="1" applyAlignment="1" applyProtection="1">
      <alignment horizontal="left" vertical="top" indent="1"/>
    </xf>
    <xf numFmtId="0" fontId="4" fillId="5" borderId="65" xfId="4" applyFont="1" applyFill="1" applyBorder="1" applyAlignment="1" applyProtection="1">
      <alignment horizontal="center" vertical="center"/>
    </xf>
    <xf numFmtId="0" fontId="4" fillId="5" borderId="69" xfId="4" applyFont="1" applyFill="1" applyBorder="1" applyAlignment="1" applyProtection="1">
      <alignment horizontal="right" vertical="center" wrapText="1"/>
    </xf>
    <xf numFmtId="4" fontId="4" fillId="5" borderId="66" xfId="4" applyNumberFormat="1" applyFont="1" applyFill="1" applyBorder="1" applyAlignment="1" applyProtection="1">
      <alignment horizontal="center" vertical="center"/>
    </xf>
    <xf numFmtId="3" fontId="30" fillId="5" borderId="4" xfId="9" applyNumberFormat="1" applyFont="1" applyFill="1" applyBorder="1" applyAlignment="1" applyProtection="1">
      <alignment vertical="center"/>
    </xf>
    <xf numFmtId="177" fontId="55" fillId="5" borderId="4" xfId="10" applyNumberFormat="1" applyFont="1" applyFill="1" applyBorder="1" applyAlignment="1" applyProtection="1">
      <alignment vertical="center"/>
    </xf>
    <xf numFmtId="49" fontId="30" fillId="0" borderId="0" xfId="8" applyNumberFormat="1" applyFont="1" applyBorder="1" applyAlignment="1" applyProtection="1">
      <alignment horizontal="center" vertical="center" wrapText="1"/>
    </xf>
    <xf numFmtId="0" fontId="30" fillId="0" borderId="0" xfId="8" applyFont="1" applyBorder="1" applyAlignment="1" applyProtection="1">
      <alignment horizontal="left" vertical="top" wrapText="1"/>
    </xf>
    <xf numFmtId="0" fontId="55" fillId="0" borderId="0" xfId="9" applyFont="1" applyBorder="1" applyAlignment="1" applyProtection="1">
      <alignment horizontal="center" vertical="center"/>
    </xf>
    <xf numFmtId="177" fontId="55" fillId="0" borderId="0" xfId="10" applyNumberFormat="1" applyFont="1" applyBorder="1" applyAlignment="1" applyProtection="1">
      <alignment vertical="center"/>
    </xf>
    <xf numFmtId="3" fontId="30" fillId="0" borderId="0" xfId="9" applyNumberFormat="1" applyFont="1" applyBorder="1" applyAlignment="1" applyProtection="1">
      <alignment vertical="center"/>
    </xf>
    <xf numFmtId="168" fontId="55" fillId="0" borderId="0" xfId="10" applyNumberFormat="1" applyFont="1" applyBorder="1" applyAlignment="1" applyProtection="1">
      <alignment vertical="center"/>
    </xf>
    <xf numFmtId="168" fontId="30" fillId="0" borderId="0" xfId="8" applyNumberFormat="1" applyFont="1" applyBorder="1" applyAlignment="1" applyProtection="1">
      <alignment horizontal="center"/>
    </xf>
    <xf numFmtId="0" fontId="48" fillId="0" borderId="18" xfId="1" applyFont="1" applyBorder="1" applyProtection="1"/>
    <xf numFmtId="1" fontId="4" fillId="26" borderId="51" xfId="4" applyNumberFormat="1" applyFont="1" applyFill="1" applyBorder="1" applyAlignment="1" applyProtection="1">
      <alignment horizontal="center"/>
    </xf>
    <xf numFmtId="1" fontId="7" fillId="26" borderId="27" xfId="4" applyNumberFormat="1" applyFont="1" applyFill="1" applyBorder="1" applyAlignment="1" applyProtection="1">
      <alignment horizontal="center" vertical="center" wrapText="1"/>
    </xf>
    <xf numFmtId="1" fontId="4" fillId="26" borderId="51" xfId="4" applyNumberFormat="1" applyFont="1" applyFill="1" applyBorder="1" applyAlignment="1" applyProtection="1">
      <alignment horizontal="center" vertical="center"/>
    </xf>
    <xf numFmtId="0" fontId="5" fillId="26" borderId="54" xfId="4" applyFont="1" applyFill="1" applyBorder="1" applyAlignment="1" applyProtection="1">
      <alignment horizontal="left" vertical="center" wrapText="1" indent="1"/>
    </xf>
    <xf numFmtId="0" fontId="5" fillId="26" borderId="55" xfId="4" applyFont="1" applyFill="1" applyBorder="1" applyAlignment="1" applyProtection="1">
      <alignment horizontal="left" vertical="center" wrapText="1" indent="1"/>
    </xf>
    <xf numFmtId="1" fontId="5" fillId="26" borderId="55" xfId="4" applyNumberFormat="1" applyFont="1" applyFill="1" applyBorder="1" applyAlignment="1" applyProtection="1">
      <alignment vertical="center" wrapText="1"/>
    </xf>
    <xf numFmtId="49" fontId="4" fillId="26" borderId="57" xfId="4" applyNumberFormat="1" applyFont="1" applyFill="1" applyBorder="1" applyAlignment="1" applyProtection="1">
      <alignment horizontal="left" vertical="top" indent="1"/>
    </xf>
    <xf numFmtId="0" fontId="4" fillId="26" borderId="58" xfId="4" applyFont="1" applyFill="1" applyBorder="1" applyAlignment="1" applyProtection="1">
      <alignment horizontal="left" vertical="center" wrapText="1"/>
    </xf>
    <xf numFmtId="1" fontId="4" fillId="26" borderId="59" xfId="4" applyNumberFormat="1" applyFont="1" applyFill="1" applyBorder="1" applyAlignment="1" applyProtection="1">
      <alignment horizontal="center" vertical="center"/>
    </xf>
    <xf numFmtId="49" fontId="4" fillId="26" borderId="5" xfId="4" applyNumberFormat="1" applyFont="1" applyFill="1" applyBorder="1" applyAlignment="1" applyProtection="1">
      <alignment horizontal="left" vertical="top" indent="1"/>
    </xf>
    <xf numFmtId="0" fontId="4" fillId="26" borderId="61" xfId="4" applyFont="1" applyFill="1" applyBorder="1" applyAlignment="1" applyProtection="1">
      <alignment horizontal="center" vertical="center"/>
    </xf>
    <xf numFmtId="1" fontId="4" fillId="26" borderId="6" xfId="4" applyNumberFormat="1" applyFont="1" applyFill="1" applyBorder="1" applyAlignment="1" applyProtection="1">
      <alignment horizontal="center" vertical="center"/>
    </xf>
    <xf numFmtId="177" fontId="4" fillId="26" borderId="61" xfId="4" applyNumberFormat="1" applyFont="1" applyFill="1" applyBorder="1" applyAlignment="1" applyProtection="1">
      <alignment vertical="center" wrapText="1"/>
    </xf>
    <xf numFmtId="0" fontId="5" fillId="26" borderId="62" xfId="4" applyFont="1" applyFill="1" applyBorder="1" applyAlignment="1" applyProtection="1">
      <alignment horizontal="left" vertical="center" wrapText="1" indent="1"/>
    </xf>
    <xf numFmtId="1" fontId="5" fillId="26" borderId="3" xfId="4" applyNumberFormat="1" applyFont="1" applyFill="1" applyBorder="1" applyAlignment="1" applyProtection="1">
      <alignment horizontal="center" vertical="center" wrapText="1"/>
    </xf>
    <xf numFmtId="49" fontId="4" fillId="26" borderId="64" xfId="4" applyNumberFormat="1" applyFont="1" applyFill="1" applyBorder="1" applyAlignment="1" applyProtection="1">
      <alignment horizontal="left" wrapText="1" indent="1"/>
    </xf>
    <xf numFmtId="0" fontId="4" fillId="26" borderId="65" xfId="4" applyFont="1" applyFill="1" applyBorder="1" applyAlignment="1" applyProtection="1">
      <alignment horizontal="center" vertical="center"/>
    </xf>
    <xf numFmtId="1" fontId="4" fillId="26" borderId="65" xfId="4" applyNumberFormat="1" applyFont="1" applyFill="1" applyBorder="1" applyAlignment="1" applyProtection="1">
      <alignment horizontal="center" vertical="center"/>
    </xf>
    <xf numFmtId="49" fontId="4" fillId="26" borderId="64" xfId="4" applyNumberFormat="1" applyFont="1" applyFill="1" applyBorder="1" applyAlignment="1" applyProtection="1">
      <alignment horizontal="left" vertical="center" wrapText="1" indent="1"/>
    </xf>
    <xf numFmtId="177" fontId="4" fillId="26" borderId="65" xfId="4" applyNumberFormat="1" applyFont="1" applyFill="1" applyBorder="1" applyAlignment="1" applyProtection="1">
      <alignment vertical="center" wrapText="1"/>
    </xf>
    <xf numFmtId="49" fontId="4" fillId="26" borderId="67" xfId="4" applyNumberFormat="1" applyFont="1" applyFill="1" applyBorder="1" applyAlignment="1" applyProtection="1">
      <alignment horizontal="left" vertical="center" wrapText="1" indent="1"/>
    </xf>
    <xf numFmtId="1" fontId="4" fillId="26" borderId="58" xfId="4" applyNumberFormat="1" applyFont="1" applyFill="1" applyBorder="1" applyAlignment="1" applyProtection="1">
      <alignment horizontal="center" vertical="center"/>
    </xf>
    <xf numFmtId="49" fontId="44" fillId="26" borderId="5" xfId="4" applyNumberFormat="1" applyFont="1" applyFill="1" applyBorder="1" applyAlignment="1" applyProtection="1">
      <alignment horizontal="left" vertical="center" wrapText="1" indent="1"/>
    </xf>
    <xf numFmtId="1" fontId="4" fillId="26" borderId="61" xfId="4" applyNumberFormat="1" applyFont="1" applyFill="1" applyBorder="1" applyAlignment="1" applyProtection="1">
      <alignment horizontal="center" vertical="center"/>
    </xf>
    <xf numFmtId="49" fontId="44" fillId="26" borderId="61" xfId="4" applyNumberFormat="1" applyFont="1" applyFill="1" applyBorder="1" applyAlignment="1" applyProtection="1">
      <alignment horizontal="left" vertical="center" wrapText="1" indent="1"/>
    </xf>
    <xf numFmtId="49" fontId="44" fillId="26" borderId="68" xfId="4" applyNumberFormat="1" applyFont="1" applyFill="1" applyBorder="1" applyAlignment="1" applyProtection="1">
      <alignment horizontal="left" wrapText="1" indent="1"/>
    </xf>
    <xf numFmtId="0" fontId="4" fillId="26" borderId="69" xfId="4" applyFont="1" applyFill="1" applyBorder="1" applyAlignment="1" applyProtection="1">
      <alignment horizontal="center" vertical="center"/>
    </xf>
    <xf numFmtId="1" fontId="4" fillId="26" borderId="69" xfId="4" applyNumberFormat="1" applyFont="1" applyFill="1" applyBorder="1" applyAlignment="1" applyProtection="1">
      <alignment horizontal="center" vertical="center"/>
    </xf>
    <xf numFmtId="177" fontId="4" fillId="26" borderId="69" xfId="4" applyNumberFormat="1" applyFont="1" applyFill="1" applyBorder="1" applyAlignment="1" applyProtection="1">
      <alignment vertical="center" wrapText="1"/>
    </xf>
    <xf numFmtId="49" fontId="4" fillId="26" borderId="5" xfId="4" applyNumberFormat="1" applyFont="1" applyFill="1" applyBorder="1" applyAlignment="1" applyProtection="1">
      <alignment horizontal="left" vertical="center" wrapText="1" indent="1"/>
    </xf>
    <xf numFmtId="177" fontId="4" fillId="26" borderId="69" xfId="4" applyNumberFormat="1" applyFont="1" applyFill="1" applyBorder="1" applyAlignment="1" applyProtection="1">
      <alignment horizontal="center" vertical="center"/>
    </xf>
    <xf numFmtId="49" fontId="4" fillId="26" borderId="71" xfId="4" applyNumberFormat="1" applyFont="1" applyFill="1" applyBorder="1" applyAlignment="1" applyProtection="1">
      <alignment horizontal="left" wrapText="1" indent="1"/>
    </xf>
    <xf numFmtId="0" fontId="4" fillId="26" borderId="71" xfId="4" applyFont="1" applyFill="1" applyBorder="1" applyAlignment="1" applyProtection="1">
      <alignment horizontal="center" vertical="center"/>
    </xf>
    <xf numFmtId="1" fontId="4" fillId="26" borderId="71" xfId="4" applyNumberFormat="1" applyFont="1" applyFill="1" applyBorder="1" applyAlignment="1" applyProtection="1">
      <alignment horizontal="center" vertical="center"/>
    </xf>
    <xf numFmtId="49" fontId="4" fillId="26" borderId="61" xfId="4" applyNumberFormat="1" applyFont="1" applyFill="1" applyBorder="1" applyAlignment="1" applyProtection="1">
      <alignment horizontal="left" wrapText="1" indent="1"/>
    </xf>
    <xf numFmtId="49" fontId="4" fillId="26" borderId="68" xfId="4" applyNumberFormat="1" applyFont="1" applyFill="1" applyBorder="1" applyAlignment="1" applyProtection="1">
      <alignment horizontal="left" wrapText="1" indent="1"/>
    </xf>
    <xf numFmtId="0" fontId="44" fillId="26" borderId="64" xfId="4" applyFont="1" applyFill="1" applyBorder="1" applyAlignment="1" applyProtection="1">
      <alignment horizontal="center" vertical="top" wrapText="1"/>
    </xf>
    <xf numFmtId="0" fontId="46" fillId="26" borderId="65" xfId="1" applyFont="1" applyFill="1" applyBorder="1" applyAlignment="1" applyProtection="1">
      <alignment vertical="center" wrapText="1"/>
    </xf>
    <xf numFmtId="1" fontId="4" fillId="26" borderId="65" xfId="4" applyNumberFormat="1" applyFont="1" applyFill="1" applyBorder="1" applyAlignment="1" applyProtection="1">
      <alignment horizontal="center" vertical="center" wrapText="1"/>
    </xf>
    <xf numFmtId="49" fontId="4" fillId="26" borderId="67" xfId="4" applyNumberFormat="1" applyFont="1" applyFill="1" applyBorder="1" applyAlignment="1" applyProtection="1">
      <alignment horizontal="left" vertical="top" indent="1"/>
    </xf>
    <xf numFmtId="1" fontId="4" fillId="26" borderId="15" xfId="4" applyNumberFormat="1" applyFont="1" applyFill="1" applyBorder="1" applyAlignment="1" applyProtection="1">
      <alignment horizontal="center" vertical="center"/>
    </xf>
    <xf numFmtId="49" fontId="4" fillId="26" borderId="68" xfId="4" applyNumberFormat="1" applyFont="1" applyFill="1" applyBorder="1" applyAlignment="1" applyProtection="1">
      <alignment horizontal="left" vertical="top" indent="1"/>
    </xf>
    <xf numFmtId="1" fontId="4" fillId="26" borderId="72" xfId="4" applyNumberFormat="1" applyFont="1" applyFill="1" applyBorder="1" applyAlignment="1" applyProtection="1">
      <alignment horizontal="center" vertical="center"/>
    </xf>
    <xf numFmtId="0" fontId="4" fillId="26" borderId="69" xfId="4" applyFont="1" applyFill="1" applyBorder="1" applyAlignment="1" applyProtection="1">
      <alignment horizontal="left" vertical="center" wrapText="1"/>
    </xf>
    <xf numFmtId="1" fontId="4" fillId="26" borderId="73" xfId="4" applyNumberFormat="1" applyFont="1" applyFill="1" applyBorder="1" applyAlignment="1" applyProtection="1">
      <alignment horizontal="center" vertical="center"/>
    </xf>
    <xf numFmtId="49" fontId="4" fillId="26" borderId="64" xfId="4" applyNumberFormat="1" applyFont="1" applyFill="1" applyBorder="1" applyAlignment="1" applyProtection="1">
      <alignment horizontal="left" vertical="top" indent="1"/>
    </xf>
    <xf numFmtId="0" fontId="4" fillId="26" borderId="65" xfId="4" applyFont="1" applyFill="1" applyBorder="1" applyAlignment="1" applyProtection="1">
      <alignment horizontal="left" vertical="center"/>
    </xf>
    <xf numFmtId="1" fontId="4" fillId="5" borderId="65" xfId="4" applyNumberFormat="1" applyFont="1" applyFill="1" applyBorder="1" applyAlignment="1" applyProtection="1">
      <alignment horizontal="center" vertical="center"/>
    </xf>
    <xf numFmtId="177" fontId="4" fillId="5" borderId="66" xfId="4" applyNumberFormat="1" applyFont="1" applyFill="1" applyBorder="1" applyAlignment="1" applyProtection="1">
      <alignment horizontal="center" vertical="center"/>
    </xf>
    <xf numFmtId="0" fontId="44" fillId="26" borderId="65" xfId="4" applyFont="1" applyFill="1" applyBorder="1" applyAlignment="1" applyProtection="1">
      <alignment horizontal="center" vertical="top" wrapText="1"/>
    </xf>
    <xf numFmtId="1" fontId="4" fillId="26" borderId="65" xfId="4" applyNumberFormat="1" applyFont="1" applyFill="1" applyBorder="1" applyAlignment="1" applyProtection="1">
      <alignment vertical="center" wrapText="1"/>
    </xf>
    <xf numFmtId="177" fontId="4" fillId="26" borderId="66" xfId="4" applyNumberFormat="1" applyFont="1" applyFill="1" applyBorder="1" applyAlignment="1" applyProtection="1">
      <alignment vertical="center" wrapText="1"/>
    </xf>
    <xf numFmtId="177" fontId="4" fillId="26" borderId="65" xfId="4" applyNumberFormat="1" applyFont="1" applyFill="1" applyBorder="1" applyAlignment="1" applyProtection="1">
      <alignment horizontal="center" vertical="center"/>
    </xf>
    <xf numFmtId="1" fontId="4" fillId="26" borderId="9" xfId="4" applyNumberFormat="1" applyFont="1" applyFill="1" applyBorder="1" applyAlignment="1" applyProtection="1">
      <alignment horizontal="center" vertical="center"/>
    </xf>
    <xf numFmtId="0" fontId="47" fillId="24" borderId="48" xfId="4" applyFont="1" applyFill="1" applyBorder="1" applyAlignment="1" applyProtection="1">
      <alignment wrapText="1"/>
    </xf>
    <xf numFmtId="1" fontId="4" fillId="24" borderId="51" xfId="4" applyNumberFormat="1" applyFont="1" applyFill="1" applyBorder="1" applyAlignment="1" applyProtection="1">
      <alignment horizontal="center" vertical="center"/>
    </xf>
    <xf numFmtId="1" fontId="39" fillId="0" borderId="0" xfId="4" applyNumberFormat="1" applyProtection="1"/>
    <xf numFmtId="0" fontId="4" fillId="0" borderId="0" xfId="1" applyFont="1" applyFill="1" applyProtection="1"/>
    <xf numFmtId="175" fontId="13" fillId="0" borderId="0" xfId="1" applyNumberFormat="1" applyFont="1" applyAlignment="1" applyProtection="1">
      <alignment horizontal="right"/>
    </xf>
    <xf numFmtId="175" fontId="6" fillId="0" borderId="14" xfId="1" applyNumberFormat="1" applyFont="1" applyBorder="1" applyAlignment="1" applyProtection="1">
      <alignment horizontal="right"/>
    </xf>
    <xf numFmtId="177" fontId="4" fillId="0" borderId="14" xfId="1" applyNumberFormat="1" applyFont="1" applyBorder="1" applyAlignment="1" applyProtection="1">
      <alignment horizontal="left"/>
    </xf>
    <xf numFmtId="177" fontId="4" fillId="0" borderId="15" xfId="1" applyNumberFormat="1" applyFont="1" applyBorder="1" applyProtection="1"/>
    <xf numFmtId="175" fontId="4" fillId="0" borderId="0" xfId="1" applyNumberFormat="1" applyFont="1" applyAlignment="1" applyProtection="1">
      <alignment horizontal="right"/>
    </xf>
    <xf numFmtId="175" fontId="6" fillId="2" borderId="2" xfId="1" applyNumberFormat="1" applyFont="1" applyFill="1" applyBorder="1" applyAlignment="1" applyProtection="1">
      <alignment horizontal="center"/>
    </xf>
    <xf numFmtId="175" fontId="4" fillId="0" borderId="3" xfId="1" applyNumberFormat="1" applyFont="1" applyBorder="1" applyAlignment="1" applyProtection="1">
      <alignment horizontal="right"/>
    </xf>
    <xf numFmtId="175" fontId="15" fillId="0" borderId="30" xfId="1" applyNumberFormat="1" applyFont="1" applyBorder="1" applyAlignment="1" applyProtection="1">
      <alignment horizontal="right"/>
    </xf>
    <xf numFmtId="175" fontId="20" fillId="3" borderId="33" xfId="1" applyNumberFormat="1" applyFont="1" applyFill="1" applyBorder="1" applyAlignment="1" applyProtection="1">
      <alignment horizontal="right" wrapText="1"/>
    </xf>
    <xf numFmtId="175" fontId="4" fillId="2" borderId="3" xfId="1" applyNumberFormat="1" applyFont="1" applyFill="1" applyBorder="1" applyAlignment="1" applyProtection="1">
      <alignment horizontal="right"/>
    </xf>
    <xf numFmtId="177" fontId="20" fillId="0" borderId="11" xfId="1" applyNumberFormat="1" applyFont="1" applyFill="1" applyBorder="1" applyAlignment="1" applyProtection="1">
      <alignment horizontal="left" wrapText="1"/>
    </xf>
    <xf numFmtId="175" fontId="25" fillId="3" borderId="33" xfId="1" applyNumberFormat="1" applyFont="1" applyFill="1" applyBorder="1" applyAlignment="1" applyProtection="1">
      <alignment horizontal="right" wrapText="1"/>
    </xf>
    <xf numFmtId="0" fontId="17" fillId="0" borderId="11" xfId="1" applyNumberFormat="1" applyFont="1" applyFill="1" applyBorder="1" applyAlignment="1" applyProtection="1">
      <alignment horizontal="left" wrapText="1" indent="1"/>
    </xf>
    <xf numFmtId="0" fontId="18" fillId="0" borderId="0" xfId="0" applyNumberFormat="1" applyFont="1" applyProtection="1"/>
    <xf numFmtId="175" fontId="18" fillId="0" borderId="0" xfId="0" applyNumberFormat="1" applyFont="1" applyProtection="1"/>
    <xf numFmtId="177" fontId="18" fillId="0" borderId="0" xfId="0" applyNumberFormat="1" applyFont="1" applyProtection="1"/>
    <xf numFmtId="177" fontId="18" fillId="0" borderId="6" xfId="0" applyNumberFormat="1" applyFont="1" applyBorder="1" applyProtection="1"/>
    <xf numFmtId="0" fontId="15" fillId="0" borderId="30" xfId="1" applyFont="1" applyFill="1" applyBorder="1" applyAlignment="1" applyProtection="1">
      <alignment vertical="top" wrapText="1"/>
    </xf>
    <xf numFmtId="175" fontId="8" fillId="0" borderId="0" xfId="1" applyNumberFormat="1" applyProtection="1"/>
    <xf numFmtId="175" fontId="8" fillId="0" borderId="0" xfId="1" applyNumberFormat="1" applyBorder="1" applyProtection="1"/>
    <xf numFmtId="175" fontId="8" fillId="0" borderId="0" xfId="1" applyNumberFormat="1" applyAlignment="1" applyProtection="1">
      <alignment horizontal="right"/>
    </xf>
    <xf numFmtId="175" fontId="24" fillId="0" borderId="0" xfId="1" applyNumberFormat="1" applyFont="1" applyBorder="1" applyAlignment="1" applyProtection="1">
      <alignment horizontal="right"/>
    </xf>
    <xf numFmtId="175" fontId="8" fillId="0" borderId="0" xfId="1" applyNumberFormat="1" applyBorder="1" applyAlignment="1" applyProtection="1">
      <alignment horizontal="right"/>
    </xf>
    <xf numFmtId="0" fontId="13" fillId="0" borderId="0" xfId="1" applyFont="1" applyAlignment="1" applyProtection="1">
      <alignment horizontal="right"/>
    </xf>
    <xf numFmtId="0" fontId="26" fillId="0" borderId="18" xfId="1" applyFont="1" applyBorder="1" applyProtection="1"/>
    <xf numFmtId="0" fontId="4" fillId="0" borderId="0" xfId="1" applyFont="1" applyAlignment="1" applyProtection="1">
      <alignment horizontal="right"/>
    </xf>
    <xf numFmtId="0" fontId="4" fillId="0" borderId="0" xfId="1" applyFont="1" applyAlignment="1" applyProtection="1"/>
    <xf numFmtId="0" fontId="6" fillId="2" borderId="2" xfId="1" applyNumberFormat="1" applyFont="1" applyFill="1" applyBorder="1" applyAlignment="1" applyProtection="1">
      <alignment horizontal="center"/>
    </xf>
    <xf numFmtId="0" fontId="6" fillId="2" borderId="4" xfId="1" applyFont="1" applyFill="1" applyBorder="1" applyAlignment="1" applyProtection="1">
      <alignment horizontal="center"/>
    </xf>
    <xf numFmtId="0" fontId="4" fillId="0" borderId="3" xfId="1" applyNumberFormat="1" applyFont="1" applyBorder="1" applyAlignment="1" applyProtection="1">
      <alignment horizontal="right"/>
    </xf>
    <xf numFmtId="0" fontId="4" fillId="0" borderId="2" xfId="1" applyNumberFormat="1" applyFont="1" applyBorder="1" applyProtection="1"/>
    <xf numFmtId="49" fontId="15" fillId="0" borderId="4" xfId="1" applyNumberFormat="1" applyFont="1" applyBorder="1" applyAlignment="1" applyProtection="1">
      <alignment horizontal="center" shrinkToFit="1"/>
    </xf>
    <xf numFmtId="4" fontId="15" fillId="0" borderId="4" xfId="1" applyNumberFormat="1" applyFont="1" applyBorder="1" applyAlignment="1" applyProtection="1">
      <alignment horizontal="right"/>
    </xf>
    <xf numFmtId="177" fontId="15" fillId="0" borderId="4" xfId="1" applyNumberFormat="1" applyFont="1" applyBorder="1" applyProtection="1"/>
    <xf numFmtId="0" fontId="34" fillId="0" borderId="0" xfId="1" applyFont="1" applyProtection="1"/>
    <xf numFmtId="0" fontId="15" fillId="23" borderId="11" xfId="1" applyNumberFormat="1" applyFont="1" applyFill="1" applyBorder="1" applyAlignment="1" applyProtection="1">
      <alignment horizontal="left" wrapText="1" indent="1"/>
    </xf>
    <xf numFmtId="0" fontId="4" fillId="24" borderId="0" xfId="0" applyNumberFormat="1" applyFont="1" applyFill="1" applyProtection="1"/>
    <xf numFmtId="0" fontId="4" fillId="24" borderId="6" xfId="0" applyNumberFormat="1" applyFont="1" applyFill="1" applyBorder="1" applyProtection="1"/>
    <xf numFmtId="4" fontId="15" fillId="0" borderId="30" xfId="1" applyNumberFormat="1" applyFont="1" applyBorder="1" applyAlignment="1" applyProtection="1">
      <alignment horizontal="right"/>
    </xf>
    <xf numFmtId="49" fontId="15" fillId="0" borderId="30" xfId="1" applyNumberFormat="1" applyFont="1" applyBorder="1" applyAlignment="1" applyProtection="1">
      <alignment horizontal="center" vertical="center" shrinkToFit="1"/>
    </xf>
    <xf numFmtId="4" fontId="15" fillId="0" borderId="30" xfId="1" applyNumberFormat="1" applyFont="1" applyBorder="1" applyAlignment="1" applyProtection="1">
      <alignment horizontal="right" vertical="center"/>
    </xf>
    <xf numFmtId="177" fontId="15" fillId="0" borderId="30" xfId="1" applyNumberFormat="1" applyFont="1" applyBorder="1" applyAlignment="1" applyProtection="1">
      <alignment vertical="center"/>
    </xf>
    <xf numFmtId="4" fontId="4" fillId="2" borderId="3" xfId="1" applyNumberFormat="1" applyFont="1" applyFill="1" applyBorder="1" applyAlignment="1" applyProtection="1">
      <alignment horizontal="right"/>
    </xf>
    <xf numFmtId="0" fontId="15" fillId="24" borderId="30" xfId="1" applyFont="1" applyFill="1" applyBorder="1" applyAlignment="1" applyProtection="1">
      <alignment vertical="top" wrapText="1"/>
    </xf>
    <xf numFmtId="0" fontId="26" fillId="0" borderId="30" xfId="1" applyFont="1" applyBorder="1" applyAlignment="1" applyProtection="1">
      <alignment vertical="top" wrapText="1"/>
    </xf>
    <xf numFmtId="49" fontId="6" fillId="0" borderId="11" xfId="1" applyNumberFormat="1" applyFont="1" applyBorder="1" applyAlignment="1" applyProtection="1">
      <alignment horizontal="left"/>
    </xf>
    <xf numFmtId="0" fontId="15" fillId="3" borderId="30" xfId="1" applyNumberFormat="1" applyFont="1" applyFill="1" applyBorder="1" applyAlignment="1" applyProtection="1">
      <alignment horizontal="left" wrapText="1"/>
    </xf>
    <xf numFmtId="0" fontId="18" fillId="0" borderId="15" xfId="0" applyNumberFormat="1" applyFont="1" applyBorder="1" applyAlignment="1" applyProtection="1">
      <alignment wrapText="1"/>
    </xf>
    <xf numFmtId="0" fontId="18" fillId="0" borderId="30" xfId="0" applyNumberFormat="1" applyFont="1" applyBorder="1" applyAlignment="1" applyProtection="1">
      <alignment wrapText="1"/>
    </xf>
    <xf numFmtId="177" fontId="18" fillId="0" borderId="30" xfId="0" applyNumberFormat="1" applyFont="1" applyBorder="1" applyAlignment="1" applyProtection="1">
      <alignment wrapText="1"/>
    </xf>
    <xf numFmtId="0" fontId="15" fillId="24" borderId="29" xfId="1" applyFont="1" applyFill="1" applyBorder="1" applyAlignment="1" applyProtection="1">
      <alignment vertical="top" wrapText="1"/>
    </xf>
    <xf numFmtId="0" fontId="18" fillId="0" borderId="6" xfId="0" applyNumberFormat="1" applyFont="1" applyBorder="1" applyAlignment="1" applyProtection="1">
      <alignment wrapText="1"/>
    </xf>
    <xf numFmtId="177" fontId="18" fillId="0" borderId="29" xfId="0" applyNumberFormat="1" applyFont="1" applyBorder="1" applyAlignment="1" applyProtection="1">
      <alignment wrapText="1"/>
    </xf>
    <xf numFmtId="0" fontId="15" fillId="24" borderId="1" xfId="1" applyFont="1" applyFill="1" applyBorder="1" applyAlignment="1" applyProtection="1">
      <alignment vertical="top" wrapText="1"/>
    </xf>
    <xf numFmtId="0" fontId="18" fillId="0" borderId="13" xfId="0" applyNumberFormat="1" applyFont="1" applyBorder="1" applyAlignment="1" applyProtection="1">
      <alignment wrapText="1"/>
    </xf>
    <xf numFmtId="177" fontId="18" fillId="0" borderId="1" xfId="0" applyNumberFormat="1" applyFont="1" applyBorder="1" applyAlignment="1" applyProtection="1">
      <alignment wrapText="1"/>
    </xf>
    <xf numFmtId="0" fontId="15" fillId="0" borderId="29" xfId="1" applyFont="1" applyBorder="1" applyAlignment="1" applyProtection="1">
      <alignment vertical="top" wrapText="1"/>
    </xf>
    <xf numFmtId="4" fontId="15" fillId="0" borderId="29" xfId="1" applyNumberFormat="1" applyFont="1" applyBorder="1" applyAlignment="1" applyProtection="1">
      <alignment horizontal="right"/>
    </xf>
    <xf numFmtId="0" fontId="26" fillId="24" borderId="30" xfId="1" applyFont="1" applyFill="1" applyBorder="1" applyAlignment="1" applyProtection="1">
      <alignment vertical="top" wrapText="1"/>
    </xf>
    <xf numFmtId="177" fontId="15" fillId="24" borderId="30" xfId="1" applyNumberFormat="1" applyFont="1" applyFill="1" applyBorder="1" applyAlignment="1" applyProtection="1">
      <alignment horizontal="right"/>
    </xf>
    <xf numFmtId="177" fontId="15" fillId="0" borderId="30" xfId="1" applyNumberFormat="1" applyFont="1" applyFill="1" applyBorder="1" applyProtection="1"/>
    <xf numFmtId="49" fontId="15" fillId="0" borderId="15" xfId="1" applyNumberFormat="1" applyFont="1" applyBorder="1" applyAlignment="1" applyProtection="1">
      <alignment horizontal="left" vertical="top"/>
    </xf>
    <xf numFmtId="0" fontId="15" fillId="24" borderId="2" xfId="0" applyFont="1" applyFill="1" applyBorder="1" applyProtection="1"/>
    <xf numFmtId="0" fontId="15" fillId="0" borderId="29" xfId="1" applyFont="1" applyBorder="1" applyAlignment="1" applyProtection="1">
      <alignment horizontal="center" vertical="top"/>
    </xf>
    <xf numFmtId="49" fontId="15" fillId="0" borderId="6" xfId="1" applyNumberFormat="1" applyFont="1" applyBorder="1" applyAlignment="1" applyProtection="1">
      <alignment horizontal="left" vertical="top"/>
    </xf>
    <xf numFmtId="0" fontId="15" fillId="24" borderId="2" xfId="0" applyFont="1" applyFill="1" applyBorder="1" applyAlignment="1" applyProtection="1">
      <alignment horizontal="justify" vertical="center"/>
    </xf>
    <xf numFmtId="0" fontId="15" fillId="0" borderId="1" xfId="1" applyFont="1" applyBorder="1" applyAlignment="1" applyProtection="1">
      <alignment horizontal="center" vertical="top"/>
    </xf>
    <xf numFmtId="49" fontId="15" fillId="0" borderId="13" xfId="1" applyNumberFormat="1" applyFont="1" applyBorder="1" applyAlignment="1" applyProtection="1">
      <alignment horizontal="left" vertical="top"/>
    </xf>
    <xf numFmtId="49" fontId="15" fillId="0" borderId="29" xfId="1" applyNumberFormat="1" applyFont="1" applyBorder="1" applyAlignment="1" applyProtection="1">
      <alignment horizontal="left" vertical="top"/>
    </xf>
    <xf numFmtId="0" fontId="26" fillId="24" borderId="4" xfId="1" applyFont="1" applyFill="1" applyBorder="1" applyAlignment="1" applyProtection="1">
      <alignment vertical="top" wrapText="1"/>
    </xf>
    <xf numFmtId="0" fontId="15" fillId="24" borderId="0" xfId="1" applyFont="1" applyFill="1" applyBorder="1" applyAlignment="1" applyProtection="1">
      <alignment vertical="top" wrapText="1"/>
    </xf>
    <xf numFmtId="49" fontId="15" fillId="0" borderId="1" xfId="1" applyNumberFormat="1" applyFont="1" applyBorder="1" applyAlignment="1" applyProtection="1">
      <alignment horizontal="left" vertical="top"/>
    </xf>
    <xf numFmtId="0" fontId="15" fillId="24" borderId="0" xfId="0" applyFont="1" applyFill="1" applyAlignment="1" applyProtection="1">
      <alignment horizontal="justify" vertical="center"/>
    </xf>
    <xf numFmtId="0" fontId="15" fillId="33" borderId="0" xfId="0" applyFont="1" applyFill="1" applyAlignment="1" applyProtection="1">
      <alignment horizontal="justify" vertical="center"/>
    </xf>
    <xf numFmtId="0" fontId="26" fillId="33" borderId="0" xfId="0" applyFont="1" applyFill="1" applyAlignment="1" applyProtection="1">
      <alignment horizontal="justify" vertical="center"/>
    </xf>
    <xf numFmtId="0" fontId="4" fillId="2" borderId="1" xfId="1" applyFont="1" applyFill="1" applyBorder="1" applyAlignment="1" applyProtection="1">
      <alignment horizontal="center"/>
    </xf>
    <xf numFmtId="49" fontId="22" fillId="2" borderId="1" xfId="1" applyNumberFormat="1" applyFont="1" applyFill="1" applyBorder="1" applyAlignment="1" applyProtection="1">
      <alignment horizontal="left"/>
    </xf>
    <xf numFmtId="4" fontId="24" fillId="0" borderId="0" xfId="1" applyNumberFormat="1" applyFont="1" applyBorder="1" applyProtection="1"/>
    <xf numFmtId="0" fontId="37" fillId="0" borderId="4" xfId="0" applyFont="1" applyBorder="1" applyAlignment="1" applyProtection="1"/>
    <xf numFmtId="0" fontId="28" fillId="0" borderId="8" xfId="0" applyFont="1" applyBorder="1" applyAlignment="1" applyProtection="1">
      <alignment vertical="center" wrapText="1"/>
    </xf>
    <xf numFmtId="0" fontId="28" fillId="0" borderId="9" xfId="0" applyFont="1" applyBorder="1" applyAlignment="1" applyProtection="1">
      <alignment vertical="center" wrapText="1"/>
    </xf>
    <xf numFmtId="0" fontId="28" fillId="0" borderId="26" xfId="0" applyFont="1" applyBorder="1" applyAlignment="1" applyProtection="1">
      <alignment vertical="center" wrapText="1"/>
    </xf>
    <xf numFmtId="0" fontId="28" fillId="2" borderId="41" xfId="0" applyFont="1" applyFill="1" applyBorder="1" applyAlignment="1" applyProtection="1">
      <alignment horizontal="center"/>
    </xf>
    <xf numFmtId="0" fontId="0" fillId="0" borderId="36" xfId="0" applyBorder="1" applyAlignment="1" applyProtection="1"/>
    <xf numFmtId="0" fontId="0" fillId="0" borderId="37" xfId="0" applyBorder="1" applyAlignment="1" applyProtection="1"/>
    <xf numFmtId="0" fontId="37" fillId="0" borderId="7" xfId="0" applyFont="1" applyBorder="1" applyAlignment="1" applyProtection="1"/>
    <xf numFmtId="0" fontId="37" fillId="0" borderId="3" xfId="0" applyFont="1" applyBorder="1" applyAlignment="1" applyProtection="1"/>
    <xf numFmtId="0" fontId="37" fillId="0" borderId="2" xfId="0" applyFont="1" applyBorder="1" applyAlignment="1" applyProtection="1"/>
    <xf numFmtId="0" fontId="0" fillId="0" borderId="3" xfId="0" applyBorder="1" applyAlignment="1" applyProtection="1"/>
    <xf numFmtId="0" fontId="0" fillId="0" borderId="2" xfId="0" applyBorder="1" applyAlignment="1" applyProtection="1"/>
    <xf numFmtId="0" fontId="4" fillId="3" borderId="11" xfId="1" applyNumberFormat="1" applyFont="1" applyFill="1" applyBorder="1" applyAlignment="1">
      <alignment horizontal="left" wrapText="1" indent="1"/>
    </xf>
    <xf numFmtId="0" fontId="4" fillId="0" borderId="0" xfId="0" applyNumberFormat="1" applyFont="1"/>
    <xf numFmtId="0" fontId="4" fillId="0" borderId="6" xfId="0" applyNumberFormat="1" applyFont="1" applyBorder="1"/>
    <xf numFmtId="0" fontId="27" fillId="0" borderId="0" xfId="1" applyFont="1" applyAlignment="1">
      <alignment horizontal="center"/>
    </xf>
    <xf numFmtId="0" fontId="4" fillId="0" borderId="16" xfId="1" applyFont="1" applyBorder="1" applyAlignment="1">
      <alignment horizontal="center"/>
    </xf>
    <xf numFmtId="0" fontId="4" fillId="0" borderId="17" xfId="1" applyFont="1" applyBorder="1" applyAlignment="1">
      <alignment horizontal="center"/>
    </xf>
    <xf numFmtId="49" fontId="4" fillId="0" borderId="21" xfId="1" applyNumberFormat="1" applyFont="1" applyBorder="1" applyAlignment="1">
      <alignment horizontal="center"/>
    </xf>
    <xf numFmtId="0" fontId="4" fillId="0" borderId="22" xfId="1" applyFont="1" applyBorder="1" applyAlignment="1">
      <alignment horizontal="center"/>
    </xf>
    <xf numFmtId="0" fontId="4" fillId="0" borderId="24" xfId="1" applyFont="1" applyBorder="1" applyAlignment="1">
      <alignment horizontal="center" shrinkToFit="1"/>
    </xf>
    <xf numFmtId="0" fontId="4" fillId="0" borderId="23" xfId="1" applyFont="1" applyBorder="1" applyAlignment="1">
      <alignment horizontal="center" shrinkToFit="1"/>
    </xf>
    <xf numFmtId="0" fontId="4" fillId="0" borderId="25" xfId="1" applyFont="1" applyBorder="1" applyAlignment="1">
      <alignment horizontal="center" shrinkToFit="1"/>
    </xf>
    <xf numFmtId="0" fontId="4" fillId="0" borderId="30" xfId="1" applyFont="1"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xf>
    <xf numFmtId="49" fontId="4" fillId="0" borderId="30" xfId="1" applyNumberFormat="1" applyFont="1"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177" fontId="15" fillId="33" borderId="30" xfId="1" applyNumberFormat="1" applyFont="1" applyFill="1" applyBorder="1" applyAlignment="1" applyProtection="1">
      <alignment vertical="center"/>
    </xf>
    <xf numFmtId="0" fontId="0" fillId="0" borderId="29" xfId="0" applyBorder="1" applyAlignment="1" applyProtection="1">
      <alignment vertical="center"/>
    </xf>
    <xf numFmtId="0" fontId="0" fillId="0" borderId="1" xfId="0" applyBorder="1" applyAlignment="1" applyProtection="1">
      <alignment vertical="center"/>
    </xf>
    <xf numFmtId="177" fontId="15" fillId="6" borderId="30" xfId="1" applyNumberFormat="1" applyFont="1" applyFill="1" applyBorder="1" applyAlignment="1" applyProtection="1">
      <alignment horizontal="right" vertical="center"/>
      <protection locked="0"/>
    </xf>
    <xf numFmtId="0" fontId="0" fillId="0" borderId="29"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4" fontId="15" fillId="33" borderId="30" xfId="1" applyNumberFormat="1" applyFont="1" applyFill="1" applyBorder="1" applyAlignment="1" applyProtection="1">
      <alignment horizontal="right" vertical="center"/>
    </xf>
    <xf numFmtId="0" fontId="0" fillId="0" borderId="29" xfId="0" applyBorder="1" applyAlignment="1" applyProtection="1">
      <alignment horizontal="right" vertical="center"/>
    </xf>
    <xf numFmtId="0" fontId="0" fillId="0" borderId="1" xfId="0" applyBorder="1" applyAlignment="1" applyProtection="1">
      <alignment horizontal="right" vertical="center"/>
    </xf>
    <xf numFmtId="49" fontId="15" fillId="33" borderId="30" xfId="1" applyNumberFormat="1" applyFont="1" applyFill="1" applyBorder="1" applyAlignment="1" applyProtection="1">
      <alignment horizontal="center" vertical="center"/>
    </xf>
    <xf numFmtId="0" fontId="0" fillId="0" borderId="29" xfId="0" applyBorder="1" applyAlignment="1" applyProtection="1">
      <alignment horizontal="center" vertical="center"/>
    </xf>
    <xf numFmtId="0" fontId="0" fillId="0" borderId="1" xfId="0" applyBorder="1" applyAlignment="1" applyProtection="1">
      <alignment horizontal="center" vertical="center"/>
    </xf>
    <xf numFmtId="49" fontId="15" fillId="0" borderId="30" xfId="1" applyNumberFormat="1" applyFont="1" applyBorder="1" applyAlignment="1" applyProtection="1">
      <alignment horizontal="center"/>
    </xf>
    <xf numFmtId="0" fontId="0" fillId="0" borderId="1" xfId="0" applyBorder="1" applyAlignment="1" applyProtection="1">
      <alignment horizontal="center"/>
    </xf>
    <xf numFmtId="4" fontId="15" fillId="0" borderId="30" xfId="1" applyNumberFormat="1" applyFont="1" applyBorder="1" applyAlignment="1" applyProtection="1">
      <alignment horizontal="right"/>
    </xf>
    <xf numFmtId="0" fontId="0" fillId="0" borderId="1" xfId="0" applyBorder="1" applyAlignment="1" applyProtection="1">
      <alignment horizontal="right"/>
    </xf>
    <xf numFmtId="177" fontId="15" fillId="24" borderId="30" xfId="1" applyNumberFormat="1" applyFont="1" applyFill="1" applyBorder="1" applyAlignment="1" applyProtection="1">
      <alignment horizontal="right"/>
    </xf>
    <xf numFmtId="177" fontId="0" fillId="0" borderId="1" xfId="0" applyNumberFormat="1" applyBorder="1" applyAlignment="1" applyProtection="1">
      <alignment horizontal="right"/>
    </xf>
    <xf numFmtId="177" fontId="15" fillId="0" borderId="30" xfId="1" applyNumberFormat="1" applyFont="1" applyBorder="1" applyAlignment="1" applyProtection="1"/>
    <xf numFmtId="177" fontId="0" fillId="0" borderId="1" xfId="0" applyNumberFormat="1" applyBorder="1" applyAlignment="1" applyProtection="1"/>
    <xf numFmtId="0" fontId="18" fillId="0" borderId="29" xfId="0" applyNumberFormat="1" applyFont="1" applyBorder="1" applyAlignment="1" applyProtection="1">
      <alignment wrapText="1"/>
    </xf>
    <xf numFmtId="0" fontId="0" fillId="0" borderId="29" xfId="0" applyBorder="1" applyAlignment="1" applyProtection="1">
      <alignment wrapText="1"/>
    </xf>
    <xf numFmtId="0" fontId="0" fillId="0" borderId="1" xfId="0" applyBorder="1" applyAlignment="1" applyProtection="1">
      <alignment wrapText="1"/>
    </xf>
    <xf numFmtId="49" fontId="15" fillId="0" borderId="30" xfId="1" applyNumberFormat="1" applyFont="1" applyBorder="1" applyAlignment="1" applyProtection="1">
      <alignment horizontal="center" shrinkToFit="1"/>
    </xf>
    <xf numFmtId="0" fontId="0" fillId="0" borderId="29" xfId="0" applyBorder="1" applyAlignment="1" applyProtection="1">
      <alignment horizontal="center" shrinkToFit="1"/>
    </xf>
    <xf numFmtId="0" fontId="0" fillId="0" borderId="1" xfId="0" applyBorder="1" applyAlignment="1" applyProtection="1">
      <alignment horizontal="center" shrinkToFit="1"/>
    </xf>
    <xf numFmtId="0" fontId="0" fillId="0" borderId="29" xfId="0" applyBorder="1" applyAlignment="1" applyProtection="1">
      <alignment horizontal="right"/>
    </xf>
    <xf numFmtId="177" fontId="0" fillId="24" borderId="29" xfId="0" applyNumberFormat="1" applyFill="1" applyBorder="1" applyAlignment="1" applyProtection="1">
      <alignment horizontal="right"/>
    </xf>
    <xf numFmtId="177" fontId="0" fillId="24" borderId="1" xfId="0" applyNumberFormat="1" applyFill="1" applyBorder="1" applyAlignment="1" applyProtection="1">
      <alignment horizontal="right"/>
    </xf>
    <xf numFmtId="177" fontId="15" fillId="0" borderId="30" xfId="1" applyNumberFormat="1" applyFont="1" applyFill="1" applyBorder="1" applyAlignment="1" applyProtection="1"/>
    <xf numFmtId="177" fontId="0" fillId="0" borderId="29" xfId="0" applyNumberFormat="1" applyFill="1" applyBorder="1" applyAlignment="1" applyProtection="1"/>
    <xf numFmtId="177" fontId="0" fillId="0" borderId="1" xfId="0" applyNumberFormat="1" applyFill="1" applyBorder="1" applyAlignment="1" applyProtection="1"/>
    <xf numFmtId="0" fontId="15" fillId="3" borderId="11" xfId="1" applyNumberFormat="1" applyFont="1" applyFill="1" applyBorder="1" applyAlignment="1" applyProtection="1">
      <alignment horizontal="left" wrapText="1" indent="1"/>
    </xf>
    <xf numFmtId="0" fontId="4" fillId="0" borderId="0" xfId="0" applyNumberFormat="1" applyFont="1" applyProtection="1"/>
    <xf numFmtId="0" fontId="4" fillId="0" borderId="6" xfId="0" applyNumberFormat="1" applyFont="1" applyBorder="1" applyProtection="1"/>
    <xf numFmtId="0" fontId="15" fillId="23" borderId="11" xfId="1" applyNumberFormat="1" applyFont="1" applyFill="1" applyBorder="1" applyAlignment="1" applyProtection="1">
      <alignment horizontal="left" wrapText="1" indent="1"/>
    </xf>
    <xf numFmtId="0" fontId="4" fillId="24" borderId="0" xfId="0" applyNumberFormat="1" applyFont="1" applyFill="1" applyProtection="1"/>
    <xf numFmtId="0" fontId="4" fillId="24" borderId="6" xfId="0" applyNumberFormat="1" applyFont="1" applyFill="1" applyBorder="1" applyProtection="1"/>
    <xf numFmtId="0" fontId="15" fillId="24" borderId="0" xfId="0" applyNumberFormat="1" applyFont="1" applyFill="1" applyProtection="1"/>
    <xf numFmtId="0" fontId="15" fillId="24" borderId="6" xfId="0" applyNumberFormat="1" applyFont="1" applyFill="1" applyBorder="1" applyProtection="1"/>
    <xf numFmtId="49" fontId="15" fillId="0" borderId="30" xfId="1" applyNumberFormat="1" applyFont="1" applyBorder="1" applyAlignment="1" applyProtection="1">
      <alignment horizontal="left" vertical="top"/>
    </xf>
    <xf numFmtId="0" fontId="0" fillId="0" borderId="29" xfId="0" applyBorder="1" applyAlignment="1" applyProtection="1">
      <alignment horizontal="left" vertical="top"/>
    </xf>
    <xf numFmtId="0" fontId="0" fillId="0" borderId="1" xfId="0" applyBorder="1" applyAlignment="1" applyProtection="1">
      <alignment horizontal="left" vertical="top"/>
    </xf>
    <xf numFmtId="0" fontId="15" fillId="0" borderId="30" xfId="1" applyFont="1" applyBorder="1" applyAlignment="1" applyProtection="1">
      <alignment horizontal="center" vertical="top"/>
    </xf>
    <xf numFmtId="0" fontId="0" fillId="0" borderId="29" xfId="0" applyBorder="1" applyAlignment="1" applyProtection="1">
      <alignment horizontal="center" vertical="top"/>
    </xf>
    <xf numFmtId="0" fontId="0" fillId="0" borderId="1" xfId="0" applyBorder="1" applyAlignment="1" applyProtection="1">
      <alignment horizontal="center" vertical="top"/>
    </xf>
    <xf numFmtId="0" fontId="4" fillId="0" borderId="16" xfId="1" applyFont="1" applyBorder="1" applyAlignment="1" applyProtection="1">
      <alignment horizontal="center"/>
    </xf>
    <xf numFmtId="0" fontId="4" fillId="0" borderId="17" xfId="1" applyFont="1" applyBorder="1" applyAlignment="1" applyProtection="1">
      <alignment horizontal="center"/>
    </xf>
    <xf numFmtId="49" fontId="4" fillId="0" borderId="21" xfId="1" applyNumberFormat="1" applyFont="1" applyBorder="1" applyAlignment="1" applyProtection="1">
      <alignment horizontal="center"/>
    </xf>
    <xf numFmtId="0" fontId="4" fillId="0" borderId="22" xfId="1" applyFont="1" applyBorder="1" applyAlignment="1" applyProtection="1">
      <alignment horizontal="center"/>
    </xf>
    <xf numFmtId="177" fontId="92" fillId="25" borderId="24" xfId="1" applyNumberFormat="1" applyFont="1" applyFill="1" applyBorder="1" applyAlignment="1" applyProtection="1">
      <alignment horizontal="center" shrinkToFit="1"/>
    </xf>
    <xf numFmtId="177" fontId="92" fillId="25" borderId="23" xfId="1" applyNumberFormat="1" applyFont="1" applyFill="1" applyBorder="1" applyAlignment="1" applyProtection="1">
      <alignment horizontal="center" shrinkToFit="1"/>
    </xf>
    <xf numFmtId="177" fontId="92" fillId="25" borderId="25" xfId="1" applyNumberFormat="1" applyFont="1" applyFill="1" applyBorder="1" applyAlignment="1" applyProtection="1">
      <alignment horizontal="center" shrinkToFit="1"/>
    </xf>
    <xf numFmtId="0" fontId="4" fillId="0" borderId="19" xfId="1" applyFont="1" applyBorder="1" applyAlignment="1" applyProtection="1">
      <alignment horizontal="left"/>
    </xf>
    <xf numFmtId="0" fontId="0" fillId="0" borderId="18" xfId="0" applyBorder="1" applyAlignment="1" applyProtection="1"/>
    <xf numFmtId="0" fontId="0" fillId="0" borderId="20" xfId="0" applyBorder="1" applyAlignment="1" applyProtection="1"/>
    <xf numFmtId="0" fontId="17" fillId="3" borderId="11" xfId="1" applyNumberFormat="1" applyFont="1" applyFill="1" applyBorder="1" applyAlignment="1" applyProtection="1">
      <alignment horizontal="left" wrapText="1" indent="1"/>
    </xf>
    <xf numFmtId="0" fontId="18" fillId="0" borderId="0" xfId="0" applyNumberFormat="1" applyFont="1" applyProtection="1"/>
    <xf numFmtId="0" fontId="18" fillId="0" borderId="6" xfId="0" applyNumberFormat="1" applyFont="1" applyBorder="1" applyProtection="1"/>
    <xf numFmtId="177" fontId="92" fillId="25" borderId="0" xfId="1" applyNumberFormat="1" applyFont="1" applyFill="1" applyBorder="1" applyAlignment="1" applyProtection="1">
      <alignment horizontal="center" vertical="center"/>
    </xf>
    <xf numFmtId="177" fontId="36" fillId="0" borderId="0" xfId="0" applyNumberFormat="1" applyFont="1" applyAlignment="1" applyProtection="1">
      <alignment horizontal="center" vertical="center"/>
    </xf>
    <xf numFmtId="177" fontId="36" fillId="0" borderId="6" xfId="0" applyNumberFormat="1" applyFont="1" applyBorder="1" applyAlignment="1" applyProtection="1">
      <alignment horizontal="center" vertical="center"/>
    </xf>
    <xf numFmtId="177" fontId="36" fillId="0" borderId="23" xfId="0" applyNumberFormat="1" applyFont="1" applyBorder="1" applyAlignment="1" applyProtection="1">
      <alignment horizontal="center" vertical="center"/>
    </xf>
    <xf numFmtId="177" fontId="36" fillId="0" borderId="22" xfId="0" applyNumberFormat="1" applyFont="1" applyBorder="1" applyAlignment="1" applyProtection="1">
      <alignment horizontal="center" vertical="center"/>
    </xf>
    <xf numFmtId="49" fontId="20" fillId="3" borderId="31" xfId="1" applyNumberFormat="1" applyFont="1" applyFill="1" applyBorder="1" applyAlignment="1" applyProtection="1">
      <alignment horizontal="left" wrapText="1"/>
    </xf>
    <xf numFmtId="49" fontId="21" fillId="0" borderId="32" xfId="0" applyNumberFormat="1" applyFont="1" applyBorder="1" applyAlignment="1" applyProtection="1">
      <alignment horizontal="left" wrapText="1"/>
    </xf>
    <xf numFmtId="49" fontId="25" fillId="3" borderId="31" xfId="1" applyNumberFormat="1" applyFont="1" applyFill="1" applyBorder="1" applyAlignment="1" applyProtection="1">
      <alignment horizontal="left" wrapText="1"/>
    </xf>
    <xf numFmtId="0" fontId="17" fillId="0" borderId="11" xfId="1" applyNumberFormat="1" applyFont="1" applyFill="1" applyBorder="1" applyAlignment="1" applyProtection="1">
      <alignment horizontal="left" wrapText="1" indent="1"/>
    </xf>
    <xf numFmtId="0" fontId="18" fillId="0" borderId="0" xfId="0" applyNumberFormat="1" applyFont="1" applyFill="1" applyProtection="1"/>
    <xf numFmtId="0" fontId="18" fillId="0" borderId="6" xfId="0" applyNumberFormat="1" applyFont="1" applyFill="1" applyBorder="1" applyProtection="1"/>
    <xf numFmtId="0" fontId="4" fillId="0" borderId="34" xfId="1" applyFont="1" applyBorder="1" applyAlignment="1" applyProtection="1">
      <alignment horizontal="center"/>
    </xf>
    <xf numFmtId="0" fontId="4" fillId="0" borderId="14" xfId="1" applyFont="1" applyBorder="1" applyAlignment="1" applyProtection="1">
      <alignment horizontal="center"/>
    </xf>
    <xf numFmtId="49" fontId="4" fillId="0" borderId="24" xfId="1" applyNumberFormat="1" applyFont="1" applyBorder="1" applyAlignment="1" applyProtection="1">
      <alignment horizontal="center"/>
    </xf>
    <xf numFmtId="0" fontId="4" fillId="0" borderId="23" xfId="1" applyFont="1" applyBorder="1" applyAlignment="1" applyProtection="1">
      <alignment horizontal="center"/>
    </xf>
    <xf numFmtId="0" fontId="48" fillId="0" borderId="19" xfId="1" applyFont="1" applyBorder="1" applyAlignment="1" applyProtection="1">
      <alignment horizontal="left"/>
    </xf>
    <xf numFmtId="0" fontId="28" fillId="0" borderId="18" xfId="0" applyFont="1" applyBorder="1" applyAlignment="1" applyProtection="1"/>
    <xf numFmtId="0" fontId="28" fillId="0" borderId="20" xfId="0" applyFont="1" applyBorder="1" applyAlignment="1" applyProtection="1"/>
    <xf numFmtId="177" fontId="49" fillId="25" borderId="0" xfId="4" applyNumberFormat="1" applyFont="1" applyFill="1" applyBorder="1" applyAlignment="1" applyProtection="1">
      <alignment horizontal="center" vertical="center"/>
    </xf>
    <xf numFmtId="177" fontId="50" fillId="25" borderId="0" xfId="0" applyNumberFormat="1" applyFont="1" applyFill="1" applyAlignment="1" applyProtection="1">
      <alignment horizontal="center" vertical="center"/>
    </xf>
    <xf numFmtId="177" fontId="50" fillId="25" borderId="12" xfId="0" applyNumberFormat="1" applyFont="1" applyFill="1" applyBorder="1" applyAlignment="1" applyProtection="1">
      <alignment horizontal="center" vertical="center"/>
    </xf>
    <xf numFmtId="169" fontId="52" fillId="2" borderId="181" xfId="9" applyNumberFormat="1" applyFont="1" applyFill="1" applyBorder="1" applyAlignment="1" applyProtection="1">
      <alignment horizontal="left" wrapText="1"/>
    </xf>
    <xf numFmtId="169" fontId="52" fillId="2" borderId="182" xfId="9" applyNumberFormat="1" applyFont="1" applyFill="1" applyBorder="1" applyAlignment="1" applyProtection="1">
      <alignment horizontal="left" wrapText="1"/>
    </xf>
    <xf numFmtId="177" fontId="62" fillId="25" borderId="0" xfId="8" applyNumberFormat="1" applyFont="1" applyFill="1" applyBorder="1" applyAlignment="1" applyProtection="1">
      <alignment horizontal="center" vertical="center"/>
    </xf>
    <xf numFmtId="177" fontId="50" fillId="25" borderId="0" xfId="0" applyNumberFormat="1" applyFont="1" applyFill="1" applyBorder="1" applyAlignment="1" applyProtection="1">
      <alignment horizontal="center" vertical="center"/>
    </xf>
    <xf numFmtId="177" fontId="50" fillId="25" borderId="51" xfId="0" applyNumberFormat="1" applyFont="1" applyFill="1" applyBorder="1" applyAlignment="1" applyProtection="1">
      <alignment horizontal="center" vertical="center"/>
    </xf>
    <xf numFmtId="177" fontId="50" fillId="25" borderId="52" xfId="0" applyNumberFormat="1" applyFont="1" applyFill="1" applyBorder="1" applyAlignment="1" applyProtection="1">
      <alignment horizontal="center" vertical="center"/>
    </xf>
    <xf numFmtId="0" fontId="48" fillId="0" borderId="36" xfId="1" applyFont="1" applyBorder="1" applyAlignment="1" applyProtection="1">
      <alignment horizontal="left"/>
    </xf>
    <xf numFmtId="0" fontId="28" fillId="0" borderId="36" xfId="0" applyFont="1" applyBorder="1" applyAlignment="1" applyProtection="1"/>
    <xf numFmtId="0" fontId="43" fillId="0" borderId="36" xfId="1" applyFont="1" applyBorder="1" applyAlignment="1" applyProtection="1">
      <alignment horizontal="left"/>
    </xf>
    <xf numFmtId="0" fontId="36" fillId="0" borderId="36" xfId="0" applyFont="1" applyBorder="1" applyAlignment="1" applyProtection="1"/>
    <xf numFmtId="0" fontId="36" fillId="0" borderId="37" xfId="0" applyFont="1" applyBorder="1" applyAlignment="1" applyProtection="1"/>
    <xf numFmtId="0" fontId="31" fillId="0" borderId="179" xfId="1" applyFont="1" applyBorder="1" applyAlignment="1" applyProtection="1"/>
    <xf numFmtId="0" fontId="31" fillId="0" borderId="36" xfId="0" applyFont="1" applyBorder="1" applyAlignment="1" applyProtection="1"/>
    <xf numFmtId="0" fontId="31" fillId="0" borderId="37" xfId="0" applyFont="1" applyBorder="1" applyAlignment="1" applyProtection="1"/>
    <xf numFmtId="177" fontId="93" fillId="25" borderId="11" xfId="1" applyNumberFormat="1" applyFont="1" applyFill="1" applyBorder="1" applyAlignment="1" applyProtection="1">
      <alignment horizontal="center" vertical="center"/>
    </xf>
    <xf numFmtId="177" fontId="93" fillId="25" borderId="0" xfId="0" applyNumberFormat="1" applyFont="1" applyFill="1" applyBorder="1" applyAlignment="1" applyProtection="1">
      <alignment horizontal="center" vertical="center"/>
    </xf>
    <xf numFmtId="177" fontId="93" fillId="25" borderId="12" xfId="0" applyNumberFormat="1" applyFont="1" applyFill="1" applyBorder="1" applyAlignment="1" applyProtection="1">
      <alignment horizontal="center" vertical="center"/>
    </xf>
    <xf numFmtId="177" fontId="93" fillId="25" borderId="180" xfId="0" applyNumberFormat="1" applyFont="1" applyFill="1" applyBorder="1" applyAlignment="1" applyProtection="1">
      <alignment horizontal="center" vertical="center"/>
    </xf>
    <xf numFmtId="177" fontId="93" fillId="25" borderId="51" xfId="0" applyNumberFormat="1" applyFont="1" applyFill="1" applyBorder="1" applyAlignment="1" applyProtection="1">
      <alignment horizontal="center" vertical="center"/>
    </xf>
    <xf numFmtId="177" fontId="93" fillId="25" borderId="52" xfId="0" applyNumberFormat="1" applyFont="1" applyFill="1" applyBorder="1" applyAlignment="1" applyProtection="1">
      <alignment horizontal="center" vertical="center"/>
    </xf>
    <xf numFmtId="0" fontId="63" fillId="0" borderId="0" xfId="1" applyFont="1" applyAlignment="1" applyProtection="1">
      <alignment horizontal="center"/>
    </xf>
    <xf numFmtId="49" fontId="8" fillId="0" borderId="5" xfId="1" applyNumberFormat="1" applyFont="1" applyBorder="1" applyAlignment="1" applyProtection="1">
      <alignment horizontal="left"/>
    </xf>
    <xf numFmtId="0" fontId="8" fillId="0" borderId="0" xfId="1" applyFont="1" applyBorder="1" applyAlignment="1" applyProtection="1">
      <alignment horizontal="left"/>
    </xf>
    <xf numFmtId="0" fontId="8" fillId="0" borderId="0" xfId="1" applyBorder="1" applyAlignment="1" applyProtection="1">
      <alignment horizontal="center" shrinkToFit="1"/>
    </xf>
    <xf numFmtId="0" fontId="8" fillId="0" borderId="51" xfId="1" applyBorder="1" applyAlignment="1" applyProtection="1">
      <alignment horizontal="left" shrinkToFit="1"/>
    </xf>
    <xf numFmtId="0" fontId="8" fillId="0" borderId="41" xfId="1" applyFont="1" applyBorder="1" applyAlignment="1" applyProtection="1">
      <alignment horizontal="left"/>
    </xf>
    <xf numFmtId="0" fontId="0" fillId="0" borderId="36" xfId="0" applyBorder="1" applyAlignment="1" applyProtection="1">
      <alignment horizontal="left"/>
    </xf>
    <xf numFmtId="167" fontId="39" fillId="26" borderId="36" xfId="4" applyNumberFormat="1" applyFill="1" applyBorder="1" applyAlignment="1" applyProtection="1"/>
    <xf numFmtId="167" fontId="39" fillId="26" borderId="36" xfId="4" applyNumberFormat="1" applyFill="1" applyBorder="1" applyAlignment="1" applyProtection="1">
      <alignment vertical="center"/>
    </xf>
    <xf numFmtId="0" fontId="0" fillId="0" borderId="36" xfId="0" applyBorder="1" applyAlignment="1" applyProtection="1">
      <alignment vertical="center"/>
    </xf>
    <xf numFmtId="0" fontId="0" fillId="0" borderId="37" xfId="0" applyBorder="1" applyAlignment="1" applyProtection="1">
      <alignment vertical="center"/>
    </xf>
    <xf numFmtId="0" fontId="39" fillId="26" borderId="36" xfId="4" applyFill="1" applyBorder="1" applyAlignment="1" applyProtection="1">
      <alignment vertical="center"/>
    </xf>
    <xf numFmtId="0" fontId="39" fillId="0" borderId="36" xfId="4" applyBorder="1" applyAlignment="1" applyProtection="1">
      <alignment vertical="center"/>
    </xf>
    <xf numFmtId="168" fontId="30" fillId="0" borderId="36" xfId="8" applyNumberFormat="1" applyFont="1" applyBorder="1" applyAlignment="1" applyProtection="1">
      <alignment horizontal="center"/>
    </xf>
    <xf numFmtId="0" fontId="51" fillId="0" borderId="36" xfId="11" applyBorder="1" applyAlignment="1" applyProtection="1"/>
    <xf numFmtId="0" fontId="51" fillId="0" borderId="37" xfId="11" applyBorder="1" applyAlignment="1" applyProtection="1"/>
    <xf numFmtId="177" fontId="85" fillId="25" borderId="0" xfId="11" applyNumberFormat="1" applyFont="1" applyFill="1" applyBorder="1" applyAlignment="1" applyProtection="1">
      <alignment horizontal="center" vertical="center"/>
    </xf>
    <xf numFmtId="177" fontId="85" fillId="25" borderId="12" xfId="11" applyNumberFormat="1" applyFont="1" applyFill="1" applyBorder="1" applyAlignment="1" applyProtection="1">
      <alignment horizontal="center" vertical="center"/>
    </xf>
    <xf numFmtId="177" fontId="85" fillId="25" borderId="51" xfId="11" applyNumberFormat="1" applyFont="1" applyFill="1" applyBorder="1" applyAlignment="1" applyProtection="1">
      <alignment horizontal="center" vertical="center"/>
    </xf>
    <xf numFmtId="177" fontId="85" fillId="25" borderId="52" xfId="11" applyNumberFormat="1" applyFont="1" applyFill="1" applyBorder="1" applyAlignment="1" applyProtection="1">
      <alignment horizontal="center" vertical="center"/>
    </xf>
    <xf numFmtId="4" fontId="7" fillId="0" borderId="120" xfId="150" applyNumberFormat="1" applyFont="1" applyFill="1" applyBorder="1" applyAlignment="1" applyProtection="1">
      <alignment horizontal="center" vertical="center"/>
    </xf>
    <xf numFmtId="0" fontId="1" fillId="0" borderId="122" xfId="151" applyBorder="1" applyAlignment="1" applyProtection="1">
      <alignment horizontal="center" vertical="center"/>
    </xf>
    <xf numFmtId="0" fontId="67" fillId="32" borderId="127" xfId="152" applyFont="1" applyFill="1" applyBorder="1" applyAlignment="1" applyProtection="1">
      <alignment horizontal="left" vertical="center" wrapText="1" indent="2"/>
    </xf>
    <xf numFmtId="0" fontId="10" fillId="0" borderId="128" xfId="152" applyFont="1" applyBorder="1" applyAlignment="1" applyProtection="1">
      <alignment horizontal="left" indent="2"/>
    </xf>
    <xf numFmtId="0" fontId="10" fillId="0" borderId="129" xfId="152" applyFont="1" applyBorder="1" applyAlignment="1" applyProtection="1">
      <alignment horizontal="left" indent="2"/>
    </xf>
    <xf numFmtId="0" fontId="4" fillId="0" borderId="36" xfId="150" applyFont="1" applyFill="1" applyBorder="1" applyAlignment="1" applyProtection="1">
      <alignment vertical="center"/>
    </xf>
    <xf numFmtId="177" fontId="35" fillId="25" borderId="0" xfId="150" applyNumberFormat="1" applyFont="1" applyFill="1" applyBorder="1" applyAlignment="1" applyProtection="1">
      <alignment horizontal="center" vertical="center"/>
    </xf>
    <xf numFmtId="0" fontId="7" fillId="0" borderId="119" xfId="150" applyFont="1" applyBorder="1" applyAlignment="1" applyProtection="1">
      <alignment horizontal="center" vertical="center"/>
    </xf>
    <xf numFmtId="0" fontId="1" fillId="0" borderId="123" xfId="151" applyBorder="1" applyAlignment="1" applyProtection="1">
      <alignment horizontal="center" vertical="center"/>
    </xf>
    <xf numFmtId="0" fontId="7" fillId="0" borderId="120" xfId="150" applyFont="1" applyBorder="1" applyAlignment="1" applyProtection="1">
      <alignment horizontal="left" vertical="center" indent="1"/>
    </xf>
    <xf numFmtId="0" fontId="1" fillId="0" borderId="124" xfId="151" applyBorder="1" applyAlignment="1" applyProtection="1">
      <alignment horizontal="left" vertical="center" indent="1"/>
    </xf>
    <xf numFmtId="0" fontId="7" fillId="0" borderId="121" xfId="150" applyFont="1" applyBorder="1" applyAlignment="1" applyProtection="1">
      <alignment horizontal="center" vertical="center" wrapText="1"/>
    </xf>
    <xf numFmtId="0" fontId="1" fillId="0" borderId="125" xfId="151" applyBorder="1" applyAlignment="1" applyProtection="1">
      <alignment horizontal="center" vertical="center" wrapText="1"/>
    </xf>
    <xf numFmtId="1" fontId="7" fillId="0" borderId="120" xfId="150" applyNumberFormat="1" applyFont="1" applyBorder="1" applyAlignment="1" applyProtection="1">
      <alignment horizontal="center" vertical="center"/>
    </xf>
    <xf numFmtId="1" fontId="7" fillId="0" borderId="124" xfId="150" applyNumberFormat="1" applyFont="1" applyBorder="1" applyAlignment="1" applyProtection="1">
      <alignment horizontal="center" vertical="center"/>
    </xf>
    <xf numFmtId="0" fontId="7" fillId="0" borderId="120" xfId="150" applyFont="1" applyFill="1" applyBorder="1" applyAlignment="1" applyProtection="1">
      <alignment horizontal="center" vertical="center"/>
    </xf>
    <xf numFmtId="0" fontId="7" fillId="0" borderId="124" xfId="150" applyFont="1" applyFill="1" applyBorder="1" applyAlignment="1" applyProtection="1">
      <alignment horizontal="center" vertical="center"/>
    </xf>
    <xf numFmtId="0" fontId="1" fillId="0" borderId="120" xfId="151" applyBorder="1" applyAlignment="1" applyProtection="1">
      <alignment horizontal="center" vertical="center"/>
    </xf>
    <xf numFmtId="0" fontId="1" fillId="0" borderId="36" xfId="151" applyBorder="1" applyAlignment="1" applyProtection="1"/>
    <xf numFmtId="177" fontId="88" fillId="25" borderId="0" xfId="151" applyNumberFormat="1" applyFont="1" applyFill="1" applyBorder="1" applyAlignment="1" applyProtection="1">
      <alignment horizontal="center" vertical="center"/>
    </xf>
    <xf numFmtId="0" fontId="7" fillId="0" borderId="120" xfId="150" applyFont="1" applyBorder="1" applyAlignment="1" applyProtection="1">
      <alignment horizontal="right" vertical="center"/>
    </xf>
    <xf numFmtId="0" fontId="7" fillId="0" borderId="124" xfId="150" applyFont="1" applyBorder="1" applyAlignment="1" applyProtection="1">
      <alignment horizontal="right" vertical="center"/>
    </xf>
    <xf numFmtId="177" fontId="92" fillId="25" borderId="0" xfId="150" applyNumberFormat="1" applyFont="1" applyFill="1" applyBorder="1" applyAlignment="1" applyProtection="1">
      <alignment horizontal="center" vertical="center"/>
    </xf>
    <xf numFmtId="177" fontId="7" fillId="0" borderId="120" xfId="150" applyNumberFormat="1" applyFont="1" applyFill="1" applyBorder="1" applyAlignment="1" applyProtection="1">
      <alignment horizontal="center" vertical="center"/>
    </xf>
    <xf numFmtId="177" fontId="1" fillId="0" borderId="122" xfId="151" applyNumberFormat="1" applyBorder="1" applyAlignment="1" applyProtection="1">
      <alignment horizontal="center" vertical="center"/>
    </xf>
    <xf numFmtId="177" fontId="1" fillId="0" borderId="36" xfId="151" applyNumberFormat="1" applyBorder="1" applyAlignment="1" applyProtection="1"/>
    <xf numFmtId="177" fontId="0" fillId="0" borderId="37" xfId="0" applyNumberFormat="1" applyBorder="1" applyAlignment="1" applyProtection="1"/>
    <xf numFmtId="177" fontId="1" fillId="0" borderId="120" xfId="151" applyNumberFormat="1" applyBorder="1" applyAlignment="1" applyProtection="1">
      <alignment horizontal="center" vertical="center"/>
    </xf>
    <xf numFmtId="177" fontId="39" fillId="0" borderId="36" xfId="4" applyNumberFormat="1" applyFont="1" applyBorder="1" applyAlignment="1" applyProtection="1"/>
    <xf numFmtId="167" fontId="39" fillId="26" borderId="36" xfId="4" applyNumberFormat="1" applyFont="1" applyFill="1" applyBorder="1" applyAlignment="1" applyProtection="1">
      <alignment vertical="center"/>
    </xf>
    <xf numFmtId="167" fontId="39" fillId="26" borderId="36" xfId="4" applyNumberFormat="1" applyFont="1" applyFill="1" applyBorder="1" applyAlignment="1" applyProtection="1"/>
    <xf numFmtId="177" fontId="4" fillId="0" borderId="14" xfId="1" applyNumberFormat="1" applyFont="1" applyBorder="1" applyAlignment="1" applyProtection="1">
      <alignment horizontal="left"/>
    </xf>
    <xf numFmtId="177" fontId="0" fillId="0" borderId="15" xfId="0" applyNumberFormat="1" applyBorder="1" applyAlignment="1" applyProtection="1"/>
    <xf numFmtId="177" fontId="93" fillId="25" borderId="0" xfId="0" applyNumberFormat="1" applyFont="1" applyFill="1" applyAlignment="1" applyProtection="1">
      <alignment horizontal="center" vertical="center"/>
    </xf>
    <xf numFmtId="177" fontId="93" fillId="25" borderId="6" xfId="0" applyNumberFormat="1" applyFont="1" applyFill="1" applyBorder="1" applyAlignment="1" applyProtection="1">
      <alignment horizontal="center" vertical="center"/>
    </xf>
    <xf numFmtId="177" fontId="93" fillId="25" borderId="23" xfId="0" applyNumberFormat="1" applyFont="1" applyFill="1" applyBorder="1" applyAlignment="1" applyProtection="1">
      <alignment horizontal="center" vertical="center"/>
    </xf>
    <xf numFmtId="177" fontId="93" fillId="25" borderId="22" xfId="0" applyNumberFormat="1" applyFont="1" applyFill="1" applyBorder="1" applyAlignment="1" applyProtection="1">
      <alignment horizontal="center" vertical="center"/>
    </xf>
    <xf numFmtId="177" fontId="4" fillId="0" borderId="18" xfId="1" applyNumberFormat="1" applyFont="1" applyBorder="1" applyAlignment="1" applyProtection="1">
      <alignment horizontal="left"/>
    </xf>
    <xf numFmtId="177" fontId="0" fillId="0" borderId="20" xfId="0" applyNumberFormat="1" applyBorder="1" applyAlignment="1" applyProtection="1"/>
    <xf numFmtId="177" fontId="92" fillId="25" borderId="11" xfId="1" applyNumberFormat="1" applyFont="1" applyFill="1" applyBorder="1" applyAlignment="1" applyProtection="1">
      <alignment horizontal="center" vertical="center"/>
    </xf>
    <xf numFmtId="177" fontId="93" fillId="25" borderId="175" xfId="0" applyNumberFormat="1" applyFont="1" applyFill="1" applyBorder="1" applyAlignment="1" applyProtection="1">
      <alignment horizontal="center" vertical="center"/>
    </xf>
    <xf numFmtId="177" fontId="93" fillId="25" borderId="24" xfId="0" applyNumberFormat="1" applyFont="1" applyFill="1" applyBorder="1" applyAlignment="1" applyProtection="1">
      <alignment horizontal="center" vertical="center"/>
    </xf>
    <xf numFmtId="177" fontId="93" fillId="25" borderId="25" xfId="0" applyNumberFormat="1" applyFont="1" applyFill="1" applyBorder="1" applyAlignment="1" applyProtection="1">
      <alignment horizontal="center" vertical="center"/>
    </xf>
    <xf numFmtId="0" fontId="11" fillId="0" borderId="0" xfId="1" applyFont="1" applyAlignment="1" applyProtection="1">
      <alignment horizontal="center"/>
    </xf>
    <xf numFmtId="0" fontId="28" fillId="25" borderId="8" xfId="0" applyNumberFormat="1" applyFont="1" applyFill="1" applyBorder="1" applyAlignment="1" applyProtection="1">
      <alignment horizontal="left"/>
    </xf>
    <xf numFmtId="0" fontId="36" fillId="25" borderId="9" xfId="0" applyFont="1" applyFill="1" applyBorder="1" applyAlignment="1" applyProtection="1">
      <alignment horizontal="left"/>
    </xf>
    <xf numFmtId="0" fontId="36" fillId="25" borderId="10" xfId="0" applyFont="1" applyFill="1" applyBorder="1" applyAlignment="1" applyProtection="1">
      <alignment horizontal="left"/>
    </xf>
    <xf numFmtId="0" fontId="28" fillId="2" borderId="8"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0" fillId="0" borderId="10" xfId="0" applyBorder="1" applyAlignment="1" applyProtection="1">
      <alignment horizontal="left" vertical="top" wrapText="1"/>
    </xf>
    <xf numFmtId="0" fontId="28" fillId="0" borderId="7" xfId="0" applyFont="1" applyBorder="1" applyAlignment="1" applyProtection="1"/>
    <xf numFmtId="0" fontId="28" fillId="0" borderId="3" xfId="0" applyFont="1" applyBorder="1" applyAlignment="1" applyProtection="1"/>
    <xf numFmtId="0" fontId="28" fillId="0" borderId="2" xfId="0" applyFont="1" applyBorder="1" applyAlignment="1" applyProtection="1"/>
    <xf numFmtId="0" fontId="28" fillId="2" borderId="48" xfId="0" applyFont="1" applyFill="1" applyBorder="1" applyAlignment="1" applyProtection="1">
      <alignment horizontal="left"/>
    </xf>
    <xf numFmtId="0" fontId="36" fillId="0" borderId="0" xfId="0" applyFont="1" applyBorder="1" applyAlignment="1" applyProtection="1">
      <alignment horizontal="left"/>
    </xf>
    <xf numFmtId="0" fontId="36" fillId="0" borderId="12" xfId="0" applyFont="1" applyBorder="1" applyAlignment="1" applyProtection="1">
      <alignment horizontal="left"/>
    </xf>
    <xf numFmtId="0" fontId="28" fillId="0" borderId="34" xfId="0" applyFont="1" applyBorder="1" applyAlignment="1" applyProtection="1"/>
    <xf numFmtId="0" fontId="28" fillId="0" borderId="14" xfId="0" applyFont="1" applyBorder="1" applyAlignment="1" applyProtection="1"/>
    <xf numFmtId="0" fontId="28" fillId="0" borderId="15" xfId="0" applyFont="1" applyBorder="1" applyAlignment="1" applyProtection="1"/>
    <xf numFmtId="0" fontId="28" fillId="2" borderId="8" xfId="0" applyFont="1" applyFill="1" applyBorder="1" applyAlignment="1" applyProtection="1">
      <alignment horizontal="left" wrapText="1"/>
    </xf>
    <xf numFmtId="0" fontId="0" fillId="0" borderId="9" xfId="0" applyBorder="1" applyAlignment="1" applyProtection="1">
      <alignment horizontal="left" wrapText="1"/>
    </xf>
    <xf numFmtId="0" fontId="0" fillId="0" borderId="10" xfId="0" applyBorder="1" applyAlignment="1" applyProtection="1">
      <alignment horizontal="left" wrapText="1"/>
    </xf>
  </cellXfs>
  <cellStyles count="160">
    <cellStyle name="20 % – Zvýraznění1 2" xfId="12"/>
    <cellStyle name="20 % – Zvýraznění1 2 2" xfId="13"/>
    <cellStyle name="20 % – Zvýraznění1 2 3" xfId="14"/>
    <cellStyle name="20 % – Zvýraznění1 2 4" xfId="15"/>
    <cellStyle name="20 % – Zvýraznění1 3" xfId="16"/>
    <cellStyle name="20 % – Zvýraznění1 4" xfId="17"/>
    <cellStyle name="20 % – Zvýraznění1 5" xfId="18"/>
    <cellStyle name="20 % – Zvýraznění2 2" xfId="19"/>
    <cellStyle name="20 % – Zvýraznění2 2 2" xfId="20"/>
    <cellStyle name="20 % – Zvýraznění2 2 3" xfId="21"/>
    <cellStyle name="20 % – Zvýraznění2 2 4" xfId="22"/>
    <cellStyle name="20 % – Zvýraznění2 3" xfId="23"/>
    <cellStyle name="20 % – Zvýraznění2 4" xfId="24"/>
    <cellStyle name="20 % – Zvýraznění2 5" xfId="25"/>
    <cellStyle name="20 % – Zvýraznění3 2" xfId="26"/>
    <cellStyle name="20 % – Zvýraznění3 2 2" xfId="27"/>
    <cellStyle name="20 % – Zvýraznění3 2 3" xfId="28"/>
    <cellStyle name="20 % – Zvýraznění3 2 4" xfId="29"/>
    <cellStyle name="20 % – Zvýraznění3 3" xfId="30"/>
    <cellStyle name="20 % – Zvýraznění3 4" xfId="31"/>
    <cellStyle name="20 % – Zvýraznění3 5" xfId="32"/>
    <cellStyle name="20 % – Zvýraznění4 2" xfId="33"/>
    <cellStyle name="20 % – Zvýraznění4 2 2" xfId="34"/>
    <cellStyle name="20 % – Zvýraznění4 2 3" xfId="35"/>
    <cellStyle name="20 % – Zvýraznění4 2 4" xfId="36"/>
    <cellStyle name="20 % – Zvýraznění4 3" xfId="37"/>
    <cellStyle name="20 % – Zvýraznění4 4" xfId="38"/>
    <cellStyle name="20 % – Zvýraznění4 5" xfId="39"/>
    <cellStyle name="20 % – Zvýraznění5 2" xfId="40"/>
    <cellStyle name="20 % – Zvýraznění5 2 2" xfId="41"/>
    <cellStyle name="20 % – Zvýraznění5 2 3" xfId="42"/>
    <cellStyle name="20 % – Zvýraznění5 2 4" xfId="43"/>
    <cellStyle name="20 % – Zvýraznění5 3" xfId="44"/>
    <cellStyle name="20 % – Zvýraznění5 4" xfId="45"/>
    <cellStyle name="20 % – Zvýraznění5 5" xfId="46"/>
    <cellStyle name="20 % – Zvýraznění6 2" xfId="47"/>
    <cellStyle name="20 % – Zvýraznění6 2 2" xfId="48"/>
    <cellStyle name="20 % – Zvýraznění6 2 3" xfId="49"/>
    <cellStyle name="20 % – Zvýraznění6 2 4" xfId="50"/>
    <cellStyle name="20 % – Zvýraznění6 3" xfId="51"/>
    <cellStyle name="20 % – Zvýraznění6 4" xfId="52"/>
    <cellStyle name="20 % – Zvýraznění6 5" xfId="53"/>
    <cellStyle name="40 % – Zvýraznění1 2" xfId="54"/>
    <cellStyle name="40 % – Zvýraznění1 2 2" xfId="55"/>
    <cellStyle name="40 % – Zvýraznění1 2 3" xfId="56"/>
    <cellStyle name="40 % – Zvýraznění1 2 4" xfId="57"/>
    <cellStyle name="40 % – Zvýraznění1 3" xfId="58"/>
    <cellStyle name="40 % – Zvýraznění1 4" xfId="59"/>
    <cellStyle name="40 % – Zvýraznění1 5" xfId="60"/>
    <cellStyle name="40 % – Zvýraznění2 2" xfId="61"/>
    <cellStyle name="40 % – Zvýraznění2 2 2" xfId="62"/>
    <cellStyle name="40 % – Zvýraznění2 2 3" xfId="63"/>
    <cellStyle name="40 % – Zvýraznění2 2 4" xfId="64"/>
    <cellStyle name="40 % – Zvýraznění2 3" xfId="65"/>
    <cellStyle name="40 % – Zvýraznění2 4" xfId="66"/>
    <cellStyle name="40 % – Zvýraznění2 5" xfId="67"/>
    <cellStyle name="40 % – Zvýraznění3 2" xfId="68"/>
    <cellStyle name="40 % – Zvýraznění3 2 2" xfId="69"/>
    <cellStyle name="40 % – Zvýraznění3 2 3" xfId="70"/>
    <cellStyle name="40 % – Zvýraznění3 2 4" xfId="71"/>
    <cellStyle name="40 % – Zvýraznění3 3" xfId="72"/>
    <cellStyle name="40 % – Zvýraznění3 4" xfId="73"/>
    <cellStyle name="40 % – Zvýraznění3 5" xfId="74"/>
    <cellStyle name="40 % – Zvýraznění4 2" xfId="75"/>
    <cellStyle name="40 % – Zvýraznění4 2 2" xfId="76"/>
    <cellStyle name="40 % – Zvýraznění4 2 3" xfId="77"/>
    <cellStyle name="40 % – Zvýraznění4 2 4" xfId="78"/>
    <cellStyle name="40 % – Zvýraznění4 3" xfId="79"/>
    <cellStyle name="40 % – Zvýraznění4 4" xfId="80"/>
    <cellStyle name="40 % – Zvýraznění4 5" xfId="81"/>
    <cellStyle name="40 % – Zvýraznění5 2" xfId="82"/>
    <cellStyle name="40 % – Zvýraznění5 2 2" xfId="83"/>
    <cellStyle name="40 % – Zvýraznění5 2 3" xfId="84"/>
    <cellStyle name="40 % – Zvýraznění5 2 4" xfId="85"/>
    <cellStyle name="40 % – Zvýraznění5 3" xfId="86"/>
    <cellStyle name="40 % – Zvýraznění5 4" xfId="87"/>
    <cellStyle name="40 % – Zvýraznění5 5" xfId="88"/>
    <cellStyle name="40 % – Zvýraznění6 2" xfId="89"/>
    <cellStyle name="40 % – Zvýraznění6 2 2" xfId="90"/>
    <cellStyle name="40 % – Zvýraznění6 2 3" xfId="91"/>
    <cellStyle name="40 % – Zvýraznění6 2 4" xfId="92"/>
    <cellStyle name="40 % – Zvýraznění6 3" xfId="93"/>
    <cellStyle name="40 % – Zvýraznění6 4" xfId="94"/>
    <cellStyle name="40 % – Zvýraznění6 5" xfId="95"/>
    <cellStyle name="čárky 2" xfId="96"/>
    <cellStyle name="Dezimal [0]_Tabelle1" xfId="97"/>
    <cellStyle name="Dezimal_Tabelle1" xfId="98"/>
    <cellStyle name="Euro" xfId="99"/>
    <cellStyle name="Firma" xfId="100"/>
    <cellStyle name="Hlavní nadpis" xfId="101"/>
    <cellStyle name="měny 2" xfId="2"/>
    <cellStyle name="měny 2 2" xfId="102"/>
    <cellStyle name="měny 3" xfId="103"/>
    <cellStyle name="měny 3 2" xfId="104"/>
    <cellStyle name="měny 3 3" xfId="105"/>
    <cellStyle name="měny 3 4" xfId="106"/>
    <cellStyle name="měny 3 5" xfId="107"/>
    <cellStyle name="měny 4" xfId="108"/>
    <cellStyle name="měny 4 2" xfId="109"/>
    <cellStyle name="měny 4 3" xfId="110"/>
    <cellStyle name="měny 4 4" xfId="111"/>
    <cellStyle name="Normální" xfId="0" builtinId="0"/>
    <cellStyle name="Normální 2" xfId="3"/>
    <cellStyle name="normální 2 2" xfId="112"/>
    <cellStyle name="normální 2 3" xfId="113"/>
    <cellStyle name="normální 2 4" xfId="114"/>
    <cellStyle name="normální 2 5" xfId="115"/>
    <cellStyle name="normální 20" xfId="156"/>
    <cellStyle name="normální 21" xfId="157"/>
    <cellStyle name="Normální 3" xfId="4"/>
    <cellStyle name="normální 3 2" xfId="116"/>
    <cellStyle name="normální 3 3" xfId="117"/>
    <cellStyle name="normální 3 3 2" xfId="118"/>
    <cellStyle name="normální 3 3 3" xfId="119"/>
    <cellStyle name="normální 3 3 4" xfId="120"/>
    <cellStyle name="normální 3 4" xfId="121"/>
    <cellStyle name="normální 4" xfId="5"/>
    <cellStyle name="normální 4 2" xfId="122"/>
    <cellStyle name="normální 4 3" xfId="123"/>
    <cellStyle name="normální 4 4" xfId="124"/>
    <cellStyle name="normální 4 5" xfId="125"/>
    <cellStyle name="normální 4 6" xfId="126"/>
    <cellStyle name="normální 4 7" xfId="127"/>
    <cellStyle name="normální 5" xfId="6"/>
    <cellStyle name="normální 57" xfId="158"/>
    <cellStyle name="Normální 6" xfId="11"/>
    <cellStyle name="Normální 7" xfId="151"/>
    <cellStyle name="normální_CCTV" xfId="152"/>
    <cellStyle name="normální_EZS" xfId="155"/>
    <cellStyle name="normální_kermi_ PPSSaZ" xfId="149"/>
    <cellStyle name="normální_NOVOROZENĚ" xfId="159"/>
    <cellStyle name="normální_POL.XLS" xfId="1"/>
    <cellStyle name="normální_PŘELOŽKY VO" xfId="10"/>
    <cellStyle name="normální_Rozpočet investičních nákladů platí 16,+ specifikace" xfId="7"/>
    <cellStyle name="normální_ROZVODY VO (2)" xfId="9"/>
    <cellStyle name="normální_Videotelefon" xfId="150"/>
    <cellStyle name="normální_Videotelefon_PZTS" xfId="153"/>
    <cellStyle name="normální_Zadávací podklad pro profese" xfId="8"/>
    <cellStyle name="Podnadpis" xfId="128"/>
    <cellStyle name="Poznámka 2" xfId="129"/>
    <cellStyle name="Poznámka 2 2" xfId="130"/>
    <cellStyle name="Poznámka 2 3" xfId="131"/>
    <cellStyle name="Poznámka 2 4" xfId="132"/>
    <cellStyle name="Poznámka 3" xfId="133"/>
    <cellStyle name="Poznámka 3 2" xfId="134"/>
    <cellStyle name="Poznámka 3 3" xfId="135"/>
    <cellStyle name="Poznámka 3 4" xfId="136"/>
    <cellStyle name="procent 2" xfId="137"/>
    <cellStyle name="R_price" xfId="154"/>
    <cellStyle name="R_text" xfId="138"/>
    <cellStyle name="R_type" xfId="139"/>
    <cellStyle name="Standard_Tabelle1" xfId="140"/>
    <cellStyle name="Stín+tučně" xfId="141"/>
    <cellStyle name="Stín+tučně+velké písmo" xfId="142"/>
    <cellStyle name="Styl 1" xfId="143"/>
    <cellStyle name="Tučně" xfId="144"/>
    <cellStyle name="TYP ŘÁDKU_4(sloupceJ-L)" xfId="145"/>
    <cellStyle name="Währung [0]_Tabelle1" xfId="146"/>
    <cellStyle name="Währung_Tabelle1" xfId="147"/>
    <cellStyle name="základní" xfId="14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495300</xdr:colOff>
      <xdr:row>62</xdr:row>
      <xdr:rowOff>0</xdr:rowOff>
    </xdr:from>
    <xdr:to>
      <xdr:col>1</xdr:col>
      <xdr:colOff>495300</xdr:colOff>
      <xdr:row>62</xdr:row>
      <xdr:rowOff>0</xdr:rowOff>
    </xdr:to>
    <xdr:sp macro="" textlink="">
      <xdr:nvSpPr>
        <xdr:cNvPr id="2" name="Line 1"/>
        <xdr:cNvSpPr>
          <a:spLocks noChangeShapeType="1"/>
        </xdr:cNvSpPr>
      </xdr:nvSpPr>
      <xdr:spPr bwMode="auto">
        <a:xfrm>
          <a:off x="923925" y="1208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62</xdr:row>
      <xdr:rowOff>0</xdr:rowOff>
    </xdr:from>
    <xdr:to>
      <xdr:col>1</xdr:col>
      <xdr:colOff>495300</xdr:colOff>
      <xdr:row>62</xdr:row>
      <xdr:rowOff>0</xdr:rowOff>
    </xdr:to>
    <xdr:sp macro="" textlink="">
      <xdr:nvSpPr>
        <xdr:cNvPr id="3" name="Line 1"/>
        <xdr:cNvSpPr>
          <a:spLocks noChangeShapeType="1"/>
        </xdr:cNvSpPr>
      </xdr:nvSpPr>
      <xdr:spPr bwMode="auto">
        <a:xfrm>
          <a:off x="923925" y="12087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495300</xdr:colOff>
      <xdr:row>16</xdr:row>
      <xdr:rowOff>0</xdr:rowOff>
    </xdr:from>
    <xdr:to>
      <xdr:col>1</xdr:col>
      <xdr:colOff>495300</xdr:colOff>
      <xdr:row>16</xdr:row>
      <xdr:rowOff>0</xdr:rowOff>
    </xdr:to>
    <xdr:sp macro="" textlink="">
      <xdr:nvSpPr>
        <xdr:cNvPr id="2" name="Line 1"/>
        <xdr:cNvSpPr>
          <a:spLocks noChangeShapeType="1"/>
        </xdr:cNvSpPr>
      </xdr:nvSpPr>
      <xdr:spPr bwMode="auto">
        <a:xfrm>
          <a:off x="9334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16</xdr:row>
      <xdr:rowOff>0</xdr:rowOff>
    </xdr:from>
    <xdr:to>
      <xdr:col>1</xdr:col>
      <xdr:colOff>495300</xdr:colOff>
      <xdr:row>16</xdr:row>
      <xdr:rowOff>0</xdr:rowOff>
    </xdr:to>
    <xdr:sp macro="" textlink="">
      <xdr:nvSpPr>
        <xdr:cNvPr id="3" name="Line 1"/>
        <xdr:cNvSpPr>
          <a:spLocks noChangeShapeType="1"/>
        </xdr:cNvSpPr>
      </xdr:nvSpPr>
      <xdr:spPr bwMode="auto">
        <a:xfrm>
          <a:off x="933450" y="4419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176</xdr:row>
      <xdr:rowOff>0</xdr:rowOff>
    </xdr:from>
    <xdr:to>
      <xdr:col>1</xdr:col>
      <xdr:colOff>495300</xdr:colOff>
      <xdr:row>176</xdr:row>
      <xdr:rowOff>0</xdr:rowOff>
    </xdr:to>
    <xdr:sp macro="" textlink="">
      <xdr:nvSpPr>
        <xdr:cNvPr id="4" name="Line 1"/>
        <xdr:cNvSpPr>
          <a:spLocks noChangeShapeType="1"/>
        </xdr:cNvSpPr>
      </xdr:nvSpPr>
      <xdr:spPr bwMode="auto">
        <a:xfrm>
          <a:off x="933450" y="4069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176</xdr:row>
      <xdr:rowOff>0</xdr:rowOff>
    </xdr:from>
    <xdr:to>
      <xdr:col>1</xdr:col>
      <xdr:colOff>495300</xdr:colOff>
      <xdr:row>176</xdr:row>
      <xdr:rowOff>0</xdr:rowOff>
    </xdr:to>
    <xdr:sp macro="" textlink="">
      <xdr:nvSpPr>
        <xdr:cNvPr id="5" name="Line 1"/>
        <xdr:cNvSpPr>
          <a:spLocks noChangeShapeType="1"/>
        </xdr:cNvSpPr>
      </xdr:nvSpPr>
      <xdr:spPr bwMode="auto">
        <a:xfrm>
          <a:off x="933450" y="406908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155</xdr:row>
      <xdr:rowOff>0</xdr:rowOff>
    </xdr:from>
    <xdr:to>
      <xdr:col>1</xdr:col>
      <xdr:colOff>495300</xdr:colOff>
      <xdr:row>155</xdr:row>
      <xdr:rowOff>0</xdr:rowOff>
    </xdr:to>
    <xdr:sp macro="" textlink="">
      <xdr:nvSpPr>
        <xdr:cNvPr id="2" name="Line 1"/>
        <xdr:cNvSpPr>
          <a:spLocks noChangeShapeType="1"/>
        </xdr:cNvSpPr>
      </xdr:nvSpPr>
      <xdr:spPr bwMode="auto">
        <a:xfrm>
          <a:off x="952500" y="4099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155</xdr:row>
      <xdr:rowOff>0</xdr:rowOff>
    </xdr:from>
    <xdr:to>
      <xdr:col>1</xdr:col>
      <xdr:colOff>495300</xdr:colOff>
      <xdr:row>155</xdr:row>
      <xdr:rowOff>0</xdr:rowOff>
    </xdr:to>
    <xdr:sp macro="" textlink="">
      <xdr:nvSpPr>
        <xdr:cNvPr id="3" name="Line 1"/>
        <xdr:cNvSpPr>
          <a:spLocks noChangeShapeType="1"/>
        </xdr:cNvSpPr>
      </xdr:nvSpPr>
      <xdr:spPr bwMode="auto">
        <a:xfrm>
          <a:off x="952500" y="4099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155</xdr:row>
      <xdr:rowOff>0</xdr:rowOff>
    </xdr:from>
    <xdr:to>
      <xdr:col>1</xdr:col>
      <xdr:colOff>495300</xdr:colOff>
      <xdr:row>155</xdr:row>
      <xdr:rowOff>0</xdr:rowOff>
    </xdr:to>
    <xdr:sp macro="" textlink="">
      <xdr:nvSpPr>
        <xdr:cNvPr id="4" name="Line 1"/>
        <xdr:cNvSpPr>
          <a:spLocks noChangeShapeType="1"/>
        </xdr:cNvSpPr>
      </xdr:nvSpPr>
      <xdr:spPr bwMode="auto">
        <a:xfrm>
          <a:off x="952500" y="4099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155</xdr:row>
      <xdr:rowOff>0</xdr:rowOff>
    </xdr:from>
    <xdr:to>
      <xdr:col>1</xdr:col>
      <xdr:colOff>495300</xdr:colOff>
      <xdr:row>155</xdr:row>
      <xdr:rowOff>0</xdr:rowOff>
    </xdr:to>
    <xdr:sp macro="" textlink="">
      <xdr:nvSpPr>
        <xdr:cNvPr id="5" name="Line 1"/>
        <xdr:cNvSpPr>
          <a:spLocks noChangeShapeType="1"/>
        </xdr:cNvSpPr>
      </xdr:nvSpPr>
      <xdr:spPr bwMode="auto">
        <a:xfrm>
          <a:off x="952500" y="409956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495300</xdr:colOff>
      <xdr:row>100</xdr:row>
      <xdr:rowOff>0</xdr:rowOff>
    </xdr:from>
    <xdr:to>
      <xdr:col>1</xdr:col>
      <xdr:colOff>495300</xdr:colOff>
      <xdr:row>100</xdr:row>
      <xdr:rowOff>0</xdr:rowOff>
    </xdr:to>
    <xdr:sp macro="" textlink="">
      <xdr:nvSpPr>
        <xdr:cNvPr id="2" name="Line 1"/>
        <xdr:cNvSpPr>
          <a:spLocks noChangeShapeType="1"/>
        </xdr:cNvSpPr>
      </xdr:nvSpPr>
      <xdr:spPr bwMode="auto">
        <a:xfrm>
          <a:off x="942975" y="2414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100</xdr:row>
      <xdr:rowOff>0</xdr:rowOff>
    </xdr:from>
    <xdr:to>
      <xdr:col>1</xdr:col>
      <xdr:colOff>495300</xdr:colOff>
      <xdr:row>100</xdr:row>
      <xdr:rowOff>0</xdr:rowOff>
    </xdr:to>
    <xdr:sp macro="" textlink="">
      <xdr:nvSpPr>
        <xdr:cNvPr id="3" name="Line 1"/>
        <xdr:cNvSpPr>
          <a:spLocks noChangeShapeType="1"/>
        </xdr:cNvSpPr>
      </xdr:nvSpPr>
      <xdr:spPr bwMode="auto">
        <a:xfrm>
          <a:off x="942975" y="24145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495300</xdr:colOff>
      <xdr:row>1225</xdr:row>
      <xdr:rowOff>0</xdr:rowOff>
    </xdr:from>
    <xdr:to>
      <xdr:col>1</xdr:col>
      <xdr:colOff>495300</xdr:colOff>
      <xdr:row>1225</xdr:row>
      <xdr:rowOff>0</xdr:rowOff>
    </xdr:to>
    <xdr:sp macro="" textlink="">
      <xdr:nvSpPr>
        <xdr:cNvPr id="2" name="Line 1"/>
        <xdr:cNvSpPr>
          <a:spLocks noChangeShapeType="1"/>
        </xdr:cNvSpPr>
      </xdr:nvSpPr>
      <xdr:spPr bwMode="auto">
        <a:xfrm>
          <a:off x="1076325" y="45040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1225</xdr:row>
      <xdr:rowOff>0</xdr:rowOff>
    </xdr:from>
    <xdr:to>
      <xdr:col>1</xdr:col>
      <xdr:colOff>495300</xdr:colOff>
      <xdr:row>1225</xdr:row>
      <xdr:rowOff>0</xdr:rowOff>
    </xdr:to>
    <xdr:sp macro="" textlink="">
      <xdr:nvSpPr>
        <xdr:cNvPr id="3" name="Line 1"/>
        <xdr:cNvSpPr>
          <a:spLocks noChangeShapeType="1"/>
        </xdr:cNvSpPr>
      </xdr:nvSpPr>
      <xdr:spPr bwMode="auto">
        <a:xfrm>
          <a:off x="1076325" y="450408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17</xdr:row>
      <xdr:rowOff>0</xdr:rowOff>
    </xdr:from>
    <xdr:to>
      <xdr:col>1</xdr:col>
      <xdr:colOff>485775</xdr:colOff>
      <xdr:row>17</xdr:row>
      <xdr:rowOff>0</xdr:rowOff>
    </xdr:to>
    <xdr:sp macro="" textlink="">
      <xdr:nvSpPr>
        <xdr:cNvPr id="2" name="Line 1"/>
        <xdr:cNvSpPr>
          <a:spLocks noChangeShapeType="1"/>
        </xdr:cNvSpPr>
      </xdr:nvSpPr>
      <xdr:spPr bwMode="auto">
        <a:xfrm>
          <a:off x="1152525" y="323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17</xdr:row>
      <xdr:rowOff>0</xdr:rowOff>
    </xdr:from>
    <xdr:to>
      <xdr:col>1</xdr:col>
      <xdr:colOff>485775</xdr:colOff>
      <xdr:row>17</xdr:row>
      <xdr:rowOff>0</xdr:rowOff>
    </xdr:to>
    <xdr:sp macro="" textlink="">
      <xdr:nvSpPr>
        <xdr:cNvPr id="3" name="Line 1"/>
        <xdr:cNvSpPr>
          <a:spLocks noChangeShapeType="1"/>
        </xdr:cNvSpPr>
      </xdr:nvSpPr>
      <xdr:spPr bwMode="auto">
        <a:xfrm>
          <a:off x="1152525" y="3238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38</xdr:row>
      <xdr:rowOff>0</xdr:rowOff>
    </xdr:from>
    <xdr:to>
      <xdr:col>1</xdr:col>
      <xdr:colOff>485775</xdr:colOff>
      <xdr:row>38</xdr:row>
      <xdr:rowOff>0</xdr:rowOff>
    </xdr:to>
    <xdr:sp macro="" textlink="">
      <xdr:nvSpPr>
        <xdr:cNvPr id="4" name="Line 1"/>
        <xdr:cNvSpPr>
          <a:spLocks noChangeShapeType="1"/>
        </xdr:cNvSpPr>
      </xdr:nvSpPr>
      <xdr:spPr bwMode="auto">
        <a:xfrm>
          <a:off x="11525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38</xdr:row>
      <xdr:rowOff>0</xdr:rowOff>
    </xdr:from>
    <xdr:to>
      <xdr:col>1</xdr:col>
      <xdr:colOff>485775</xdr:colOff>
      <xdr:row>38</xdr:row>
      <xdr:rowOff>0</xdr:rowOff>
    </xdr:to>
    <xdr:sp macro="" textlink="">
      <xdr:nvSpPr>
        <xdr:cNvPr id="5" name="Line 1"/>
        <xdr:cNvSpPr>
          <a:spLocks noChangeShapeType="1"/>
        </xdr:cNvSpPr>
      </xdr:nvSpPr>
      <xdr:spPr bwMode="auto">
        <a:xfrm>
          <a:off x="1152525" y="8562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485775</xdr:colOff>
      <xdr:row>17</xdr:row>
      <xdr:rowOff>0</xdr:rowOff>
    </xdr:from>
    <xdr:to>
      <xdr:col>1</xdr:col>
      <xdr:colOff>485775</xdr:colOff>
      <xdr:row>17</xdr:row>
      <xdr:rowOff>0</xdr:rowOff>
    </xdr:to>
    <xdr:sp macro="" textlink="">
      <xdr:nvSpPr>
        <xdr:cNvPr id="2" name="Line 1"/>
        <xdr:cNvSpPr>
          <a:spLocks noChangeShapeType="1"/>
        </xdr:cNvSpPr>
      </xdr:nvSpPr>
      <xdr:spPr bwMode="auto">
        <a:xfrm>
          <a:off x="1571625" y="1029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17</xdr:row>
      <xdr:rowOff>0</xdr:rowOff>
    </xdr:from>
    <xdr:to>
      <xdr:col>1</xdr:col>
      <xdr:colOff>485775</xdr:colOff>
      <xdr:row>17</xdr:row>
      <xdr:rowOff>0</xdr:rowOff>
    </xdr:to>
    <xdr:sp macro="" textlink="">
      <xdr:nvSpPr>
        <xdr:cNvPr id="3" name="Line 1"/>
        <xdr:cNvSpPr>
          <a:spLocks noChangeShapeType="1"/>
        </xdr:cNvSpPr>
      </xdr:nvSpPr>
      <xdr:spPr bwMode="auto">
        <a:xfrm>
          <a:off x="1571625" y="102965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38</xdr:row>
      <xdr:rowOff>0</xdr:rowOff>
    </xdr:from>
    <xdr:to>
      <xdr:col>1</xdr:col>
      <xdr:colOff>485775</xdr:colOff>
      <xdr:row>38</xdr:row>
      <xdr:rowOff>0</xdr:rowOff>
    </xdr:to>
    <xdr:sp macro="" textlink="">
      <xdr:nvSpPr>
        <xdr:cNvPr id="4" name="Line 1"/>
        <xdr:cNvSpPr>
          <a:spLocks noChangeShapeType="1"/>
        </xdr:cNvSpPr>
      </xdr:nvSpPr>
      <xdr:spPr bwMode="auto">
        <a:xfrm>
          <a:off x="1571625" y="2789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38</xdr:row>
      <xdr:rowOff>0</xdr:rowOff>
    </xdr:from>
    <xdr:to>
      <xdr:col>1</xdr:col>
      <xdr:colOff>485775</xdr:colOff>
      <xdr:row>38</xdr:row>
      <xdr:rowOff>0</xdr:rowOff>
    </xdr:to>
    <xdr:sp macro="" textlink="">
      <xdr:nvSpPr>
        <xdr:cNvPr id="5" name="Line 1"/>
        <xdr:cNvSpPr>
          <a:spLocks noChangeShapeType="1"/>
        </xdr:cNvSpPr>
      </xdr:nvSpPr>
      <xdr:spPr bwMode="auto">
        <a:xfrm>
          <a:off x="1571625" y="2789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46</xdr:row>
      <xdr:rowOff>0</xdr:rowOff>
    </xdr:from>
    <xdr:to>
      <xdr:col>1</xdr:col>
      <xdr:colOff>485775</xdr:colOff>
      <xdr:row>46</xdr:row>
      <xdr:rowOff>0</xdr:rowOff>
    </xdr:to>
    <xdr:sp macro="" textlink="">
      <xdr:nvSpPr>
        <xdr:cNvPr id="6" name="Line 1"/>
        <xdr:cNvSpPr>
          <a:spLocks noChangeShapeType="1"/>
        </xdr:cNvSpPr>
      </xdr:nvSpPr>
      <xdr:spPr bwMode="auto">
        <a:xfrm>
          <a:off x="1571625" y="29708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485775</xdr:colOff>
      <xdr:row>46</xdr:row>
      <xdr:rowOff>0</xdr:rowOff>
    </xdr:from>
    <xdr:to>
      <xdr:col>1</xdr:col>
      <xdr:colOff>485775</xdr:colOff>
      <xdr:row>46</xdr:row>
      <xdr:rowOff>0</xdr:rowOff>
    </xdr:to>
    <xdr:sp macro="" textlink="">
      <xdr:nvSpPr>
        <xdr:cNvPr id="7" name="Line 1"/>
        <xdr:cNvSpPr>
          <a:spLocks noChangeShapeType="1"/>
        </xdr:cNvSpPr>
      </xdr:nvSpPr>
      <xdr:spPr bwMode="auto">
        <a:xfrm>
          <a:off x="1571625" y="29708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495300</xdr:colOff>
      <xdr:row>139</xdr:row>
      <xdr:rowOff>0</xdr:rowOff>
    </xdr:from>
    <xdr:to>
      <xdr:col>1</xdr:col>
      <xdr:colOff>495300</xdr:colOff>
      <xdr:row>139</xdr:row>
      <xdr:rowOff>0</xdr:rowOff>
    </xdr:to>
    <xdr:sp macro="" textlink="">
      <xdr:nvSpPr>
        <xdr:cNvPr id="2" name="Line 1"/>
        <xdr:cNvSpPr>
          <a:spLocks noChangeShapeType="1"/>
        </xdr:cNvSpPr>
      </xdr:nvSpPr>
      <xdr:spPr bwMode="auto">
        <a:xfrm>
          <a:off x="876300" y="2680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139</xdr:row>
      <xdr:rowOff>0</xdr:rowOff>
    </xdr:from>
    <xdr:to>
      <xdr:col>1</xdr:col>
      <xdr:colOff>495300</xdr:colOff>
      <xdr:row>139</xdr:row>
      <xdr:rowOff>0</xdr:rowOff>
    </xdr:to>
    <xdr:sp macro="" textlink="">
      <xdr:nvSpPr>
        <xdr:cNvPr id="3" name="Line 1"/>
        <xdr:cNvSpPr>
          <a:spLocks noChangeShapeType="1"/>
        </xdr:cNvSpPr>
      </xdr:nvSpPr>
      <xdr:spPr bwMode="auto">
        <a:xfrm>
          <a:off x="876300" y="26803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59</xdr:row>
      <xdr:rowOff>0</xdr:rowOff>
    </xdr:from>
    <xdr:to>
      <xdr:col>1</xdr:col>
      <xdr:colOff>495300</xdr:colOff>
      <xdr:row>59</xdr:row>
      <xdr:rowOff>0</xdr:rowOff>
    </xdr:to>
    <xdr:sp macro="" textlink="">
      <xdr:nvSpPr>
        <xdr:cNvPr id="4" name="Line 1"/>
        <xdr:cNvSpPr>
          <a:spLocks noChangeShapeType="1"/>
        </xdr:cNvSpPr>
      </xdr:nvSpPr>
      <xdr:spPr bwMode="auto">
        <a:xfrm>
          <a:off x="876300" y="1155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59</xdr:row>
      <xdr:rowOff>0</xdr:rowOff>
    </xdr:from>
    <xdr:to>
      <xdr:col>1</xdr:col>
      <xdr:colOff>495300</xdr:colOff>
      <xdr:row>59</xdr:row>
      <xdr:rowOff>0</xdr:rowOff>
    </xdr:to>
    <xdr:sp macro="" textlink="">
      <xdr:nvSpPr>
        <xdr:cNvPr id="5" name="Line 1"/>
        <xdr:cNvSpPr>
          <a:spLocks noChangeShapeType="1"/>
        </xdr:cNvSpPr>
      </xdr:nvSpPr>
      <xdr:spPr bwMode="auto">
        <a:xfrm>
          <a:off x="876300" y="11553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495300</xdr:colOff>
      <xdr:row>17</xdr:row>
      <xdr:rowOff>0</xdr:rowOff>
    </xdr:from>
    <xdr:to>
      <xdr:col>1</xdr:col>
      <xdr:colOff>495300</xdr:colOff>
      <xdr:row>17</xdr:row>
      <xdr:rowOff>0</xdr:rowOff>
    </xdr:to>
    <xdr:sp macro="" textlink="">
      <xdr:nvSpPr>
        <xdr:cNvPr id="2" name="Line 1"/>
        <xdr:cNvSpPr>
          <a:spLocks noChangeShapeType="1"/>
        </xdr:cNvSpPr>
      </xdr:nvSpPr>
      <xdr:spPr bwMode="auto">
        <a:xfrm>
          <a:off x="942975"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17</xdr:row>
      <xdr:rowOff>0</xdr:rowOff>
    </xdr:from>
    <xdr:to>
      <xdr:col>1</xdr:col>
      <xdr:colOff>495300</xdr:colOff>
      <xdr:row>17</xdr:row>
      <xdr:rowOff>0</xdr:rowOff>
    </xdr:to>
    <xdr:sp macro="" textlink="">
      <xdr:nvSpPr>
        <xdr:cNvPr id="3" name="Line 1"/>
        <xdr:cNvSpPr>
          <a:spLocks noChangeShapeType="1"/>
        </xdr:cNvSpPr>
      </xdr:nvSpPr>
      <xdr:spPr bwMode="auto">
        <a:xfrm>
          <a:off x="942975" y="3829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137</xdr:row>
      <xdr:rowOff>0</xdr:rowOff>
    </xdr:from>
    <xdr:to>
      <xdr:col>1</xdr:col>
      <xdr:colOff>495300</xdr:colOff>
      <xdr:row>137</xdr:row>
      <xdr:rowOff>0</xdr:rowOff>
    </xdr:to>
    <xdr:sp macro="" textlink="">
      <xdr:nvSpPr>
        <xdr:cNvPr id="4" name="Line 1"/>
        <xdr:cNvSpPr>
          <a:spLocks noChangeShapeType="1"/>
        </xdr:cNvSpPr>
      </xdr:nvSpPr>
      <xdr:spPr bwMode="auto">
        <a:xfrm>
          <a:off x="942975" y="2816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495300</xdr:colOff>
      <xdr:row>137</xdr:row>
      <xdr:rowOff>0</xdr:rowOff>
    </xdr:from>
    <xdr:to>
      <xdr:col>1</xdr:col>
      <xdr:colOff>495300</xdr:colOff>
      <xdr:row>137</xdr:row>
      <xdr:rowOff>0</xdr:rowOff>
    </xdr:to>
    <xdr:sp macro="" textlink="">
      <xdr:nvSpPr>
        <xdr:cNvPr id="5" name="Line 1"/>
        <xdr:cNvSpPr>
          <a:spLocks noChangeShapeType="1"/>
        </xdr:cNvSpPr>
      </xdr:nvSpPr>
      <xdr:spPr bwMode="auto">
        <a:xfrm>
          <a:off x="942975" y="281654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Firemn&#237;%20archiv%20a.s\Zak&#225;zky%20rok%202001\22%20Zelen&#253;%20ostrov%20SP\Kniha%20spec.+%20v&#253;kaz%20v&#253;m&#283;r%20TENDR%203.%20stavba\SO%2011.1%20A%20Architektonicko-stavebn&#237;%20autorizovan&#253;%20Helik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DOWS/TEMP/&#269;.%2041%20Zelen&#253;%20ostrov%20roz.%20rozpo&#269;tu%20na%20DC%20(bez%20list.%20v&#253;stupu)/Rozpo&#269;et%20stavby%20dle%20DC/sa_SO51_4_vv_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bschattke/Dokumenty/Cen&#237;ky%20OBO_pracovn&#237;/Cen&#237;ky%202009/OBO%20Bettermann%20%2002_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adim/Documents/IT4I/procuremnet_v&#253;b&#283;rovky/stavba%20II%20a%20infrastruktura/non%20ICT/ZD_p&#345;&#237;prava/VV/zdrojov&#233;_osa/SO%2005a_Komunikace%20a%20zp.%20plochy/05a1%20komunikace_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adim/Documents/IT4I/procuremnet_v&#253;b&#283;rovky/stavba%20II%20a%20infrastruktura/non%20ICT/ZD_p&#345;&#237;prava/VV/zdrojov&#233;_osa/SO%2005a_Komunikace%20a%20zp.%20plochy/05a2%20kanalizace_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val347/AppData/Local/Microsoft/Windows/Temporary%20Internet%20Files/Content.Outlook/2EX73NCS/VV_stavba%20II._draf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dim/Documents/IT4I/procuremnet_v&#253;b&#283;rovky/stavba%20II%20a%20infrastruktura/non%20ICT/ZD_p&#345;&#237;prava/VV/zdrojov&#233;_osa/ARS+BK+OK+PBS/02.1a_ARS,ST,PBS_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Radim/Documents/IT4I/procuremnet_v&#253;b&#283;rovky/stavba%20II%20a%20infrastruktura/non%20ICT/ZD_p&#345;&#237;prava/VV/zdrojov&#233;_osa/02.4.1_ZTI/02.4.1_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val347/AppData/Local/Microsoft/Windows/Temporary%20Internet%20Files/Content.Outlook/2EX73NCS/IT4%20IIet%20vedlej&#353;&#237;%20a%20ostatn&#237;%20n&#225;klady%20slep&#25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adim/Documents/IT4I/procuremnet_v&#253;b&#283;rovky/stavba%20II%20a%20infrastruktura/verze%20b&#345;ezen%20k%20verifikaci/DPS_stavba%20II_5.3.2013/Dokumentace/V&#253;kazy%20v&#253;m&#283;r%20v%20xls/IT4%20II%20etap%20stavebn&#237;%20&#269;&#225;st%20slep&#25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11.1A Výkaz výměr"/>
      <sheetName val="SO 11.1B Výkaz výměr"/>
      <sheetName val="SO 11.1ST Výkaz výměr"/>
      <sheetName val="SO 11.1B Kniha specifikací"/>
      <sheetName val="SO 11.1ST Kniha specifikací"/>
      <sheetName val="SO 11_1A Výkaz výměr"/>
      <sheetName val="SO11_1AVýkazvýměr"/>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 51.4 Výkaz výměr"/>
      <sheetName val="SO 51_4 Výkaz výměr"/>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ový list"/>
      <sheetName val="Cenik"/>
    </sheetNames>
    <sheetDataSet>
      <sheetData sheetId="0" refreshError="1"/>
      <sheetData sheetId="1" refreshError="1">
        <row r="1">
          <cell r="A1" t="str">
            <v>Kód</v>
          </cell>
          <cell r="B1" t="str">
            <v>Popis</v>
          </cell>
          <cell r="C1" t="str">
            <v>Brutto_CZK za MJ</v>
          </cell>
          <cell r="D1" t="str">
            <v>za</v>
          </cell>
          <cell r="E1" t="str">
            <v>MJ</v>
          </cell>
          <cell r="F1" t="str">
            <v xml:space="preserve">Cena </v>
          </cell>
        </row>
        <row r="2">
          <cell r="A2">
            <v>100011</v>
          </cell>
          <cell r="B2" t="str">
            <v>Rámeček 1násobný…205715202</v>
          </cell>
          <cell r="C2">
            <v>380</v>
          </cell>
          <cell r="D2">
            <v>1</v>
          </cell>
          <cell r="E2" t="str">
            <v>KS</v>
          </cell>
          <cell r="F2">
            <v>380</v>
          </cell>
        </row>
        <row r="3">
          <cell r="A3">
            <v>100111</v>
          </cell>
          <cell r="B3" t="str">
            <v>Rámeček 2násobný…205725202</v>
          </cell>
          <cell r="C3">
            <v>640</v>
          </cell>
          <cell r="D3">
            <v>1</v>
          </cell>
          <cell r="E3" t="str">
            <v>KS</v>
          </cell>
          <cell r="F3">
            <v>640</v>
          </cell>
        </row>
        <row r="4">
          <cell r="A4">
            <v>100811</v>
          </cell>
          <cell r="B4" t="str">
            <v>Rámeček 1násobný…205715302</v>
          </cell>
          <cell r="C4">
            <v>380</v>
          </cell>
          <cell r="D4">
            <v>1</v>
          </cell>
          <cell r="E4" t="str">
            <v>KS</v>
          </cell>
          <cell r="F4">
            <v>380</v>
          </cell>
        </row>
        <row r="5">
          <cell r="A5">
            <v>100911</v>
          </cell>
          <cell r="B5" t="str">
            <v>Rámeček 2násobný…205725302</v>
          </cell>
          <cell r="C5">
            <v>640</v>
          </cell>
          <cell r="D5">
            <v>1</v>
          </cell>
          <cell r="E5" t="str">
            <v>KS</v>
          </cell>
          <cell r="F5">
            <v>640</v>
          </cell>
        </row>
        <row r="6">
          <cell r="A6">
            <v>101311</v>
          </cell>
          <cell r="B6" t="str">
            <v>Rámeček 1násobný…205715170</v>
          </cell>
          <cell r="C6">
            <v>391</v>
          </cell>
          <cell r="D6">
            <v>1</v>
          </cell>
          <cell r="E6" t="str">
            <v>KS</v>
          </cell>
          <cell r="F6">
            <v>391</v>
          </cell>
        </row>
        <row r="7">
          <cell r="A7">
            <v>101411</v>
          </cell>
          <cell r="B7" t="str">
            <v>dvojrámeček,ALU…205725170</v>
          </cell>
          <cell r="C7">
            <v>660</v>
          </cell>
          <cell r="D7">
            <v>1</v>
          </cell>
          <cell r="E7" t="str">
            <v>KS</v>
          </cell>
          <cell r="F7">
            <v>660</v>
          </cell>
        </row>
        <row r="8">
          <cell r="A8">
            <v>101511</v>
          </cell>
          <cell r="B8" t="str">
            <v>Rámeček 3násobný…205735170</v>
          </cell>
          <cell r="C8">
            <v>1170</v>
          </cell>
          <cell r="D8">
            <v>1</v>
          </cell>
          <cell r="E8" t="str">
            <v>KS</v>
          </cell>
          <cell r="F8">
            <v>1170</v>
          </cell>
        </row>
        <row r="9">
          <cell r="A9">
            <v>101811</v>
          </cell>
          <cell r="B9" t="str">
            <v>rámeček-matně zelená…205715246</v>
          </cell>
          <cell r="C9">
            <v>391</v>
          </cell>
          <cell r="D9">
            <v>1</v>
          </cell>
          <cell r="E9" t="str">
            <v>KS</v>
          </cell>
          <cell r="F9">
            <v>391</v>
          </cell>
        </row>
        <row r="10">
          <cell r="A10">
            <v>101911</v>
          </cell>
          <cell r="B10" t="str">
            <v>dvojrámeček-matně zelená…205725246</v>
          </cell>
          <cell r="C10">
            <v>660</v>
          </cell>
          <cell r="D10">
            <v>1</v>
          </cell>
          <cell r="E10" t="str">
            <v>KS</v>
          </cell>
          <cell r="F10">
            <v>660</v>
          </cell>
        </row>
        <row r="11">
          <cell r="A11">
            <v>102411</v>
          </cell>
          <cell r="B11" t="str">
            <v>Rámeček 1násobný…205715370</v>
          </cell>
          <cell r="C11">
            <v>486</v>
          </cell>
          <cell r="D11">
            <v>1</v>
          </cell>
          <cell r="E11" t="str">
            <v>KS</v>
          </cell>
          <cell r="F11">
            <v>486</v>
          </cell>
        </row>
        <row r="12">
          <cell r="A12">
            <v>102711</v>
          </cell>
          <cell r="B12" t="str">
            <v>Rámeček 2násobný…205725370</v>
          </cell>
          <cell r="C12">
            <v>820</v>
          </cell>
          <cell r="D12">
            <v>1</v>
          </cell>
          <cell r="E12" t="str">
            <v>KS</v>
          </cell>
          <cell r="F12">
            <v>820</v>
          </cell>
        </row>
        <row r="13">
          <cell r="A13">
            <v>103111</v>
          </cell>
          <cell r="B13" t="str">
            <v>Rámeček 1násobný…205715421</v>
          </cell>
          <cell r="C13">
            <v>480</v>
          </cell>
          <cell r="D13">
            <v>1</v>
          </cell>
          <cell r="E13" t="str">
            <v>KS</v>
          </cell>
          <cell r="F13">
            <v>480</v>
          </cell>
        </row>
        <row r="14">
          <cell r="A14">
            <v>103411</v>
          </cell>
          <cell r="B14" t="str">
            <v>Rámeček 2násobný…205725421</v>
          </cell>
          <cell r="C14">
            <v>897</v>
          </cell>
          <cell r="D14">
            <v>1</v>
          </cell>
          <cell r="E14" t="str">
            <v>KS</v>
          </cell>
          <cell r="F14">
            <v>897</v>
          </cell>
        </row>
        <row r="15">
          <cell r="A15">
            <v>103811</v>
          </cell>
          <cell r="B15" t="str">
            <v>Kolébka s centrální deskou…2054002</v>
          </cell>
          <cell r="C15">
            <v>36</v>
          </cell>
          <cell r="D15">
            <v>1</v>
          </cell>
          <cell r="E15" t="str">
            <v>KS</v>
          </cell>
          <cell r="F15">
            <v>36</v>
          </cell>
        </row>
        <row r="16">
          <cell r="A16">
            <v>104111</v>
          </cell>
          <cell r="B16" t="str">
            <v>klapka s kontrolkou…2054002GL</v>
          </cell>
          <cell r="C16">
            <v>50</v>
          </cell>
          <cell r="D16">
            <v>1</v>
          </cell>
          <cell r="E16" t="str">
            <v>KS</v>
          </cell>
          <cell r="F16">
            <v>50</v>
          </cell>
        </row>
        <row r="17">
          <cell r="A17">
            <v>105211</v>
          </cell>
          <cell r="B17" t="str">
            <v>Kolébka s centrální deskou…2054021</v>
          </cell>
          <cell r="C17">
            <v>41</v>
          </cell>
          <cell r="D17">
            <v>1</v>
          </cell>
          <cell r="E17" t="str">
            <v>KS</v>
          </cell>
          <cell r="F17">
            <v>41</v>
          </cell>
        </row>
        <row r="18">
          <cell r="A18">
            <v>105411</v>
          </cell>
          <cell r="B18" t="str">
            <v>Kolébka s centrální deskou…2054521</v>
          </cell>
          <cell r="C18">
            <v>71</v>
          </cell>
          <cell r="D18">
            <v>1</v>
          </cell>
          <cell r="E18" t="str">
            <v>KS</v>
          </cell>
          <cell r="F18">
            <v>71</v>
          </cell>
        </row>
        <row r="19">
          <cell r="A19">
            <v>106411</v>
          </cell>
          <cell r="B19" t="str">
            <v>Spínač žaluziový…214</v>
          </cell>
          <cell r="C19">
            <v>281</v>
          </cell>
          <cell r="D19">
            <v>1</v>
          </cell>
          <cell r="E19" t="str">
            <v>KS</v>
          </cell>
          <cell r="F19">
            <v>281</v>
          </cell>
        </row>
        <row r="20">
          <cell r="A20">
            <v>107011</v>
          </cell>
          <cell r="B20" t="str">
            <v>Kolébka s centrální deskou…2054070</v>
          </cell>
          <cell r="C20">
            <v>89</v>
          </cell>
          <cell r="D20">
            <v>1</v>
          </cell>
          <cell r="E20" t="str">
            <v>KS</v>
          </cell>
          <cell r="F20">
            <v>89</v>
          </cell>
        </row>
        <row r="21">
          <cell r="A21">
            <v>107311</v>
          </cell>
          <cell r="B21" t="str">
            <v>kryt vypínače, ALU…2054570</v>
          </cell>
          <cell r="C21">
            <v>129</v>
          </cell>
          <cell r="D21">
            <v>1</v>
          </cell>
          <cell r="E21" t="str">
            <v>KS</v>
          </cell>
          <cell r="F21">
            <v>129</v>
          </cell>
        </row>
        <row r="22">
          <cell r="A22">
            <v>110211</v>
          </cell>
          <cell r="B22" t="str">
            <v>Kolébkový spínač…616/2</v>
          </cell>
          <cell r="C22">
            <v>293</v>
          </cell>
          <cell r="D22">
            <v>1</v>
          </cell>
          <cell r="E22" t="str">
            <v>KS</v>
          </cell>
          <cell r="F22">
            <v>293</v>
          </cell>
        </row>
        <row r="23">
          <cell r="A23">
            <v>110411</v>
          </cell>
          <cell r="B23" t="str">
            <v>Roletový kolébkový spínač…616/4</v>
          </cell>
          <cell r="C23">
            <v>263</v>
          </cell>
          <cell r="D23">
            <v>1</v>
          </cell>
          <cell r="E23" t="str">
            <v>KS</v>
          </cell>
          <cell r="F23">
            <v>263</v>
          </cell>
        </row>
        <row r="24">
          <cell r="A24">
            <v>110611</v>
          </cell>
          <cell r="B24" t="str">
            <v>Kolébkový spínač…616/6</v>
          </cell>
          <cell r="C24">
            <v>257</v>
          </cell>
          <cell r="D24">
            <v>1</v>
          </cell>
          <cell r="E24" t="str">
            <v>KS</v>
          </cell>
          <cell r="F24">
            <v>257</v>
          </cell>
        </row>
        <row r="25">
          <cell r="A25">
            <v>110911</v>
          </cell>
          <cell r="B25" t="str">
            <v>strojek (dvojvypínač)…619T</v>
          </cell>
          <cell r="C25">
            <v>274</v>
          </cell>
          <cell r="D25">
            <v>1</v>
          </cell>
          <cell r="E25" t="str">
            <v>KS</v>
          </cell>
          <cell r="F25">
            <v>274</v>
          </cell>
        </row>
        <row r="26">
          <cell r="A26">
            <v>112311</v>
          </cell>
          <cell r="B26" t="str">
            <v>Kolébkový spínač…H613</v>
          </cell>
          <cell r="C26">
            <v>279</v>
          </cell>
          <cell r="D26">
            <v>1</v>
          </cell>
          <cell r="E26" t="str">
            <v>KS</v>
          </cell>
          <cell r="F26">
            <v>279</v>
          </cell>
        </row>
        <row r="27">
          <cell r="A27">
            <v>112641</v>
          </cell>
          <cell r="B27" t="str">
            <v>Zásuvka s ochranným kolíkem…20667102S</v>
          </cell>
          <cell r="C27">
            <v>108</v>
          </cell>
          <cell r="D27">
            <v>1</v>
          </cell>
          <cell r="E27" t="str">
            <v>KS</v>
          </cell>
          <cell r="F27">
            <v>108</v>
          </cell>
        </row>
        <row r="28">
          <cell r="A28">
            <v>116111</v>
          </cell>
          <cell r="B28" t="str">
            <v>Centrál. deska…2067702Z</v>
          </cell>
          <cell r="C28">
            <v>96</v>
          </cell>
          <cell r="D28">
            <v>1</v>
          </cell>
          <cell r="E28" t="str">
            <v>KS</v>
          </cell>
          <cell r="F28">
            <v>96</v>
          </cell>
        </row>
        <row r="29">
          <cell r="A29">
            <v>117211</v>
          </cell>
          <cell r="B29" t="str">
            <v>Centrální deska…2067002ZV</v>
          </cell>
          <cell r="C29">
            <v>30</v>
          </cell>
          <cell r="D29">
            <v>1</v>
          </cell>
          <cell r="E29" t="str">
            <v>KS</v>
          </cell>
          <cell r="F29">
            <v>30</v>
          </cell>
        </row>
        <row r="30">
          <cell r="A30">
            <v>120641</v>
          </cell>
          <cell r="B30" t="str">
            <v>Zásuvka s ochranným kolíkem…20667121S</v>
          </cell>
          <cell r="C30">
            <v>120</v>
          </cell>
          <cell r="D30">
            <v>1</v>
          </cell>
          <cell r="E30" t="str">
            <v>KS</v>
          </cell>
          <cell r="F30">
            <v>120</v>
          </cell>
        </row>
        <row r="31">
          <cell r="A31">
            <v>125011</v>
          </cell>
          <cell r="B31" t="str">
            <v>Kolébka s úplným krytem…80640V</v>
          </cell>
          <cell r="C31">
            <v>72</v>
          </cell>
          <cell r="D31">
            <v>1</v>
          </cell>
          <cell r="E31" t="str">
            <v>KS</v>
          </cell>
          <cell r="F31">
            <v>72</v>
          </cell>
        </row>
        <row r="32">
          <cell r="A32">
            <v>126511</v>
          </cell>
          <cell r="B32" t="str">
            <v>Centrální desky…2061021UA</v>
          </cell>
          <cell r="C32">
            <v>114</v>
          </cell>
          <cell r="D32">
            <v>1</v>
          </cell>
          <cell r="E32" t="str">
            <v>KS</v>
          </cell>
          <cell r="F32">
            <v>114</v>
          </cell>
        </row>
        <row r="33">
          <cell r="A33">
            <v>131513</v>
          </cell>
          <cell r="B33" t="str">
            <v>Kryt otočného stmívače…2081021HR</v>
          </cell>
          <cell r="C33">
            <v>139</v>
          </cell>
          <cell r="D33">
            <v>1</v>
          </cell>
          <cell r="E33" t="str">
            <v>KS</v>
          </cell>
          <cell r="F33">
            <v>139</v>
          </cell>
        </row>
        <row r="34">
          <cell r="A34">
            <v>142711</v>
          </cell>
          <cell r="B34" t="str">
            <v>Anténní zásuvka koax.…8061002TV</v>
          </cell>
          <cell r="C34">
            <v>54</v>
          </cell>
          <cell r="D34">
            <v>1</v>
          </cell>
          <cell r="E34" t="str">
            <v>KS</v>
          </cell>
          <cell r="F34">
            <v>54</v>
          </cell>
        </row>
        <row r="35">
          <cell r="A35">
            <v>148711</v>
          </cell>
          <cell r="B35" t="str">
            <v>Kryt montážní vložky…8061002</v>
          </cell>
          <cell r="C35">
            <v>140</v>
          </cell>
          <cell r="D35">
            <v>1</v>
          </cell>
          <cell r="E35" t="str">
            <v>KS</v>
          </cell>
          <cell r="F35">
            <v>140</v>
          </cell>
        </row>
        <row r="36">
          <cell r="A36">
            <v>150313</v>
          </cell>
          <cell r="B36" t="str">
            <v>Kryt otočného stmívače…8061002</v>
          </cell>
          <cell r="C36">
            <v>87</v>
          </cell>
          <cell r="D36">
            <v>1</v>
          </cell>
          <cell r="E36" t="str">
            <v>KS</v>
          </cell>
          <cell r="F36">
            <v>87</v>
          </cell>
        </row>
        <row r="37">
          <cell r="A37">
            <v>151141</v>
          </cell>
          <cell r="B37" t="str">
            <v>zásuvka, ALU…20667170S</v>
          </cell>
          <cell r="C37">
            <v>148</v>
          </cell>
          <cell r="D37">
            <v>1</v>
          </cell>
          <cell r="E37" t="str">
            <v>KS</v>
          </cell>
          <cell r="F37">
            <v>148</v>
          </cell>
        </row>
        <row r="38">
          <cell r="A38">
            <v>152311</v>
          </cell>
          <cell r="B38" t="str">
            <v>Reproduktorová zásuvka…20193270</v>
          </cell>
          <cell r="C38">
            <v>231</v>
          </cell>
          <cell r="D38">
            <v>1</v>
          </cell>
          <cell r="E38" t="str">
            <v>KS</v>
          </cell>
          <cell r="F38">
            <v>231</v>
          </cell>
        </row>
        <row r="39">
          <cell r="A39">
            <v>152411</v>
          </cell>
          <cell r="B39" t="str">
            <v>Vývod vedení…2061070AT</v>
          </cell>
          <cell r="C39">
            <v>193</v>
          </cell>
          <cell r="D39">
            <v>1</v>
          </cell>
          <cell r="E39" t="str">
            <v>KS</v>
          </cell>
          <cell r="F39">
            <v>193</v>
          </cell>
        </row>
        <row r="40">
          <cell r="A40">
            <v>152811</v>
          </cell>
          <cell r="B40" t="str">
            <v>Centrální deska pro nos. desku…2061070MJ</v>
          </cell>
          <cell r="C40">
            <v>170</v>
          </cell>
          <cell r="D40">
            <v>1</v>
          </cell>
          <cell r="E40" t="str">
            <v>KS</v>
          </cell>
          <cell r="F40">
            <v>170</v>
          </cell>
        </row>
        <row r="41">
          <cell r="A41">
            <v>153111</v>
          </cell>
          <cell r="B41" t="str">
            <v>Centrál. deska…2061070SC</v>
          </cell>
          <cell r="C41">
            <v>269</v>
          </cell>
          <cell r="D41">
            <v>1</v>
          </cell>
          <cell r="E41" t="str">
            <v>KS</v>
          </cell>
          <cell r="F41">
            <v>269</v>
          </cell>
        </row>
        <row r="42">
          <cell r="A42">
            <v>153711</v>
          </cell>
          <cell r="B42" t="str">
            <v>Anténní zásuvka koax.…2061070TV</v>
          </cell>
          <cell r="C42">
            <v>112</v>
          </cell>
          <cell r="D42">
            <v>1</v>
          </cell>
          <cell r="E42" t="str">
            <v>KS</v>
          </cell>
          <cell r="F42">
            <v>112</v>
          </cell>
        </row>
        <row r="43">
          <cell r="A43">
            <v>164911</v>
          </cell>
          <cell r="B43" t="str">
            <v>Kolébka se symbolem…8064002T</v>
          </cell>
          <cell r="C43">
            <v>49</v>
          </cell>
          <cell r="D43">
            <v>1</v>
          </cell>
          <cell r="E43" t="str">
            <v>KS</v>
          </cell>
          <cell r="F43">
            <v>49</v>
          </cell>
        </row>
        <row r="44">
          <cell r="A44">
            <v>165111</v>
          </cell>
          <cell r="B44" t="str">
            <v>Kolébka s úplným krytem…8064002</v>
          </cell>
          <cell r="C44">
            <v>69</v>
          </cell>
          <cell r="D44">
            <v>1</v>
          </cell>
          <cell r="E44" t="str">
            <v>KS</v>
          </cell>
          <cell r="F44">
            <v>69</v>
          </cell>
        </row>
        <row r="45">
          <cell r="A45">
            <v>166011</v>
          </cell>
          <cell r="B45" t="str">
            <v>Kolébka s kontrolkou…8064002NG</v>
          </cell>
          <cell r="C45">
            <v>31.17</v>
          </cell>
          <cell r="D45">
            <v>1</v>
          </cell>
          <cell r="E45" t="str">
            <v>KS</v>
          </cell>
          <cell r="F45">
            <v>31.17</v>
          </cell>
        </row>
        <row r="46">
          <cell r="A46">
            <v>171111</v>
          </cell>
          <cell r="B46" t="str">
            <v>Rámeček 1násobný…2057102T</v>
          </cell>
          <cell r="C46">
            <v>63</v>
          </cell>
          <cell r="D46">
            <v>1</v>
          </cell>
          <cell r="E46" t="str">
            <v>KS</v>
          </cell>
          <cell r="F46">
            <v>63</v>
          </cell>
        </row>
        <row r="47">
          <cell r="A47">
            <v>171611</v>
          </cell>
          <cell r="B47" t="str">
            <v>Rámeček 1násobný…2057170T</v>
          </cell>
          <cell r="C47">
            <v>102</v>
          </cell>
          <cell r="D47">
            <v>1</v>
          </cell>
          <cell r="E47" t="str">
            <v>KS</v>
          </cell>
          <cell r="F47">
            <v>102</v>
          </cell>
        </row>
        <row r="48">
          <cell r="A48">
            <v>171711</v>
          </cell>
          <cell r="B48" t="str">
            <v>Rámeček 2násobný…2057270T</v>
          </cell>
          <cell r="C48">
            <v>158</v>
          </cell>
          <cell r="D48">
            <v>1</v>
          </cell>
          <cell r="E48" t="str">
            <v>KS</v>
          </cell>
          <cell r="F48">
            <v>158</v>
          </cell>
        </row>
        <row r="49">
          <cell r="A49">
            <v>171811</v>
          </cell>
          <cell r="B49" t="str">
            <v>Rámeček 3násobný…2057370T</v>
          </cell>
          <cell r="C49">
            <v>266</v>
          </cell>
          <cell r="D49">
            <v>1</v>
          </cell>
          <cell r="E49" t="str">
            <v>KS</v>
          </cell>
          <cell r="F49">
            <v>266</v>
          </cell>
        </row>
        <row r="50">
          <cell r="A50">
            <v>173511</v>
          </cell>
          <cell r="B50" t="str">
            <v>Rámeček 1násobný…205711370</v>
          </cell>
          <cell r="C50">
            <v>1114</v>
          </cell>
          <cell r="D50">
            <v>1</v>
          </cell>
          <cell r="E50" t="str">
            <v>KS</v>
          </cell>
          <cell r="F50">
            <v>1114</v>
          </cell>
        </row>
        <row r="51">
          <cell r="A51">
            <v>173611</v>
          </cell>
          <cell r="B51" t="str">
            <v>Rámeček 2násobný…205721370</v>
          </cell>
          <cell r="C51">
            <v>1933</v>
          </cell>
          <cell r="D51">
            <v>1</v>
          </cell>
          <cell r="E51" t="str">
            <v>KS</v>
          </cell>
          <cell r="F51">
            <v>1933</v>
          </cell>
        </row>
        <row r="52">
          <cell r="A52">
            <v>175111</v>
          </cell>
          <cell r="B52" t="str">
            <v>Rámeček 1násobný…205711162</v>
          </cell>
          <cell r="C52">
            <v>1114</v>
          </cell>
          <cell r="D52">
            <v>1</v>
          </cell>
          <cell r="E52" t="str">
            <v>KS</v>
          </cell>
          <cell r="F52">
            <v>1114</v>
          </cell>
        </row>
        <row r="53">
          <cell r="A53">
            <v>175311</v>
          </cell>
          <cell r="B53" t="str">
            <v>Rámeček 2násobný…205721162</v>
          </cell>
          <cell r="C53">
            <v>1933</v>
          </cell>
          <cell r="D53">
            <v>1</v>
          </cell>
          <cell r="E53" t="str">
            <v>KS</v>
          </cell>
          <cell r="F53">
            <v>1933</v>
          </cell>
        </row>
        <row r="54">
          <cell r="A54">
            <v>176011</v>
          </cell>
          <cell r="B54" t="str">
            <v>Kolébka s centrální deskou…80640W</v>
          </cell>
          <cell r="C54">
            <v>23.53</v>
          </cell>
          <cell r="D54">
            <v>1</v>
          </cell>
          <cell r="E54" t="str">
            <v>KS</v>
          </cell>
          <cell r="F54">
            <v>23.53</v>
          </cell>
        </row>
        <row r="55">
          <cell r="A55">
            <v>176511</v>
          </cell>
          <cell r="B55" t="str">
            <v>Kolébka s centrální deskou…80645W</v>
          </cell>
          <cell r="C55">
            <v>41.76</v>
          </cell>
          <cell r="D55">
            <v>1</v>
          </cell>
          <cell r="E55" t="str">
            <v>KS</v>
          </cell>
          <cell r="F55">
            <v>41.76</v>
          </cell>
        </row>
        <row r="56">
          <cell r="A56">
            <v>179211</v>
          </cell>
          <cell r="B56" t="str">
            <v>Rámeček 1násobný…205711252</v>
          </cell>
          <cell r="C56">
            <v>1114</v>
          </cell>
          <cell r="D56">
            <v>1</v>
          </cell>
          <cell r="E56" t="str">
            <v>KS</v>
          </cell>
          <cell r="F56">
            <v>1114</v>
          </cell>
        </row>
        <row r="57">
          <cell r="A57">
            <v>179311</v>
          </cell>
          <cell r="B57" t="str">
            <v>Rámeček 2násobný…205721252</v>
          </cell>
          <cell r="C57">
            <v>1933</v>
          </cell>
          <cell r="D57">
            <v>1</v>
          </cell>
          <cell r="E57" t="str">
            <v>KS</v>
          </cell>
          <cell r="F57">
            <v>1933</v>
          </cell>
        </row>
        <row r="58">
          <cell r="A58">
            <v>181311</v>
          </cell>
          <cell r="B58" t="str">
            <v>Rámeček 1násobný…205711117</v>
          </cell>
          <cell r="C58">
            <v>1114</v>
          </cell>
          <cell r="D58">
            <v>1</v>
          </cell>
          <cell r="E58" t="str">
            <v>KS</v>
          </cell>
          <cell r="F58">
            <v>1114</v>
          </cell>
        </row>
        <row r="59">
          <cell r="A59">
            <v>181411</v>
          </cell>
          <cell r="B59" t="str">
            <v>Rámeček 2násobný…205721117</v>
          </cell>
          <cell r="C59">
            <v>1933</v>
          </cell>
          <cell r="D59">
            <v>1</v>
          </cell>
          <cell r="E59" t="str">
            <v>KS</v>
          </cell>
          <cell r="F59">
            <v>1933</v>
          </cell>
        </row>
        <row r="60">
          <cell r="A60">
            <v>182111</v>
          </cell>
          <cell r="B60" t="str">
            <v>Rámeček 1násobný…205711447</v>
          </cell>
          <cell r="C60">
            <v>1114</v>
          </cell>
          <cell r="D60">
            <v>1</v>
          </cell>
          <cell r="E60" t="str">
            <v>KS</v>
          </cell>
          <cell r="F60">
            <v>1114</v>
          </cell>
        </row>
        <row r="61">
          <cell r="A61">
            <v>182211</v>
          </cell>
          <cell r="B61" t="str">
            <v>Rámeček 2násobný…205721447</v>
          </cell>
          <cell r="C61">
            <v>1933</v>
          </cell>
          <cell r="D61">
            <v>1</v>
          </cell>
          <cell r="E61" t="str">
            <v>KS</v>
          </cell>
          <cell r="F61">
            <v>1933</v>
          </cell>
        </row>
        <row r="62">
          <cell r="A62">
            <v>183111</v>
          </cell>
          <cell r="B62" t="str">
            <v>Rámeček 1násobný…8057103</v>
          </cell>
          <cell r="C62">
            <v>16.47</v>
          </cell>
          <cell r="D62">
            <v>1</v>
          </cell>
          <cell r="E62" t="str">
            <v>KS</v>
          </cell>
          <cell r="F62">
            <v>16.47</v>
          </cell>
        </row>
        <row r="63">
          <cell r="A63">
            <v>183211</v>
          </cell>
          <cell r="B63" t="str">
            <v>Rámeček 2násobný…8057203</v>
          </cell>
          <cell r="C63">
            <v>29.41</v>
          </cell>
          <cell r="D63">
            <v>1</v>
          </cell>
          <cell r="E63" t="str">
            <v>KS</v>
          </cell>
          <cell r="F63">
            <v>29.41</v>
          </cell>
        </row>
        <row r="64">
          <cell r="A64">
            <v>183311</v>
          </cell>
          <cell r="B64" t="str">
            <v>Rámeček 3násobný…8057303</v>
          </cell>
          <cell r="C64">
            <v>49.41</v>
          </cell>
          <cell r="D64">
            <v>1</v>
          </cell>
          <cell r="E64" t="str">
            <v>KS</v>
          </cell>
          <cell r="F64">
            <v>49.41</v>
          </cell>
        </row>
        <row r="65">
          <cell r="A65">
            <v>183411</v>
          </cell>
          <cell r="B65" t="str">
            <v>Rámeček 4násobný…8057403</v>
          </cell>
          <cell r="C65">
            <v>135</v>
          </cell>
          <cell r="D65">
            <v>1</v>
          </cell>
          <cell r="E65" t="str">
            <v>KS</v>
          </cell>
          <cell r="F65">
            <v>135</v>
          </cell>
        </row>
        <row r="66">
          <cell r="A66">
            <v>183511</v>
          </cell>
          <cell r="B66" t="str">
            <v>Rámeček 5násobný…8057503</v>
          </cell>
          <cell r="C66">
            <v>222</v>
          </cell>
          <cell r="D66">
            <v>1</v>
          </cell>
          <cell r="E66" t="str">
            <v>KS</v>
          </cell>
          <cell r="F66">
            <v>222</v>
          </cell>
        </row>
        <row r="67">
          <cell r="A67">
            <v>187111</v>
          </cell>
          <cell r="B67" t="str">
            <v>Wippe,RWS…8064002</v>
          </cell>
          <cell r="C67">
            <v>25</v>
          </cell>
          <cell r="D67">
            <v>1</v>
          </cell>
          <cell r="E67" t="str">
            <v>KS</v>
          </cell>
          <cell r="F67">
            <v>25</v>
          </cell>
        </row>
        <row r="68">
          <cell r="A68">
            <v>187311</v>
          </cell>
          <cell r="B68" t="str">
            <v>Kolébka s centrální deskou…8064002NA</v>
          </cell>
          <cell r="C68">
            <v>77</v>
          </cell>
          <cell r="D68">
            <v>1</v>
          </cell>
          <cell r="E68" t="str">
            <v>KS</v>
          </cell>
          <cell r="F68">
            <v>77</v>
          </cell>
        </row>
        <row r="69">
          <cell r="A69">
            <v>187611</v>
          </cell>
          <cell r="B69" t="str">
            <v>Kolébka s centrální deskou…8064202</v>
          </cell>
          <cell r="C69">
            <v>33</v>
          </cell>
          <cell r="D69">
            <v>1</v>
          </cell>
          <cell r="E69" t="str">
            <v>KS</v>
          </cell>
          <cell r="F69">
            <v>33</v>
          </cell>
        </row>
        <row r="70">
          <cell r="A70">
            <v>187711</v>
          </cell>
          <cell r="B70" t="str">
            <v>Kolébka s centrální deskou…8064402</v>
          </cell>
          <cell r="C70">
            <v>98</v>
          </cell>
          <cell r="D70">
            <v>1</v>
          </cell>
          <cell r="E70" t="str">
            <v>KS</v>
          </cell>
          <cell r="F70">
            <v>98</v>
          </cell>
        </row>
        <row r="71">
          <cell r="A71">
            <v>187811</v>
          </cell>
          <cell r="B71" t="str">
            <v>Kolébka dvojitá,č.bílá…8064502</v>
          </cell>
          <cell r="C71">
            <v>46</v>
          </cell>
          <cell r="D71">
            <v>1</v>
          </cell>
          <cell r="E71" t="str">
            <v>KS</v>
          </cell>
          <cell r="F71">
            <v>46</v>
          </cell>
        </row>
        <row r="72">
          <cell r="A72">
            <v>189311</v>
          </cell>
          <cell r="B72" t="str">
            <v>Kolébka pro žaluziový spínač…80.244.02</v>
          </cell>
          <cell r="C72">
            <v>94</v>
          </cell>
          <cell r="D72">
            <v>1</v>
          </cell>
          <cell r="E72" t="str">
            <v>KS</v>
          </cell>
          <cell r="F72">
            <v>94</v>
          </cell>
        </row>
        <row r="73">
          <cell r="A73">
            <v>190511</v>
          </cell>
          <cell r="B73" t="str">
            <v>Vypínač sériový 10 A,250 V…515</v>
          </cell>
          <cell r="C73">
            <v>88.23</v>
          </cell>
          <cell r="D73">
            <v>1</v>
          </cell>
          <cell r="E73" t="str">
            <v>KS</v>
          </cell>
          <cell r="F73">
            <v>88.23</v>
          </cell>
        </row>
        <row r="74">
          <cell r="A74">
            <v>190611</v>
          </cell>
          <cell r="B74" t="str">
            <v>Kolébkový spínač…516</v>
          </cell>
          <cell r="C74">
            <v>59</v>
          </cell>
          <cell r="D74">
            <v>1</v>
          </cell>
          <cell r="E74" t="str">
            <v>KS</v>
          </cell>
          <cell r="F74">
            <v>59</v>
          </cell>
        </row>
        <row r="75">
          <cell r="A75">
            <v>190711</v>
          </cell>
          <cell r="B75" t="str">
            <v>Kolébkový spínač…517</v>
          </cell>
          <cell r="C75">
            <v>109.99</v>
          </cell>
          <cell r="D75">
            <v>1</v>
          </cell>
          <cell r="E75" t="str">
            <v>KS</v>
          </cell>
          <cell r="F75">
            <v>109.99</v>
          </cell>
        </row>
        <row r="76">
          <cell r="A76">
            <v>190811</v>
          </cell>
          <cell r="B76" t="str">
            <v>Ovladač…515T</v>
          </cell>
          <cell r="C76">
            <v>167</v>
          </cell>
          <cell r="D76">
            <v>1</v>
          </cell>
          <cell r="E76" t="str">
            <v>KS</v>
          </cell>
          <cell r="F76">
            <v>167</v>
          </cell>
        </row>
        <row r="77">
          <cell r="A77">
            <v>192611</v>
          </cell>
          <cell r="B77" t="str">
            <v>Kolébkový spínač s kontrolkou…516GLK</v>
          </cell>
          <cell r="C77">
            <v>166</v>
          </cell>
          <cell r="D77">
            <v>1</v>
          </cell>
          <cell r="E77" t="str">
            <v>KS</v>
          </cell>
          <cell r="F77">
            <v>166</v>
          </cell>
        </row>
        <row r="78">
          <cell r="A78">
            <v>193111</v>
          </cell>
          <cell r="B78" t="str">
            <v>Ovladač…550</v>
          </cell>
          <cell r="C78">
            <v>80</v>
          </cell>
          <cell r="D78">
            <v>1</v>
          </cell>
          <cell r="E78" t="str">
            <v>KS</v>
          </cell>
          <cell r="F78">
            <v>80</v>
          </cell>
        </row>
        <row r="79">
          <cell r="A79">
            <v>193711</v>
          </cell>
          <cell r="B79" t="str">
            <v>Ovladač s kontrolkou…550GLK</v>
          </cell>
          <cell r="C79">
            <v>160</v>
          </cell>
          <cell r="D79">
            <v>1</v>
          </cell>
          <cell r="E79" t="str">
            <v>KS</v>
          </cell>
          <cell r="F79">
            <v>160</v>
          </cell>
        </row>
        <row r="80">
          <cell r="A80">
            <v>194811</v>
          </cell>
          <cell r="B80" t="str">
            <v>Hotelový kartový spínač…8055602</v>
          </cell>
          <cell r="C80">
            <v>709</v>
          </cell>
          <cell r="D80">
            <v>1</v>
          </cell>
          <cell r="E80" t="str">
            <v>KS</v>
          </cell>
          <cell r="F80">
            <v>709</v>
          </cell>
        </row>
        <row r="81">
          <cell r="A81">
            <v>194911</v>
          </cell>
          <cell r="B81" t="str">
            <v>Hotelový kartový spínač…9555602HC</v>
          </cell>
          <cell r="C81">
            <v>780</v>
          </cell>
          <cell r="D81">
            <v>1</v>
          </cell>
          <cell r="E81" t="str">
            <v>KS</v>
          </cell>
          <cell r="F81">
            <v>780</v>
          </cell>
        </row>
        <row r="82">
          <cell r="A82">
            <v>199511</v>
          </cell>
          <cell r="B82" t="str">
            <v>Přístr. krabice na omítku…8069102</v>
          </cell>
          <cell r="C82">
            <v>85</v>
          </cell>
          <cell r="D82">
            <v>1</v>
          </cell>
          <cell r="E82" t="str">
            <v>KS</v>
          </cell>
          <cell r="F82">
            <v>85</v>
          </cell>
        </row>
        <row r="83">
          <cell r="A83">
            <v>199611</v>
          </cell>
          <cell r="B83" t="str">
            <v>Přístr. krabice na omítku…8069202</v>
          </cell>
          <cell r="C83">
            <v>146</v>
          </cell>
          <cell r="D83">
            <v>1</v>
          </cell>
          <cell r="E83" t="str">
            <v>KS</v>
          </cell>
          <cell r="F83">
            <v>146</v>
          </cell>
        </row>
        <row r="84">
          <cell r="A84">
            <v>200911</v>
          </cell>
          <cell r="B84" t="str">
            <v>Rámeček 5násobný…8067502</v>
          </cell>
          <cell r="C84">
            <v>220</v>
          </cell>
          <cell r="D84">
            <v>1</v>
          </cell>
          <cell r="E84" t="str">
            <v>KS</v>
          </cell>
          <cell r="F84">
            <v>220</v>
          </cell>
        </row>
        <row r="85">
          <cell r="A85">
            <v>201011</v>
          </cell>
          <cell r="B85" t="str">
            <v>Rámeček 4násobný…8067402</v>
          </cell>
          <cell r="C85">
            <v>146</v>
          </cell>
          <cell r="D85">
            <v>1</v>
          </cell>
          <cell r="E85" t="str">
            <v>KS</v>
          </cell>
          <cell r="F85">
            <v>146</v>
          </cell>
        </row>
        <row r="86">
          <cell r="A86">
            <v>201611</v>
          </cell>
          <cell r="B86" t="str">
            <v>Rámeček 3násobný…8067302</v>
          </cell>
          <cell r="C86">
            <v>49.41</v>
          </cell>
          <cell r="D86">
            <v>1</v>
          </cell>
          <cell r="E86" t="str">
            <v>KS</v>
          </cell>
          <cell r="F86">
            <v>49.41</v>
          </cell>
        </row>
        <row r="87">
          <cell r="A87">
            <v>201711</v>
          </cell>
          <cell r="B87" t="str">
            <v>Rámeček 2násobný…8067202</v>
          </cell>
          <cell r="C87">
            <v>31</v>
          </cell>
          <cell r="D87">
            <v>1</v>
          </cell>
          <cell r="E87" t="str">
            <v>KS</v>
          </cell>
          <cell r="F87">
            <v>31</v>
          </cell>
        </row>
        <row r="88">
          <cell r="A88">
            <v>201811</v>
          </cell>
          <cell r="B88" t="str">
            <v>Rámeček 1násobný…8067102</v>
          </cell>
          <cell r="C88">
            <v>18</v>
          </cell>
          <cell r="D88">
            <v>1</v>
          </cell>
          <cell r="E88" t="str">
            <v>KS</v>
          </cell>
          <cell r="F88">
            <v>18</v>
          </cell>
        </row>
        <row r="89">
          <cell r="A89">
            <v>203611</v>
          </cell>
          <cell r="B89" t="str">
            <v>Rámeček 1násobný…8067102WU</v>
          </cell>
          <cell r="C89">
            <v>115</v>
          </cell>
          <cell r="D89">
            <v>1</v>
          </cell>
          <cell r="E89" t="str">
            <v>KS</v>
          </cell>
          <cell r="F89">
            <v>115</v>
          </cell>
        </row>
        <row r="90">
          <cell r="A90">
            <v>203711</v>
          </cell>
          <cell r="B90" t="str">
            <v>Rámeček 2násobný…8067202WU</v>
          </cell>
          <cell r="C90">
            <v>142</v>
          </cell>
          <cell r="D90">
            <v>1</v>
          </cell>
          <cell r="E90" t="str">
            <v>KS</v>
          </cell>
          <cell r="F90">
            <v>142</v>
          </cell>
        </row>
        <row r="91">
          <cell r="A91">
            <v>208013</v>
          </cell>
          <cell r="B91" t="str">
            <v>Otočný stmívač…434O</v>
          </cell>
          <cell r="C91">
            <v>875</v>
          </cell>
          <cell r="D91">
            <v>1</v>
          </cell>
          <cell r="E91" t="str">
            <v>KS</v>
          </cell>
          <cell r="F91">
            <v>875</v>
          </cell>
        </row>
        <row r="92">
          <cell r="A92">
            <v>209613</v>
          </cell>
          <cell r="B92" t="str">
            <v>Otočný stmívač…436O</v>
          </cell>
          <cell r="C92">
            <v>1260</v>
          </cell>
          <cell r="D92">
            <v>1</v>
          </cell>
          <cell r="E92" t="str">
            <v>KS</v>
          </cell>
          <cell r="F92">
            <v>1260</v>
          </cell>
        </row>
        <row r="93">
          <cell r="A93">
            <v>209913</v>
          </cell>
          <cell r="B93" t="str">
            <v>Otočný stmívač…438HANO</v>
          </cell>
          <cell r="C93">
            <v>2474</v>
          </cell>
          <cell r="D93">
            <v>1</v>
          </cell>
          <cell r="E93" t="str">
            <v>KS</v>
          </cell>
          <cell r="F93">
            <v>2474</v>
          </cell>
        </row>
        <row r="94">
          <cell r="A94">
            <v>213311</v>
          </cell>
          <cell r="B94" t="str">
            <v>Zaslepovací kryt…8067702</v>
          </cell>
          <cell r="C94">
            <v>98</v>
          </cell>
          <cell r="D94">
            <v>1</v>
          </cell>
          <cell r="E94" t="str">
            <v>KS</v>
          </cell>
          <cell r="F94">
            <v>98</v>
          </cell>
        </row>
        <row r="95">
          <cell r="A95">
            <v>233613</v>
          </cell>
          <cell r="B95" t="str">
            <v>Kryt otočného stmívače…81002HRK</v>
          </cell>
          <cell r="C95">
            <v>126</v>
          </cell>
          <cell r="D95">
            <v>1</v>
          </cell>
          <cell r="E95" t="str">
            <v>KS</v>
          </cell>
          <cell r="F95">
            <v>126</v>
          </cell>
        </row>
        <row r="96">
          <cell r="A96">
            <v>240111</v>
          </cell>
          <cell r="B96" t="str">
            <v>Rámeček 1násobný…8057102</v>
          </cell>
          <cell r="C96">
            <v>16.47</v>
          </cell>
          <cell r="D96">
            <v>1</v>
          </cell>
          <cell r="E96" t="str">
            <v>KS</v>
          </cell>
          <cell r="F96">
            <v>16.47</v>
          </cell>
        </row>
        <row r="97">
          <cell r="A97">
            <v>240211</v>
          </cell>
          <cell r="B97" t="str">
            <v>Rámeček 2násobný…8057202</v>
          </cell>
          <cell r="C97">
            <v>29.41</v>
          </cell>
          <cell r="D97">
            <v>1</v>
          </cell>
          <cell r="E97" t="str">
            <v>KS</v>
          </cell>
          <cell r="F97">
            <v>29.41</v>
          </cell>
        </row>
        <row r="98">
          <cell r="A98">
            <v>240311</v>
          </cell>
          <cell r="B98" t="str">
            <v>Rámeček 3násobný…8057302</v>
          </cell>
          <cell r="C98">
            <v>49.41</v>
          </cell>
          <cell r="D98">
            <v>1</v>
          </cell>
          <cell r="E98" t="str">
            <v>KS</v>
          </cell>
          <cell r="F98">
            <v>49.41</v>
          </cell>
        </row>
        <row r="99">
          <cell r="A99">
            <v>240411</v>
          </cell>
          <cell r="B99" t="str">
            <v>Rámeček 4násobný…8057402</v>
          </cell>
          <cell r="C99">
            <v>139</v>
          </cell>
          <cell r="D99">
            <v>1</v>
          </cell>
          <cell r="E99" t="str">
            <v>KS</v>
          </cell>
          <cell r="F99">
            <v>139</v>
          </cell>
        </row>
        <row r="100">
          <cell r="A100">
            <v>240511</v>
          </cell>
          <cell r="B100" t="str">
            <v>Rámeček 5násobný…8057502</v>
          </cell>
          <cell r="C100">
            <v>228</v>
          </cell>
          <cell r="D100">
            <v>1</v>
          </cell>
          <cell r="E100" t="str">
            <v>KS</v>
          </cell>
          <cell r="F100">
            <v>228</v>
          </cell>
        </row>
        <row r="101">
          <cell r="A101">
            <v>241917</v>
          </cell>
          <cell r="B101" t="str">
            <v>Stropní hlásič přítomnosti…891.10</v>
          </cell>
          <cell r="C101">
            <v>718</v>
          </cell>
          <cell r="D101">
            <v>1</v>
          </cell>
          <cell r="E101" t="str">
            <v>KS</v>
          </cell>
          <cell r="F101">
            <v>718</v>
          </cell>
        </row>
        <row r="102">
          <cell r="A102">
            <v>268411</v>
          </cell>
          <cell r="B102" t="str">
            <v>Centrál. deska…8067702Z</v>
          </cell>
          <cell r="C102">
            <v>96</v>
          </cell>
          <cell r="D102">
            <v>1</v>
          </cell>
          <cell r="E102" t="str">
            <v>KS</v>
          </cell>
          <cell r="F102">
            <v>96</v>
          </cell>
        </row>
        <row r="103">
          <cell r="A103">
            <v>270111</v>
          </cell>
          <cell r="B103" t="str">
            <v>Rámeček 1násobný…8057136</v>
          </cell>
          <cell r="C103">
            <v>68</v>
          </cell>
          <cell r="D103">
            <v>1</v>
          </cell>
          <cell r="E103" t="str">
            <v>KS</v>
          </cell>
          <cell r="F103">
            <v>68</v>
          </cell>
        </row>
        <row r="104">
          <cell r="A104">
            <v>300611</v>
          </cell>
          <cell r="B104" t="str">
            <v>Kolébkový spínač…626 WAB</v>
          </cell>
          <cell r="C104">
            <v>160</v>
          </cell>
          <cell r="D104">
            <v>1</v>
          </cell>
          <cell r="E104" t="str">
            <v>KS</v>
          </cell>
          <cell r="F104">
            <v>160</v>
          </cell>
        </row>
        <row r="105">
          <cell r="A105">
            <v>300711</v>
          </cell>
          <cell r="B105" t="str">
            <v>Kolébkový spínač…627 WAB</v>
          </cell>
          <cell r="C105">
            <v>246</v>
          </cell>
          <cell r="D105">
            <v>1</v>
          </cell>
          <cell r="E105" t="str">
            <v>KS</v>
          </cell>
          <cell r="F105">
            <v>246</v>
          </cell>
        </row>
        <row r="106">
          <cell r="A106">
            <v>303111</v>
          </cell>
          <cell r="B106" t="str">
            <v>Ovladač…655 WAB</v>
          </cell>
          <cell r="C106">
            <v>193</v>
          </cell>
          <cell r="D106">
            <v>1</v>
          </cell>
          <cell r="E106" t="str">
            <v>KS</v>
          </cell>
          <cell r="F106">
            <v>193</v>
          </cell>
        </row>
        <row r="107">
          <cell r="A107">
            <v>305641</v>
          </cell>
          <cell r="B107" t="str">
            <v>Zásuvka s ochranným kolíkem…6671 WAB</v>
          </cell>
          <cell r="C107">
            <v>186</v>
          </cell>
          <cell r="D107">
            <v>1</v>
          </cell>
          <cell r="E107" t="str">
            <v>KS</v>
          </cell>
          <cell r="F107">
            <v>186</v>
          </cell>
        </row>
        <row r="108">
          <cell r="A108">
            <v>306111</v>
          </cell>
          <cell r="B108" t="str">
            <v>Zásuvka Schuko s násuvnými svork…6620 WAB</v>
          </cell>
          <cell r="C108">
            <v>131</v>
          </cell>
          <cell r="D108">
            <v>1</v>
          </cell>
          <cell r="E108" t="str">
            <v>KS</v>
          </cell>
          <cell r="F108">
            <v>131</v>
          </cell>
        </row>
        <row r="109">
          <cell r="A109">
            <v>307611</v>
          </cell>
          <cell r="B109" t="str">
            <v>Kombinace…6666 WAB</v>
          </cell>
          <cell r="C109">
            <v>337</v>
          </cell>
          <cell r="D109">
            <v>1</v>
          </cell>
          <cell r="E109" t="str">
            <v>KS</v>
          </cell>
          <cell r="F109">
            <v>337</v>
          </cell>
        </row>
        <row r="110">
          <cell r="A110">
            <v>309811</v>
          </cell>
          <cell r="B110" t="str">
            <v>Kolébka s centrální deskou…9554070</v>
          </cell>
          <cell r="C110">
            <v>111</v>
          </cell>
          <cell r="D110">
            <v>1</v>
          </cell>
          <cell r="E110" t="str">
            <v>KS</v>
          </cell>
          <cell r="F110">
            <v>111</v>
          </cell>
        </row>
        <row r="111">
          <cell r="A111">
            <v>313211</v>
          </cell>
          <cell r="B111" t="str">
            <v>Anténní zásuvka koax.…9561070</v>
          </cell>
          <cell r="C111">
            <v>168</v>
          </cell>
          <cell r="D111">
            <v>1</v>
          </cell>
          <cell r="E111" t="str">
            <v>KS</v>
          </cell>
          <cell r="F111">
            <v>168</v>
          </cell>
        </row>
        <row r="112">
          <cell r="A112">
            <v>314011</v>
          </cell>
          <cell r="B112" t="str">
            <v>Zásuvka Schuko…95651170</v>
          </cell>
          <cell r="C112">
            <v>141</v>
          </cell>
          <cell r="D112">
            <v>1</v>
          </cell>
          <cell r="E112" t="str">
            <v>KS</v>
          </cell>
          <cell r="F112">
            <v>141</v>
          </cell>
        </row>
        <row r="113">
          <cell r="A113">
            <v>315111</v>
          </cell>
          <cell r="B113" t="str">
            <v>Rámeček 1násobný…9557170</v>
          </cell>
          <cell r="C113">
            <v>97</v>
          </cell>
          <cell r="D113">
            <v>1</v>
          </cell>
          <cell r="E113" t="str">
            <v>KS</v>
          </cell>
          <cell r="F113">
            <v>97</v>
          </cell>
        </row>
        <row r="114">
          <cell r="A114">
            <v>315211</v>
          </cell>
          <cell r="B114" t="str">
            <v>Rámeček 2násobný…9557270</v>
          </cell>
          <cell r="C114">
            <v>142</v>
          </cell>
          <cell r="D114">
            <v>1</v>
          </cell>
          <cell r="E114" t="str">
            <v>KS</v>
          </cell>
          <cell r="F114">
            <v>142</v>
          </cell>
        </row>
        <row r="115">
          <cell r="A115">
            <v>315411</v>
          </cell>
          <cell r="B115" t="str">
            <v>Rámeček 4násobný…9557470</v>
          </cell>
          <cell r="C115">
            <v>395</v>
          </cell>
          <cell r="D115">
            <v>1</v>
          </cell>
          <cell r="E115" t="str">
            <v>KS</v>
          </cell>
          <cell r="F115">
            <v>395</v>
          </cell>
        </row>
        <row r="116">
          <cell r="A116">
            <v>315711</v>
          </cell>
          <cell r="B116" t="str">
            <v>Centrální deska…9561070</v>
          </cell>
          <cell r="C116">
            <v>156</v>
          </cell>
          <cell r="D116">
            <v>1</v>
          </cell>
          <cell r="E116" t="str">
            <v>KS</v>
          </cell>
          <cell r="F116">
            <v>156</v>
          </cell>
        </row>
        <row r="117">
          <cell r="A117">
            <v>318711</v>
          </cell>
          <cell r="B117" t="str">
            <v>Centrální deska pro nos. desku…9561070</v>
          </cell>
          <cell r="C117">
            <v>262</v>
          </cell>
          <cell r="D117">
            <v>1</v>
          </cell>
          <cell r="E117" t="str">
            <v>KS</v>
          </cell>
          <cell r="F117">
            <v>262</v>
          </cell>
        </row>
        <row r="118">
          <cell r="A118">
            <v>354111</v>
          </cell>
          <cell r="B118" t="str">
            <v>Kolébka s centrální deskou…8064002ZW</v>
          </cell>
          <cell r="C118">
            <v>107</v>
          </cell>
          <cell r="D118">
            <v>1</v>
          </cell>
          <cell r="E118" t="str">
            <v>KS</v>
          </cell>
          <cell r="F118">
            <v>107</v>
          </cell>
        </row>
        <row r="119">
          <cell r="A119">
            <v>361741</v>
          </cell>
          <cell r="B119" t="str">
            <v>Zásuvka s ochranným kolíkem…95667170</v>
          </cell>
          <cell r="C119">
            <v>175</v>
          </cell>
          <cell r="D119">
            <v>1</v>
          </cell>
          <cell r="E119" t="str">
            <v>KS</v>
          </cell>
          <cell r="F119">
            <v>175</v>
          </cell>
        </row>
        <row r="120">
          <cell r="A120">
            <v>367713</v>
          </cell>
          <cell r="B120" t="str">
            <v>Snímač pohybu pod omítku…8041002BM</v>
          </cell>
          <cell r="C120">
            <v>1896</v>
          </cell>
          <cell r="D120">
            <v>1</v>
          </cell>
          <cell r="E120" t="str">
            <v>KS</v>
          </cell>
          <cell r="F120">
            <v>1896</v>
          </cell>
        </row>
        <row r="121">
          <cell r="A121">
            <v>369111</v>
          </cell>
          <cell r="B121" t="str">
            <v>Rámeček 1násobný…9557178</v>
          </cell>
          <cell r="C121">
            <v>111</v>
          </cell>
          <cell r="D121">
            <v>1</v>
          </cell>
          <cell r="E121" t="str">
            <v>KS</v>
          </cell>
          <cell r="F121">
            <v>111</v>
          </cell>
        </row>
        <row r="122">
          <cell r="A122">
            <v>376921</v>
          </cell>
          <cell r="B122" t="str">
            <v>Tahový spínač s centr. deskou…80161602N</v>
          </cell>
          <cell r="C122">
            <v>248</v>
          </cell>
          <cell r="D122">
            <v>1</v>
          </cell>
          <cell r="E122" t="str">
            <v>KS</v>
          </cell>
          <cell r="F122">
            <v>248</v>
          </cell>
        </row>
        <row r="123">
          <cell r="A123">
            <v>389213</v>
          </cell>
          <cell r="B123" t="str">
            <v>Snímač pohybu…482O.A.</v>
          </cell>
          <cell r="C123">
            <v>1012</v>
          </cell>
          <cell r="D123">
            <v>1</v>
          </cell>
          <cell r="E123" t="str">
            <v>KS</v>
          </cell>
          <cell r="F123">
            <v>1012</v>
          </cell>
        </row>
        <row r="124">
          <cell r="A124">
            <v>389313</v>
          </cell>
          <cell r="B124" t="str">
            <v>Snímač pohybu…483O.A.</v>
          </cell>
          <cell r="C124">
            <v>1363</v>
          </cell>
          <cell r="D124">
            <v>1</v>
          </cell>
          <cell r="E124" t="str">
            <v>KS</v>
          </cell>
          <cell r="F124">
            <v>1363</v>
          </cell>
        </row>
        <row r="125">
          <cell r="A125">
            <v>390611</v>
          </cell>
          <cell r="B125" t="str">
            <v>Kolébkový spínač…626/6 WAB</v>
          </cell>
          <cell r="C125">
            <v>396</v>
          </cell>
          <cell r="D125">
            <v>1</v>
          </cell>
          <cell r="E125" t="str">
            <v>KS</v>
          </cell>
          <cell r="F125">
            <v>396</v>
          </cell>
        </row>
        <row r="126">
          <cell r="A126">
            <v>428821</v>
          </cell>
          <cell r="B126" t="str">
            <v>Zásuvka ochranného pospojení…801942PAW</v>
          </cell>
          <cell r="C126">
            <v>343</v>
          </cell>
          <cell r="D126">
            <v>1</v>
          </cell>
          <cell r="E126" t="str">
            <v>KS</v>
          </cell>
          <cell r="F126">
            <v>343</v>
          </cell>
        </row>
        <row r="127">
          <cell r="A127">
            <v>466111</v>
          </cell>
          <cell r="B127" t="str">
            <v>Zásuvka Schuko 1násobná…6620.02 W</v>
          </cell>
          <cell r="C127">
            <v>143</v>
          </cell>
          <cell r="D127">
            <v>1</v>
          </cell>
          <cell r="E127" t="str">
            <v>KS</v>
          </cell>
          <cell r="F127">
            <v>143</v>
          </cell>
        </row>
        <row r="128">
          <cell r="A128">
            <v>467841</v>
          </cell>
          <cell r="B128" t="str">
            <v>Zásuvka s ochranným kolíkem…806671SIW</v>
          </cell>
          <cell r="C128">
            <v>108</v>
          </cell>
          <cell r="D128">
            <v>1</v>
          </cell>
          <cell r="E128" t="str">
            <v>KS</v>
          </cell>
          <cell r="F128">
            <v>108</v>
          </cell>
        </row>
        <row r="129">
          <cell r="A129">
            <v>481041</v>
          </cell>
          <cell r="B129" t="str">
            <v>Zásuvka s ochranným kolíkem…806671NA</v>
          </cell>
          <cell r="C129">
            <v>173</v>
          </cell>
          <cell r="D129">
            <v>1</v>
          </cell>
          <cell r="E129" t="str">
            <v>KS</v>
          </cell>
          <cell r="F129">
            <v>173</v>
          </cell>
        </row>
        <row r="130">
          <cell r="A130">
            <v>481941</v>
          </cell>
          <cell r="B130" t="str">
            <v>Zásuvka s ochranným kolíkem…80667102</v>
          </cell>
          <cell r="C130">
            <v>73</v>
          </cell>
          <cell r="D130">
            <v>1</v>
          </cell>
          <cell r="E130" t="str">
            <v>KS</v>
          </cell>
          <cell r="F130">
            <v>73</v>
          </cell>
        </row>
        <row r="131">
          <cell r="A131">
            <v>482043</v>
          </cell>
          <cell r="B131" t="str">
            <v>80.6671.0…80.6671.0</v>
          </cell>
          <cell r="C131">
            <v>626</v>
          </cell>
          <cell r="D131">
            <v>1</v>
          </cell>
          <cell r="E131" t="str">
            <v>KS</v>
          </cell>
          <cell r="F131">
            <v>626</v>
          </cell>
        </row>
        <row r="132">
          <cell r="A132">
            <v>483041</v>
          </cell>
          <cell r="B132" t="str">
            <v>Zásuvka s ochranným kolíkem…806671NA</v>
          </cell>
          <cell r="C132">
            <v>173</v>
          </cell>
          <cell r="D132">
            <v>1</v>
          </cell>
          <cell r="E132" t="str">
            <v>KS</v>
          </cell>
          <cell r="F132">
            <v>173</v>
          </cell>
        </row>
        <row r="133">
          <cell r="A133">
            <v>483141</v>
          </cell>
          <cell r="B133" t="str">
            <v>Zásuvka s ochranným kolíkem…806671NA</v>
          </cell>
          <cell r="C133">
            <v>173</v>
          </cell>
          <cell r="D133">
            <v>1</v>
          </cell>
          <cell r="E133" t="str">
            <v>KS</v>
          </cell>
          <cell r="F133">
            <v>173</v>
          </cell>
        </row>
        <row r="134">
          <cell r="A134">
            <v>483941</v>
          </cell>
          <cell r="B134" t="str">
            <v>Zásuvka s ochranným kolíkem…80667102S</v>
          </cell>
          <cell r="C134">
            <v>112</v>
          </cell>
          <cell r="D134">
            <v>1</v>
          </cell>
          <cell r="E134" t="str">
            <v>KS</v>
          </cell>
          <cell r="F134">
            <v>112</v>
          </cell>
        </row>
        <row r="135">
          <cell r="A135">
            <v>484041</v>
          </cell>
          <cell r="B135" t="str">
            <v>Zásuvka s ochranným kolíkem…80667102K</v>
          </cell>
          <cell r="C135">
            <v>208</v>
          </cell>
          <cell r="D135">
            <v>1</v>
          </cell>
          <cell r="E135" t="str">
            <v>KS</v>
          </cell>
          <cell r="F135">
            <v>208</v>
          </cell>
        </row>
        <row r="136">
          <cell r="A136">
            <v>484241</v>
          </cell>
          <cell r="B136" t="str">
            <v>Zásuvka s ochranným kolíkem…80667102K</v>
          </cell>
          <cell r="C136">
            <v>214</v>
          </cell>
          <cell r="D136">
            <v>1</v>
          </cell>
          <cell r="E136" t="str">
            <v>KS</v>
          </cell>
          <cell r="F136">
            <v>214</v>
          </cell>
        </row>
        <row r="137">
          <cell r="A137">
            <v>552111</v>
          </cell>
          <cell r="B137" t="str">
            <v>Rámeček 1násobný…80671</v>
          </cell>
          <cell r="C137">
            <v>68</v>
          </cell>
          <cell r="D137">
            <v>1</v>
          </cell>
          <cell r="E137" t="str">
            <v>KS</v>
          </cell>
          <cell r="F137">
            <v>68</v>
          </cell>
        </row>
        <row r="138">
          <cell r="A138">
            <v>564111</v>
          </cell>
          <cell r="B138" t="str">
            <v>Rámeček 1násobný…80671</v>
          </cell>
          <cell r="C138">
            <v>69</v>
          </cell>
          <cell r="D138">
            <v>1</v>
          </cell>
          <cell r="E138" t="str">
            <v>KS</v>
          </cell>
          <cell r="F138">
            <v>69</v>
          </cell>
        </row>
        <row r="139">
          <cell r="A139">
            <v>575011</v>
          </cell>
          <cell r="B139" t="str">
            <v>Doutnavkový a žárovkový prvek…GL505</v>
          </cell>
          <cell r="C139">
            <v>61</v>
          </cell>
          <cell r="D139">
            <v>1</v>
          </cell>
          <cell r="E139" t="str">
            <v>KS</v>
          </cell>
          <cell r="F139">
            <v>61</v>
          </cell>
        </row>
        <row r="140">
          <cell r="A140">
            <v>575311</v>
          </cell>
          <cell r="B140" t="str">
            <v>Schémata zapojení instalačních s…LED505/12</v>
          </cell>
          <cell r="C140">
            <v>84</v>
          </cell>
          <cell r="D140">
            <v>1</v>
          </cell>
          <cell r="E140" t="str">
            <v>KS</v>
          </cell>
          <cell r="F140">
            <v>84</v>
          </cell>
        </row>
        <row r="141">
          <cell r="A141">
            <v>589311</v>
          </cell>
          <cell r="B141" t="str">
            <v>Montážní vložka…80KTLU</v>
          </cell>
          <cell r="C141">
            <v>51</v>
          </cell>
          <cell r="D141">
            <v>1</v>
          </cell>
          <cell r="E141" t="str">
            <v>KS</v>
          </cell>
          <cell r="F141">
            <v>51</v>
          </cell>
        </row>
        <row r="142">
          <cell r="A142">
            <v>592911</v>
          </cell>
          <cell r="B142" t="str">
            <v>Montážní vložka…80KTZ</v>
          </cell>
          <cell r="C142">
            <v>42</v>
          </cell>
          <cell r="D142">
            <v>1</v>
          </cell>
          <cell r="E142" t="str">
            <v>KS</v>
          </cell>
          <cell r="F142">
            <v>42</v>
          </cell>
        </row>
        <row r="143">
          <cell r="A143">
            <v>600111</v>
          </cell>
          <cell r="B143" t="str">
            <v>Vypínač…71102</v>
          </cell>
          <cell r="C143">
            <v>106</v>
          </cell>
          <cell r="D143">
            <v>1</v>
          </cell>
          <cell r="E143" t="str">
            <v>KS</v>
          </cell>
          <cell r="F143">
            <v>106</v>
          </cell>
        </row>
        <row r="144">
          <cell r="A144">
            <v>602811</v>
          </cell>
          <cell r="B144" t="str">
            <v>Zásuvka  16A/250V…677102SI</v>
          </cell>
          <cell r="C144">
            <v>97</v>
          </cell>
          <cell r="D144">
            <v>1</v>
          </cell>
          <cell r="E144" t="str">
            <v>KS</v>
          </cell>
          <cell r="F144">
            <v>97</v>
          </cell>
        </row>
        <row r="145">
          <cell r="A145">
            <v>603111</v>
          </cell>
          <cell r="B145" t="str">
            <v>Rámecěk pro el.přístr.(vyp./zás)…77102</v>
          </cell>
          <cell r="C145">
            <v>20</v>
          </cell>
          <cell r="D145">
            <v>1</v>
          </cell>
          <cell r="E145" t="str">
            <v>KS</v>
          </cell>
          <cell r="F145">
            <v>20</v>
          </cell>
        </row>
        <row r="146">
          <cell r="A146">
            <v>603511</v>
          </cell>
          <cell r="B146" t="str">
            <v>Přístr. krab. na omítku 1nás.…79102</v>
          </cell>
          <cell r="C146">
            <v>98</v>
          </cell>
          <cell r="D146">
            <v>1</v>
          </cell>
          <cell r="E146" t="str">
            <v>KS</v>
          </cell>
          <cell r="F146">
            <v>98</v>
          </cell>
        </row>
        <row r="147">
          <cell r="A147">
            <v>603611</v>
          </cell>
          <cell r="B147" t="str">
            <v>Přístr. krab. na omítku plochá…79102F</v>
          </cell>
          <cell r="C147">
            <v>68</v>
          </cell>
          <cell r="D147">
            <v>1</v>
          </cell>
          <cell r="E147" t="str">
            <v>KS</v>
          </cell>
          <cell r="F147">
            <v>68</v>
          </cell>
        </row>
        <row r="148">
          <cell r="A148">
            <v>603811</v>
          </cell>
          <cell r="B148" t="str">
            <v>Zaslepovací kryt…77702</v>
          </cell>
          <cell r="C148">
            <v>21</v>
          </cell>
          <cell r="D148">
            <v>1</v>
          </cell>
          <cell r="E148" t="str">
            <v>KS</v>
          </cell>
          <cell r="F148">
            <v>21</v>
          </cell>
        </row>
        <row r="149">
          <cell r="A149">
            <v>604411</v>
          </cell>
          <cell r="B149" t="str">
            <v>Izolační krabice 1násobná…701DOF</v>
          </cell>
          <cell r="C149">
            <v>27</v>
          </cell>
          <cell r="D149">
            <v>1</v>
          </cell>
          <cell r="E149" t="str">
            <v>KS</v>
          </cell>
          <cell r="F149">
            <v>27</v>
          </cell>
        </row>
        <row r="150">
          <cell r="A150">
            <v>604611</v>
          </cell>
          <cell r="B150" t="str">
            <v>Izolační krabice 1násobná…701DODZ</v>
          </cell>
          <cell r="C150">
            <v>29</v>
          </cell>
          <cell r="D150">
            <v>1</v>
          </cell>
          <cell r="E150" t="str">
            <v>KS</v>
          </cell>
          <cell r="F150">
            <v>29</v>
          </cell>
        </row>
        <row r="151">
          <cell r="A151">
            <v>608511</v>
          </cell>
          <cell r="B151" t="str">
            <v>Přístr. krab. na omítku 1nás.…79126</v>
          </cell>
          <cell r="C151">
            <v>98</v>
          </cell>
          <cell r="D151">
            <v>1</v>
          </cell>
          <cell r="E151" t="str">
            <v>KS</v>
          </cell>
          <cell r="F151">
            <v>98</v>
          </cell>
        </row>
        <row r="152">
          <cell r="A152">
            <v>608811</v>
          </cell>
          <cell r="B152" t="str">
            <v>Zaslepovací kryt…77726</v>
          </cell>
          <cell r="C152">
            <v>21</v>
          </cell>
          <cell r="D152">
            <v>1</v>
          </cell>
          <cell r="E152" t="str">
            <v>KS</v>
          </cell>
          <cell r="F152">
            <v>21</v>
          </cell>
        </row>
        <row r="153">
          <cell r="A153">
            <v>613511</v>
          </cell>
          <cell r="B153" t="str">
            <v>Přístr. krab. na omítku 1nás.…79113</v>
          </cell>
          <cell r="C153">
            <v>98</v>
          </cell>
          <cell r="D153">
            <v>1</v>
          </cell>
          <cell r="E153" t="str">
            <v>KS</v>
          </cell>
          <cell r="F153">
            <v>98</v>
          </cell>
        </row>
        <row r="154">
          <cell r="A154">
            <v>613811</v>
          </cell>
          <cell r="B154" t="str">
            <v>Zaslepovací kryt…77713</v>
          </cell>
          <cell r="C154">
            <v>21</v>
          </cell>
          <cell r="D154">
            <v>1</v>
          </cell>
          <cell r="E154" t="str">
            <v>KS</v>
          </cell>
          <cell r="F154">
            <v>21</v>
          </cell>
        </row>
        <row r="155">
          <cell r="A155">
            <v>618511</v>
          </cell>
          <cell r="B155" t="str">
            <v>Přístr. krab. na omítku 1nás.…79119</v>
          </cell>
          <cell r="C155">
            <v>98</v>
          </cell>
          <cell r="D155">
            <v>1</v>
          </cell>
          <cell r="E155" t="str">
            <v>KS</v>
          </cell>
          <cell r="F155">
            <v>98</v>
          </cell>
        </row>
        <row r="156">
          <cell r="A156">
            <v>618811</v>
          </cell>
          <cell r="B156" t="str">
            <v>Zaslepovací kryt…77719</v>
          </cell>
          <cell r="C156">
            <v>21</v>
          </cell>
          <cell r="D156">
            <v>1</v>
          </cell>
          <cell r="E156" t="str">
            <v>KS</v>
          </cell>
          <cell r="F156">
            <v>21</v>
          </cell>
        </row>
        <row r="157">
          <cell r="A157">
            <v>621211</v>
          </cell>
          <cell r="B157" t="str">
            <v>Zásuvka Schuko…671170K</v>
          </cell>
          <cell r="C157">
            <v>198</v>
          </cell>
          <cell r="D157">
            <v>1</v>
          </cell>
          <cell r="E157" t="str">
            <v>KS</v>
          </cell>
          <cell r="F157">
            <v>198</v>
          </cell>
        </row>
        <row r="158">
          <cell r="A158">
            <v>622011</v>
          </cell>
          <cell r="B158" t="str">
            <v>Zásuvka s ochranným kolíkem…677170K</v>
          </cell>
          <cell r="C158">
            <v>284</v>
          </cell>
          <cell r="D158">
            <v>1</v>
          </cell>
          <cell r="E158" t="str">
            <v>KS</v>
          </cell>
          <cell r="F158">
            <v>284</v>
          </cell>
        </row>
        <row r="159">
          <cell r="A159">
            <v>622211</v>
          </cell>
          <cell r="B159" t="str">
            <v>Zásuvka s ochranným kolíkem…677170SI</v>
          </cell>
          <cell r="C159">
            <v>176</v>
          </cell>
          <cell r="D159">
            <v>1</v>
          </cell>
          <cell r="E159" t="str">
            <v>KS</v>
          </cell>
          <cell r="F159">
            <v>176</v>
          </cell>
        </row>
        <row r="160">
          <cell r="A160">
            <v>622411</v>
          </cell>
          <cell r="B160" t="str">
            <v>Vypínač 1pólový…71170</v>
          </cell>
          <cell r="C160">
            <v>176</v>
          </cell>
          <cell r="D160">
            <v>1</v>
          </cell>
          <cell r="E160" t="str">
            <v>KS</v>
          </cell>
          <cell r="F160">
            <v>176</v>
          </cell>
        </row>
        <row r="161">
          <cell r="A161">
            <v>622811</v>
          </cell>
          <cell r="B161" t="str">
            <v>Sériový spínač…71570</v>
          </cell>
          <cell r="C161">
            <v>237</v>
          </cell>
          <cell r="D161">
            <v>1</v>
          </cell>
          <cell r="E161" t="str">
            <v>KS</v>
          </cell>
          <cell r="F161">
            <v>237</v>
          </cell>
        </row>
        <row r="162">
          <cell r="A162">
            <v>623711</v>
          </cell>
          <cell r="B162" t="str">
            <v>Rámeček 1násobný…77170</v>
          </cell>
          <cell r="C162">
            <v>91</v>
          </cell>
          <cell r="D162">
            <v>1</v>
          </cell>
          <cell r="E162" t="str">
            <v>KS</v>
          </cell>
          <cell r="F162">
            <v>91</v>
          </cell>
        </row>
        <row r="163">
          <cell r="A163">
            <v>624011</v>
          </cell>
          <cell r="B163" t="str">
            <v>Zaslepovací kryt…77770</v>
          </cell>
          <cell r="C163">
            <v>82</v>
          </cell>
          <cell r="D163">
            <v>1</v>
          </cell>
          <cell r="E163" t="str">
            <v>KS</v>
          </cell>
          <cell r="F163">
            <v>82</v>
          </cell>
        </row>
        <row r="164">
          <cell r="A164">
            <v>624111</v>
          </cell>
          <cell r="B164" t="str">
            <v>Přístr. krab. na omítku 1nás.…79170</v>
          </cell>
          <cell r="C164">
            <v>207</v>
          </cell>
          <cell r="D164">
            <v>1</v>
          </cell>
          <cell r="E164" t="str">
            <v>KS</v>
          </cell>
          <cell r="F164">
            <v>207</v>
          </cell>
        </row>
        <row r="165">
          <cell r="A165">
            <v>703111</v>
          </cell>
          <cell r="B165" t="str">
            <v>Rámeček 1násobný…80671UB</v>
          </cell>
          <cell r="C165">
            <v>33</v>
          </cell>
          <cell r="D165">
            <v>1</v>
          </cell>
          <cell r="E165" t="str">
            <v>KS</v>
          </cell>
          <cell r="F165">
            <v>33</v>
          </cell>
        </row>
        <row r="166">
          <cell r="A166">
            <v>703211</v>
          </cell>
          <cell r="B166" t="str">
            <v>Rámeček 2násobný…80672UB</v>
          </cell>
          <cell r="C166">
            <v>58</v>
          </cell>
          <cell r="D166">
            <v>1</v>
          </cell>
          <cell r="E166" t="str">
            <v>KS</v>
          </cell>
          <cell r="F166">
            <v>58</v>
          </cell>
        </row>
        <row r="167">
          <cell r="A167">
            <v>740011</v>
          </cell>
          <cell r="B167" t="str">
            <v>Nosná deska MJ 1…600MJ1</v>
          </cell>
          <cell r="C167">
            <v>70</v>
          </cell>
          <cell r="D167">
            <v>1</v>
          </cell>
          <cell r="E167" t="str">
            <v>KS</v>
          </cell>
          <cell r="F167">
            <v>70</v>
          </cell>
        </row>
        <row r="168">
          <cell r="A168">
            <v>740111</v>
          </cell>
          <cell r="B168" t="str">
            <v>Nosná deska MJ 2…600MJ2</v>
          </cell>
          <cell r="C168">
            <v>77</v>
          </cell>
          <cell r="D168">
            <v>1</v>
          </cell>
          <cell r="E168" t="str">
            <v>KS</v>
          </cell>
          <cell r="F168">
            <v>77</v>
          </cell>
        </row>
        <row r="169">
          <cell r="A169">
            <v>740211</v>
          </cell>
          <cell r="B169" t="str">
            <v>Nosná deska MJ 3…600MJ3</v>
          </cell>
          <cell r="C169">
            <v>70</v>
          </cell>
          <cell r="D169">
            <v>1</v>
          </cell>
          <cell r="E169" t="str">
            <v>KS</v>
          </cell>
          <cell r="F169">
            <v>70</v>
          </cell>
        </row>
        <row r="170">
          <cell r="A170">
            <v>741111</v>
          </cell>
          <cell r="B170" t="str">
            <v>Nosná deska MJ 5…600MJ5</v>
          </cell>
          <cell r="C170">
            <v>68</v>
          </cell>
          <cell r="D170">
            <v>1</v>
          </cell>
          <cell r="E170" t="str">
            <v>KS</v>
          </cell>
          <cell r="F170">
            <v>68</v>
          </cell>
        </row>
        <row r="171">
          <cell r="A171">
            <v>741211</v>
          </cell>
          <cell r="B171" t="str">
            <v>Nosná deska MJ 6…600MJ6</v>
          </cell>
          <cell r="C171">
            <v>77</v>
          </cell>
          <cell r="D171">
            <v>1</v>
          </cell>
          <cell r="E171" t="str">
            <v>KS</v>
          </cell>
          <cell r="F171">
            <v>77</v>
          </cell>
        </row>
        <row r="172">
          <cell r="A172">
            <v>742111</v>
          </cell>
          <cell r="B172" t="str">
            <v>Nosná deska MJ 7…600MJ7</v>
          </cell>
          <cell r="C172">
            <v>67</v>
          </cell>
          <cell r="D172">
            <v>1</v>
          </cell>
          <cell r="E172" t="str">
            <v>KS</v>
          </cell>
          <cell r="F172">
            <v>67</v>
          </cell>
        </row>
        <row r="173">
          <cell r="A173">
            <v>742211</v>
          </cell>
          <cell r="B173" t="str">
            <v>Nosná deska MJ 8…600MJ8</v>
          </cell>
          <cell r="C173">
            <v>67</v>
          </cell>
          <cell r="D173">
            <v>1</v>
          </cell>
          <cell r="E173" t="str">
            <v>KS</v>
          </cell>
          <cell r="F173">
            <v>67</v>
          </cell>
        </row>
        <row r="174">
          <cell r="A174">
            <v>742711</v>
          </cell>
          <cell r="B174" t="str">
            <v>Víčko R+TV+SAT…600MJ10</v>
          </cell>
          <cell r="C174">
            <v>73</v>
          </cell>
          <cell r="D174">
            <v>1</v>
          </cell>
          <cell r="E174" t="str">
            <v>KS</v>
          </cell>
          <cell r="F174">
            <v>73</v>
          </cell>
        </row>
        <row r="175">
          <cell r="A175">
            <v>743111</v>
          </cell>
          <cell r="B175" t="str">
            <v>600 MJ 11…600 MJ 11</v>
          </cell>
          <cell r="C175">
            <v>109</v>
          </cell>
          <cell r="D175">
            <v>1</v>
          </cell>
          <cell r="E175" t="str">
            <v>KS</v>
          </cell>
          <cell r="F175">
            <v>109</v>
          </cell>
        </row>
        <row r="176">
          <cell r="A176">
            <v>743211</v>
          </cell>
          <cell r="B176" t="str">
            <v>600 MJ 12…600 MJ 12</v>
          </cell>
          <cell r="C176">
            <v>139</v>
          </cell>
          <cell r="D176">
            <v>1</v>
          </cell>
          <cell r="E176" t="str">
            <v>KS</v>
          </cell>
          <cell r="F176">
            <v>139</v>
          </cell>
        </row>
        <row r="177">
          <cell r="A177">
            <v>749811</v>
          </cell>
          <cell r="B177" t="str">
            <v>Centrální deska pro nos. desku…80610MJ2N</v>
          </cell>
          <cell r="C177">
            <v>102</v>
          </cell>
          <cell r="D177">
            <v>1</v>
          </cell>
          <cell r="E177" t="str">
            <v>KS</v>
          </cell>
          <cell r="F177">
            <v>102</v>
          </cell>
        </row>
        <row r="178">
          <cell r="A178">
            <v>752411</v>
          </cell>
          <cell r="B178" t="str">
            <v>Centrální deska pro nos. desku…8061002MJ</v>
          </cell>
          <cell r="C178">
            <v>105</v>
          </cell>
          <cell r="D178">
            <v>1</v>
          </cell>
          <cell r="E178" t="str">
            <v>KS</v>
          </cell>
          <cell r="F178">
            <v>105</v>
          </cell>
        </row>
        <row r="179">
          <cell r="A179">
            <v>753111</v>
          </cell>
          <cell r="B179" t="str">
            <v>Centrální deska pro nos. desku…8061002MJ</v>
          </cell>
          <cell r="C179">
            <v>94</v>
          </cell>
          <cell r="D179">
            <v>1</v>
          </cell>
          <cell r="E179" t="str">
            <v>KS</v>
          </cell>
          <cell r="F179">
            <v>94</v>
          </cell>
        </row>
        <row r="180">
          <cell r="A180">
            <v>764011</v>
          </cell>
          <cell r="B180" t="str">
            <v>Klapka…95.540.13</v>
          </cell>
          <cell r="C180">
            <v>98</v>
          </cell>
          <cell r="D180">
            <v>1</v>
          </cell>
          <cell r="E180" t="str">
            <v>KS</v>
          </cell>
          <cell r="F180">
            <v>98</v>
          </cell>
        </row>
        <row r="181">
          <cell r="A181">
            <v>765511</v>
          </cell>
          <cell r="B181" t="str">
            <v>Schuko…95.6511.1</v>
          </cell>
          <cell r="C181">
            <v>129</v>
          </cell>
          <cell r="D181">
            <v>1</v>
          </cell>
          <cell r="E181" t="str">
            <v>KS</v>
          </cell>
          <cell r="F181">
            <v>129</v>
          </cell>
        </row>
        <row r="182">
          <cell r="A182">
            <v>766241</v>
          </cell>
          <cell r="B182" t="str">
            <v>Zásuvka s ochranným kolíkem…95.6671.1</v>
          </cell>
          <cell r="C182">
            <v>222</v>
          </cell>
          <cell r="D182">
            <v>1</v>
          </cell>
          <cell r="E182" t="str">
            <v>KS</v>
          </cell>
          <cell r="F182">
            <v>222</v>
          </cell>
        </row>
        <row r="183">
          <cell r="A183">
            <v>767111</v>
          </cell>
          <cell r="B183" t="str">
            <v>Rám…95.571.13</v>
          </cell>
          <cell r="C183">
            <v>63</v>
          </cell>
          <cell r="D183">
            <v>1</v>
          </cell>
          <cell r="E183" t="str">
            <v>KS</v>
          </cell>
          <cell r="F183">
            <v>63</v>
          </cell>
        </row>
        <row r="184">
          <cell r="A184">
            <v>774011</v>
          </cell>
          <cell r="B184" t="str">
            <v>Klapka…95.540.26</v>
          </cell>
          <cell r="C184">
            <v>98</v>
          </cell>
          <cell r="D184">
            <v>1</v>
          </cell>
          <cell r="E184" t="str">
            <v>KS</v>
          </cell>
          <cell r="F184">
            <v>98</v>
          </cell>
        </row>
        <row r="185">
          <cell r="A185">
            <v>775511</v>
          </cell>
          <cell r="B185" t="str">
            <v>Schuko…95.6511.2</v>
          </cell>
          <cell r="C185">
            <v>129</v>
          </cell>
          <cell r="D185">
            <v>1</v>
          </cell>
          <cell r="E185" t="str">
            <v>KS</v>
          </cell>
          <cell r="F185">
            <v>129</v>
          </cell>
        </row>
        <row r="186">
          <cell r="A186">
            <v>776121</v>
          </cell>
          <cell r="B186" t="str">
            <v>.…95.1911.2</v>
          </cell>
          <cell r="C186">
            <v>156</v>
          </cell>
          <cell r="D186">
            <v>1</v>
          </cell>
          <cell r="E186" t="str">
            <v>KS</v>
          </cell>
          <cell r="F186">
            <v>156</v>
          </cell>
        </row>
        <row r="187">
          <cell r="A187">
            <v>776241</v>
          </cell>
          <cell r="B187" t="str">
            <v>95.6671.2…95.6671.2</v>
          </cell>
          <cell r="C187">
            <v>175</v>
          </cell>
          <cell r="D187">
            <v>1</v>
          </cell>
          <cell r="E187" t="str">
            <v>KS</v>
          </cell>
          <cell r="F187">
            <v>175</v>
          </cell>
        </row>
        <row r="188">
          <cell r="A188">
            <v>777111</v>
          </cell>
          <cell r="B188" t="str">
            <v>95.571.26…95.571.26</v>
          </cell>
          <cell r="C188">
            <v>126</v>
          </cell>
          <cell r="D188">
            <v>1</v>
          </cell>
          <cell r="E188" t="str">
            <v>KS</v>
          </cell>
          <cell r="F188">
            <v>126</v>
          </cell>
        </row>
        <row r="189">
          <cell r="A189">
            <v>789111</v>
          </cell>
          <cell r="B189" t="str">
            <v>Rámeček 1násobný…955714961</v>
          </cell>
          <cell r="C189">
            <v>123</v>
          </cell>
          <cell r="D189">
            <v>1</v>
          </cell>
          <cell r="E189" t="str">
            <v>KS</v>
          </cell>
          <cell r="F189">
            <v>123</v>
          </cell>
        </row>
        <row r="190">
          <cell r="A190">
            <v>792011</v>
          </cell>
          <cell r="B190" t="str">
            <v>Zásuvka Schuko…80651102</v>
          </cell>
          <cell r="C190">
            <v>45.88</v>
          </cell>
          <cell r="D190">
            <v>1</v>
          </cell>
          <cell r="E190" t="str">
            <v>KS</v>
          </cell>
          <cell r="F190">
            <v>45.88</v>
          </cell>
        </row>
        <row r="191">
          <cell r="A191">
            <v>793611</v>
          </cell>
          <cell r="B191" t="str">
            <v>Zásuvka Schuko…806511</v>
          </cell>
          <cell r="C191">
            <v>66</v>
          </cell>
          <cell r="D191">
            <v>1</v>
          </cell>
          <cell r="E191" t="str">
            <v>KS</v>
          </cell>
          <cell r="F191">
            <v>66</v>
          </cell>
        </row>
        <row r="192">
          <cell r="A192">
            <v>801811</v>
          </cell>
          <cell r="B192" t="str">
            <v>Centrální deska pro nos. desku…9561002MJ</v>
          </cell>
          <cell r="C192">
            <v>116</v>
          </cell>
          <cell r="D192">
            <v>1</v>
          </cell>
          <cell r="E192" t="str">
            <v>KS</v>
          </cell>
          <cell r="F192">
            <v>116</v>
          </cell>
        </row>
        <row r="193">
          <cell r="A193">
            <v>802911</v>
          </cell>
          <cell r="B193" t="str">
            <v>Centrální deska pro nos. desku…9561002MJ</v>
          </cell>
          <cell r="C193">
            <v>127</v>
          </cell>
          <cell r="D193">
            <v>1</v>
          </cell>
          <cell r="E193" t="str">
            <v>KS</v>
          </cell>
          <cell r="F193">
            <v>127</v>
          </cell>
        </row>
        <row r="194">
          <cell r="A194">
            <v>803411</v>
          </cell>
          <cell r="B194" t="str">
            <v>Centrální deska pro nos. desku…9561003MJ</v>
          </cell>
          <cell r="C194">
            <v>126</v>
          </cell>
          <cell r="D194">
            <v>1</v>
          </cell>
          <cell r="E194" t="str">
            <v>KS</v>
          </cell>
          <cell r="F194">
            <v>126</v>
          </cell>
        </row>
        <row r="195">
          <cell r="A195">
            <v>804111</v>
          </cell>
          <cell r="B195" t="str">
            <v>Rámeček 1násobný…955711960</v>
          </cell>
          <cell r="C195">
            <v>122</v>
          </cell>
          <cell r="D195">
            <v>1</v>
          </cell>
          <cell r="E195" t="str">
            <v>KS</v>
          </cell>
          <cell r="F195">
            <v>122</v>
          </cell>
        </row>
        <row r="196">
          <cell r="A196">
            <v>807913</v>
          </cell>
          <cell r="B196" t="str">
            <v>Zásuvka Schuko…95661136Ü</v>
          </cell>
          <cell r="C196">
            <v>2338</v>
          </cell>
          <cell r="D196">
            <v>1</v>
          </cell>
          <cell r="E196" t="str">
            <v>KS</v>
          </cell>
          <cell r="F196">
            <v>2338</v>
          </cell>
        </row>
        <row r="197">
          <cell r="A197">
            <v>815341</v>
          </cell>
          <cell r="B197" t="str">
            <v>Zásuvka s ochranným kolíkem…95667102S</v>
          </cell>
          <cell r="C197">
            <v>140</v>
          </cell>
          <cell r="D197">
            <v>1</v>
          </cell>
          <cell r="E197" t="str">
            <v>KS</v>
          </cell>
          <cell r="F197">
            <v>140</v>
          </cell>
        </row>
        <row r="198">
          <cell r="A198">
            <v>815611</v>
          </cell>
          <cell r="B198" t="str">
            <v>Anténní zásuvka koax.…9561002TV</v>
          </cell>
          <cell r="C198">
            <v>129</v>
          </cell>
          <cell r="D198">
            <v>1</v>
          </cell>
          <cell r="E198" t="str">
            <v>KS</v>
          </cell>
          <cell r="F198">
            <v>129</v>
          </cell>
        </row>
        <row r="199">
          <cell r="A199">
            <v>815711</v>
          </cell>
          <cell r="B199" t="str">
            <v>Přístr. krabice na omítku…9569102</v>
          </cell>
          <cell r="C199">
            <v>125</v>
          </cell>
          <cell r="D199">
            <v>1</v>
          </cell>
          <cell r="E199" t="str">
            <v>KS</v>
          </cell>
          <cell r="F199">
            <v>125</v>
          </cell>
        </row>
        <row r="200">
          <cell r="A200">
            <v>816613</v>
          </cell>
          <cell r="B200" t="str">
            <v>Kryt regulátoru otáček…9581002</v>
          </cell>
          <cell r="C200">
            <v>163</v>
          </cell>
          <cell r="D200">
            <v>1</v>
          </cell>
          <cell r="E200" t="str">
            <v>KS</v>
          </cell>
          <cell r="F200">
            <v>163</v>
          </cell>
        </row>
        <row r="201">
          <cell r="A201">
            <v>816713</v>
          </cell>
          <cell r="B201" t="str">
            <v>Kryt otočného stmívače…9581002</v>
          </cell>
          <cell r="C201">
            <v>147</v>
          </cell>
          <cell r="D201">
            <v>1</v>
          </cell>
          <cell r="E201" t="str">
            <v>KS</v>
          </cell>
          <cell r="F201">
            <v>147</v>
          </cell>
        </row>
        <row r="202">
          <cell r="A202">
            <v>820111</v>
          </cell>
          <cell r="B202" t="str">
            <v>Rámeček 1násobný…9557102</v>
          </cell>
          <cell r="C202">
            <v>52</v>
          </cell>
          <cell r="D202">
            <v>1</v>
          </cell>
          <cell r="E202" t="str">
            <v>KS</v>
          </cell>
          <cell r="F202">
            <v>52</v>
          </cell>
        </row>
        <row r="203">
          <cell r="A203">
            <v>820211</v>
          </cell>
          <cell r="B203" t="str">
            <v>Rámeček 2násobný…9557202</v>
          </cell>
          <cell r="C203">
            <v>87</v>
          </cell>
          <cell r="D203">
            <v>1</v>
          </cell>
          <cell r="E203" t="str">
            <v>KS</v>
          </cell>
          <cell r="F203">
            <v>87</v>
          </cell>
        </row>
        <row r="204">
          <cell r="A204">
            <v>820311</v>
          </cell>
          <cell r="B204" t="str">
            <v>Rámeček 3násobný…9557302</v>
          </cell>
          <cell r="C204">
            <v>154</v>
          </cell>
          <cell r="D204">
            <v>1</v>
          </cell>
          <cell r="E204" t="str">
            <v>KS</v>
          </cell>
          <cell r="F204">
            <v>154</v>
          </cell>
        </row>
        <row r="205">
          <cell r="A205">
            <v>820411</v>
          </cell>
          <cell r="B205" t="str">
            <v>Rámeček 4násobný…9557402</v>
          </cell>
          <cell r="C205">
            <v>226</v>
          </cell>
          <cell r="D205">
            <v>1</v>
          </cell>
          <cell r="E205" t="str">
            <v>KS</v>
          </cell>
          <cell r="F205">
            <v>226</v>
          </cell>
        </row>
        <row r="206">
          <cell r="A206">
            <v>820511</v>
          </cell>
          <cell r="B206" t="str">
            <v>Rámeček 5násobný…9557502</v>
          </cell>
          <cell r="C206">
            <v>326</v>
          </cell>
          <cell r="D206">
            <v>1</v>
          </cell>
          <cell r="E206" t="str">
            <v>KS</v>
          </cell>
          <cell r="F206">
            <v>326</v>
          </cell>
        </row>
        <row r="207">
          <cell r="A207">
            <v>820711</v>
          </cell>
          <cell r="B207" t="str">
            <v>Zásuvka Schuko…95651102N</v>
          </cell>
          <cell r="C207">
            <v>135</v>
          </cell>
          <cell r="D207">
            <v>1</v>
          </cell>
          <cell r="E207" t="str">
            <v>KS</v>
          </cell>
          <cell r="F207">
            <v>135</v>
          </cell>
        </row>
        <row r="208">
          <cell r="A208">
            <v>820911</v>
          </cell>
          <cell r="B208" t="str">
            <v>Zásuvka Schuko…95661102G</v>
          </cell>
          <cell r="C208">
            <v>289</v>
          </cell>
          <cell r="D208">
            <v>1</v>
          </cell>
          <cell r="E208" t="str">
            <v>KS</v>
          </cell>
          <cell r="F208">
            <v>289</v>
          </cell>
        </row>
        <row r="209">
          <cell r="A209">
            <v>821611</v>
          </cell>
          <cell r="B209" t="str">
            <v>Kolébka s centrální deskou…9554002</v>
          </cell>
          <cell r="C209">
            <v>70</v>
          </cell>
          <cell r="D209">
            <v>1</v>
          </cell>
          <cell r="E209" t="str">
            <v>KS</v>
          </cell>
          <cell r="F209">
            <v>70</v>
          </cell>
        </row>
        <row r="210">
          <cell r="A210">
            <v>821811</v>
          </cell>
          <cell r="B210" t="str">
            <v>Kolébka s kontrolkou…9554002GL</v>
          </cell>
          <cell r="C210">
            <v>79</v>
          </cell>
          <cell r="D210">
            <v>1</v>
          </cell>
          <cell r="E210" t="str">
            <v>KS</v>
          </cell>
          <cell r="F210">
            <v>79</v>
          </cell>
        </row>
        <row r="211">
          <cell r="A211">
            <v>822411</v>
          </cell>
          <cell r="B211" t="str">
            <v>Kolébka s centrální deskou…9554502</v>
          </cell>
          <cell r="C211">
            <v>98</v>
          </cell>
          <cell r="D211">
            <v>1</v>
          </cell>
          <cell r="E211" t="str">
            <v>KS</v>
          </cell>
          <cell r="F211">
            <v>98</v>
          </cell>
        </row>
        <row r="212">
          <cell r="A212">
            <v>822811</v>
          </cell>
          <cell r="B212" t="str">
            <v>Vývod vedení…9561002</v>
          </cell>
          <cell r="C212">
            <v>176</v>
          </cell>
          <cell r="D212">
            <v>1</v>
          </cell>
          <cell r="E212" t="str">
            <v>KS</v>
          </cell>
          <cell r="F212">
            <v>176</v>
          </cell>
        </row>
        <row r="213">
          <cell r="A213">
            <v>823711</v>
          </cell>
          <cell r="B213" t="str">
            <v>Kolébka s centrální deskou…9564502</v>
          </cell>
          <cell r="C213">
            <v>103</v>
          </cell>
          <cell r="D213">
            <v>1</v>
          </cell>
          <cell r="E213" t="str">
            <v>KS</v>
          </cell>
          <cell r="F213">
            <v>103</v>
          </cell>
        </row>
        <row r="214">
          <cell r="A214">
            <v>823811</v>
          </cell>
          <cell r="B214" t="str">
            <v>Kolébka pro roletu…9564402</v>
          </cell>
          <cell r="C214">
            <v>123</v>
          </cell>
          <cell r="D214">
            <v>1</v>
          </cell>
          <cell r="E214" t="str">
            <v>KS</v>
          </cell>
          <cell r="F214">
            <v>123</v>
          </cell>
        </row>
        <row r="215">
          <cell r="A215">
            <v>824441</v>
          </cell>
          <cell r="B215" t="str">
            <v>Zásuvka s ochranným kolíkem…95667103S</v>
          </cell>
          <cell r="C215">
            <v>132</v>
          </cell>
          <cell r="D215">
            <v>1</v>
          </cell>
          <cell r="E215" t="str">
            <v>KS</v>
          </cell>
          <cell r="F215">
            <v>132</v>
          </cell>
        </row>
        <row r="216">
          <cell r="A216">
            <v>824711</v>
          </cell>
          <cell r="B216" t="str">
            <v>Anténní zásuvka koax.…9561003TV</v>
          </cell>
          <cell r="C216">
            <v>102</v>
          </cell>
          <cell r="D216">
            <v>1</v>
          </cell>
          <cell r="E216" t="str">
            <v>KS</v>
          </cell>
          <cell r="F216">
            <v>102</v>
          </cell>
        </row>
        <row r="217">
          <cell r="A217">
            <v>825713</v>
          </cell>
          <cell r="B217" t="str">
            <v>Kryt regulátoru otáček…9581003</v>
          </cell>
          <cell r="C217">
            <v>144</v>
          </cell>
          <cell r="D217">
            <v>1</v>
          </cell>
          <cell r="E217" t="str">
            <v>KS</v>
          </cell>
          <cell r="F217">
            <v>144</v>
          </cell>
        </row>
        <row r="218">
          <cell r="A218">
            <v>825813</v>
          </cell>
          <cell r="B218" t="str">
            <v>Kryt otočného stmívače…9581003</v>
          </cell>
          <cell r="C218">
            <v>117</v>
          </cell>
          <cell r="D218">
            <v>1</v>
          </cell>
          <cell r="E218" t="str">
            <v>KS</v>
          </cell>
          <cell r="F218">
            <v>117</v>
          </cell>
        </row>
        <row r="219">
          <cell r="A219">
            <v>829111</v>
          </cell>
          <cell r="B219" t="str">
            <v>Rámeček 1násobný…9557103</v>
          </cell>
          <cell r="C219">
            <v>42</v>
          </cell>
          <cell r="D219">
            <v>1</v>
          </cell>
          <cell r="E219" t="str">
            <v>KS</v>
          </cell>
          <cell r="F219">
            <v>42</v>
          </cell>
        </row>
        <row r="220">
          <cell r="A220">
            <v>829211</v>
          </cell>
          <cell r="B220" t="str">
            <v>Rámeček 2násobný…9557203</v>
          </cell>
          <cell r="C220">
            <v>73</v>
          </cell>
          <cell r="D220">
            <v>1</v>
          </cell>
          <cell r="E220" t="str">
            <v>KS</v>
          </cell>
          <cell r="F220">
            <v>73</v>
          </cell>
        </row>
        <row r="221">
          <cell r="A221">
            <v>829311</v>
          </cell>
          <cell r="B221" t="str">
            <v>Rámeček 3násobný…9557303</v>
          </cell>
          <cell r="C221">
            <v>110</v>
          </cell>
          <cell r="D221">
            <v>1</v>
          </cell>
          <cell r="E221" t="str">
            <v>KS</v>
          </cell>
          <cell r="F221">
            <v>110</v>
          </cell>
        </row>
        <row r="222">
          <cell r="A222">
            <v>829411</v>
          </cell>
          <cell r="B222" t="str">
            <v>Rámeček 4násobný…9557403</v>
          </cell>
          <cell r="C222">
            <v>197</v>
          </cell>
          <cell r="D222">
            <v>1</v>
          </cell>
          <cell r="E222" t="str">
            <v>KS</v>
          </cell>
          <cell r="F222">
            <v>197</v>
          </cell>
        </row>
        <row r="223">
          <cell r="A223">
            <v>829611</v>
          </cell>
          <cell r="B223" t="str">
            <v>Zásuvka Schuko…95651103</v>
          </cell>
          <cell r="C223">
            <v>83</v>
          </cell>
          <cell r="D223">
            <v>1</v>
          </cell>
          <cell r="E223" t="str">
            <v>KS</v>
          </cell>
          <cell r="F223">
            <v>83</v>
          </cell>
        </row>
        <row r="224">
          <cell r="A224">
            <v>830611</v>
          </cell>
          <cell r="B224" t="str">
            <v>Kolébka s centrální deskou…9554003</v>
          </cell>
          <cell r="C224">
            <v>53</v>
          </cell>
          <cell r="D224">
            <v>1</v>
          </cell>
          <cell r="E224" t="str">
            <v>KS</v>
          </cell>
          <cell r="F224">
            <v>53</v>
          </cell>
        </row>
        <row r="225">
          <cell r="A225">
            <v>833341</v>
          </cell>
          <cell r="B225" t="str">
            <v>Zásuvka s ochranným kolíkem…95667149</v>
          </cell>
          <cell r="C225">
            <v>172</v>
          </cell>
          <cell r="D225">
            <v>1</v>
          </cell>
          <cell r="E225" t="str">
            <v>KS</v>
          </cell>
          <cell r="F225">
            <v>172</v>
          </cell>
        </row>
        <row r="226">
          <cell r="A226">
            <v>837411</v>
          </cell>
          <cell r="B226" t="str">
            <v>Rámeček 1násobný…9557149</v>
          </cell>
          <cell r="C226">
            <v>68</v>
          </cell>
          <cell r="D226">
            <v>1</v>
          </cell>
          <cell r="E226" t="str">
            <v>KS</v>
          </cell>
          <cell r="F226">
            <v>68</v>
          </cell>
        </row>
        <row r="227">
          <cell r="A227">
            <v>838511</v>
          </cell>
          <cell r="B227" t="str">
            <v>Zásuvka Schuko…95651149</v>
          </cell>
          <cell r="C227">
            <v>133</v>
          </cell>
          <cell r="D227">
            <v>1</v>
          </cell>
          <cell r="E227" t="str">
            <v>KS</v>
          </cell>
          <cell r="F227">
            <v>133</v>
          </cell>
        </row>
        <row r="228">
          <cell r="A228">
            <v>839611</v>
          </cell>
          <cell r="B228" t="str">
            <v>Kolébka s centrální deskou…9554049</v>
          </cell>
          <cell r="C228">
            <v>103</v>
          </cell>
          <cell r="D228">
            <v>1</v>
          </cell>
          <cell r="E228" t="str">
            <v>KS</v>
          </cell>
          <cell r="F228">
            <v>103</v>
          </cell>
        </row>
        <row r="229">
          <cell r="A229">
            <v>842441</v>
          </cell>
          <cell r="B229" t="str">
            <v>Zásuvka s ochranným kolíkem…95667119</v>
          </cell>
          <cell r="C229">
            <v>185</v>
          </cell>
          <cell r="D229">
            <v>1</v>
          </cell>
          <cell r="E229" t="str">
            <v>KS</v>
          </cell>
          <cell r="F229">
            <v>185</v>
          </cell>
        </row>
        <row r="230">
          <cell r="A230">
            <v>845921</v>
          </cell>
          <cell r="B230" t="str">
            <v>Zásuvka ochranného pospojení…95194202P</v>
          </cell>
          <cell r="C230">
            <v>363</v>
          </cell>
          <cell r="D230">
            <v>1</v>
          </cell>
          <cell r="E230" t="str">
            <v>KS</v>
          </cell>
          <cell r="F230">
            <v>363</v>
          </cell>
        </row>
        <row r="231">
          <cell r="A231">
            <v>846021</v>
          </cell>
          <cell r="B231" t="str">
            <v>Zásuvka ochranného pospojení…95194203P</v>
          </cell>
          <cell r="C231">
            <v>405</v>
          </cell>
          <cell r="D231">
            <v>1</v>
          </cell>
          <cell r="E231" t="str">
            <v>KS</v>
          </cell>
          <cell r="F231">
            <v>405</v>
          </cell>
        </row>
        <row r="232">
          <cell r="A232">
            <v>846711</v>
          </cell>
          <cell r="B232" t="str">
            <v>Rámeček 1násobný…9557119</v>
          </cell>
          <cell r="C232">
            <v>68</v>
          </cell>
          <cell r="D232">
            <v>1</v>
          </cell>
          <cell r="E232" t="str">
            <v>KS</v>
          </cell>
          <cell r="F232">
            <v>68</v>
          </cell>
        </row>
        <row r="233">
          <cell r="A233">
            <v>847811</v>
          </cell>
          <cell r="B233" t="str">
            <v>Zásuvka Schuko…95651119</v>
          </cell>
          <cell r="C233">
            <v>133</v>
          </cell>
          <cell r="D233">
            <v>1</v>
          </cell>
          <cell r="E233" t="str">
            <v>KS</v>
          </cell>
          <cell r="F233">
            <v>133</v>
          </cell>
        </row>
        <row r="234">
          <cell r="A234">
            <v>848911</v>
          </cell>
          <cell r="B234" t="str">
            <v>Kolébka s centrální deskou…9554019</v>
          </cell>
          <cell r="C234">
            <v>103</v>
          </cell>
          <cell r="D234">
            <v>1</v>
          </cell>
          <cell r="E234" t="str">
            <v>KS</v>
          </cell>
          <cell r="F234">
            <v>103</v>
          </cell>
        </row>
        <row r="235">
          <cell r="A235">
            <v>858111</v>
          </cell>
          <cell r="B235" t="str">
            <v>Kolébka s centrální deskou…9554402</v>
          </cell>
          <cell r="C235">
            <v>133</v>
          </cell>
          <cell r="D235">
            <v>1</v>
          </cell>
          <cell r="E235" t="str">
            <v>KS</v>
          </cell>
          <cell r="F235">
            <v>133</v>
          </cell>
        </row>
        <row r="236">
          <cell r="A236">
            <v>863541</v>
          </cell>
          <cell r="B236" t="str">
            <v>Zásuvka s ochranným kolíkem…95667127</v>
          </cell>
          <cell r="C236">
            <v>164</v>
          </cell>
          <cell r="D236">
            <v>1</v>
          </cell>
          <cell r="E236" t="str">
            <v>KS</v>
          </cell>
          <cell r="F236">
            <v>164</v>
          </cell>
        </row>
        <row r="237">
          <cell r="A237">
            <v>868011</v>
          </cell>
          <cell r="B237" t="str">
            <v>Zásuvka Schuko…95651127</v>
          </cell>
          <cell r="C237">
            <v>133</v>
          </cell>
          <cell r="D237">
            <v>1</v>
          </cell>
          <cell r="E237" t="str">
            <v>KS</v>
          </cell>
          <cell r="F237">
            <v>133</v>
          </cell>
        </row>
        <row r="238">
          <cell r="A238">
            <v>869111</v>
          </cell>
          <cell r="B238" t="str">
            <v>Kolébka s centrální deskou…9554027</v>
          </cell>
          <cell r="C238">
            <v>103</v>
          </cell>
          <cell r="D238">
            <v>1</v>
          </cell>
          <cell r="E238" t="str">
            <v>KS</v>
          </cell>
          <cell r="F238">
            <v>103</v>
          </cell>
        </row>
        <row r="239">
          <cell r="A239">
            <v>875411</v>
          </cell>
          <cell r="B239" t="str">
            <v>Rámeček 1násobný…9557115</v>
          </cell>
          <cell r="C239">
            <v>68</v>
          </cell>
          <cell r="D239">
            <v>1</v>
          </cell>
          <cell r="E239" t="str">
            <v>KS</v>
          </cell>
          <cell r="F239">
            <v>68</v>
          </cell>
        </row>
        <row r="240">
          <cell r="A240">
            <v>875611</v>
          </cell>
          <cell r="B240" t="str">
            <v>Rámeček 3násobný…9557315</v>
          </cell>
          <cell r="C240">
            <v>158</v>
          </cell>
          <cell r="D240">
            <v>1</v>
          </cell>
          <cell r="E240" t="str">
            <v>KS</v>
          </cell>
          <cell r="F240">
            <v>158</v>
          </cell>
        </row>
        <row r="241">
          <cell r="A241">
            <v>876111</v>
          </cell>
          <cell r="B241" t="str">
            <v>Zásuvka Schuko…95651115</v>
          </cell>
          <cell r="C241">
            <v>133</v>
          </cell>
          <cell r="D241">
            <v>1</v>
          </cell>
          <cell r="E241" t="str">
            <v>KS</v>
          </cell>
          <cell r="F241">
            <v>133</v>
          </cell>
        </row>
        <row r="242">
          <cell r="A242">
            <v>876711</v>
          </cell>
          <cell r="B242" t="str">
            <v>Zásuvka Schuko…95651115K</v>
          </cell>
          <cell r="C242">
            <v>225</v>
          </cell>
          <cell r="D242">
            <v>1</v>
          </cell>
          <cell r="E242" t="str">
            <v>KS</v>
          </cell>
          <cell r="F242">
            <v>225</v>
          </cell>
        </row>
        <row r="243">
          <cell r="A243">
            <v>877211</v>
          </cell>
          <cell r="B243" t="str">
            <v>Kolébka s centrální deskou…9554015</v>
          </cell>
          <cell r="C243">
            <v>98</v>
          </cell>
          <cell r="D243">
            <v>1</v>
          </cell>
          <cell r="E243" t="str">
            <v>KS</v>
          </cell>
          <cell r="F243">
            <v>98</v>
          </cell>
        </row>
        <row r="244">
          <cell r="A244">
            <v>882111</v>
          </cell>
          <cell r="B244" t="str">
            <v>Rámeček 1násobný…955710260</v>
          </cell>
          <cell r="C244">
            <v>123</v>
          </cell>
          <cell r="D244">
            <v>1</v>
          </cell>
          <cell r="E244" t="str">
            <v>KS</v>
          </cell>
          <cell r="F244">
            <v>123</v>
          </cell>
        </row>
        <row r="245">
          <cell r="A245">
            <v>930091</v>
          </cell>
          <cell r="B245" t="str">
            <v>Anténní zásuvka…1921EO.A.</v>
          </cell>
          <cell r="C245">
            <v>508</v>
          </cell>
          <cell r="D245">
            <v>1</v>
          </cell>
          <cell r="E245" t="str">
            <v>KS</v>
          </cell>
          <cell r="F245">
            <v>508</v>
          </cell>
        </row>
        <row r="246">
          <cell r="A246">
            <v>930191</v>
          </cell>
          <cell r="B246" t="str">
            <v>Anténní zásuvka…1921GO.A.</v>
          </cell>
          <cell r="C246">
            <v>493</v>
          </cell>
          <cell r="D246">
            <v>1</v>
          </cell>
          <cell r="E246" t="str">
            <v>KS</v>
          </cell>
          <cell r="F246">
            <v>493</v>
          </cell>
        </row>
        <row r="247">
          <cell r="A247">
            <v>930291</v>
          </cell>
          <cell r="B247" t="str">
            <v>Anténní zásuvka…1922GO.A.</v>
          </cell>
          <cell r="C247">
            <v>507</v>
          </cell>
          <cell r="D247">
            <v>1</v>
          </cell>
          <cell r="E247" t="str">
            <v>KS</v>
          </cell>
          <cell r="F247">
            <v>507</v>
          </cell>
        </row>
        <row r="248">
          <cell r="A248">
            <v>931291</v>
          </cell>
          <cell r="B248" t="str">
            <v>Anténní zásuvka…1923EO.A.</v>
          </cell>
          <cell r="C248">
            <v>630</v>
          </cell>
          <cell r="D248">
            <v>1</v>
          </cell>
          <cell r="E248" t="str">
            <v>KS</v>
          </cell>
          <cell r="F248">
            <v>630</v>
          </cell>
        </row>
        <row r="249">
          <cell r="A249">
            <v>931991</v>
          </cell>
          <cell r="B249" t="str">
            <v>Anténní zásuvka…88EW</v>
          </cell>
          <cell r="C249">
            <v>49</v>
          </cell>
          <cell r="D249">
            <v>1</v>
          </cell>
          <cell r="E249" t="str">
            <v>KS</v>
          </cell>
          <cell r="F249">
            <v>49</v>
          </cell>
        </row>
        <row r="250">
          <cell r="A250">
            <v>932791</v>
          </cell>
          <cell r="B250" t="str">
            <v>Univerzální připoj. jednotka…1958UAEO.</v>
          </cell>
          <cell r="C250">
            <v>298</v>
          </cell>
          <cell r="D250">
            <v>1</v>
          </cell>
          <cell r="E250" t="str">
            <v>KS</v>
          </cell>
          <cell r="F250">
            <v>298</v>
          </cell>
        </row>
        <row r="251">
          <cell r="A251">
            <v>937791</v>
          </cell>
          <cell r="B251" t="str">
            <v>Univerzální připoj. jednotka…1958/8UAE</v>
          </cell>
          <cell r="C251">
            <v>397</v>
          </cell>
          <cell r="D251">
            <v>1</v>
          </cell>
          <cell r="E251" t="str">
            <v>KS</v>
          </cell>
          <cell r="F251">
            <v>397</v>
          </cell>
        </row>
        <row r="252">
          <cell r="A252">
            <v>949893</v>
          </cell>
          <cell r="B252" t="str">
            <v>Stropní hlásič přítomnosti…887 DE-L</v>
          </cell>
          <cell r="C252">
            <v>2589</v>
          </cell>
          <cell r="D252">
            <v>1</v>
          </cell>
          <cell r="E252" t="str">
            <v>KS</v>
          </cell>
          <cell r="F252">
            <v>2589</v>
          </cell>
        </row>
        <row r="253">
          <cell r="A253">
            <v>965591</v>
          </cell>
          <cell r="B253" t="str">
            <v>Úhl. zástrčka ochr. pospojení…1945</v>
          </cell>
          <cell r="C253">
            <v>263</v>
          </cell>
          <cell r="D253">
            <v>1</v>
          </cell>
          <cell r="E253" t="str">
            <v>KS</v>
          </cell>
          <cell r="F253">
            <v>263</v>
          </cell>
        </row>
        <row r="254">
          <cell r="A254">
            <v>971693</v>
          </cell>
          <cell r="B254" t="str">
            <v>Prostorový termostat…635 RTR</v>
          </cell>
          <cell r="C254">
            <v>1353</v>
          </cell>
          <cell r="D254">
            <v>1</v>
          </cell>
          <cell r="E254" t="str">
            <v>KS</v>
          </cell>
          <cell r="F254">
            <v>1353</v>
          </cell>
        </row>
        <row r="255">
          <cell r="A255">
            <v>972893</v>
          </cell>
          <cell r="B255" t="str">
            <v>Kryt prostorového termostatu…9560502</v>
          </cell>
          <cell r="C255">
            <v>222</v>
          </cell>
          <cell r="D255">
            <v>1</v>
          </cell>
          <cell r="E255" t="str">
            <v>KS</v>
          </cell>
          <cell r="F255">
            <v>222</v>
          </cell>
        </row>
        <row r="256">
          <cell r="A256">
            <v>973493</v>
          </cell>
          <cell r="B256" t="str">
            <v>Kryt prostorového termostatu…80606</v>
          </cell>
          <cell r="C256">
            <v>194</v>
          </cell>
          <cell r="D256">
            <v>1</v>
          </cell>
          <cell r="E256" t="str">
            <v>KS</v>
          </cell>
          <cell r="F256">
            <v>194</v>
          </cell>
        </row>
        <row r="257">
          <cell r="A257">
            <v>977893</v>
          </cell>
          <cell r="B257" t="str">
            <v>Snímač pohybu…498.02 BM</v>
          </cell>
          <cell r="C257">
            <v>2700</v>
          </cell>
          <cell r="D257">
            <v>1</v>
          </cell>
          <cell r="E257" t="str">
            <v>KS</v>
          </cell>
          <cell r="F257">
            <v>2700</v>
          </cell>
        </row>
        <row r="258">
          <cell r="A258">
            <v>990593</v>
          </cell>
          <cell r="B258" t="str">
            <v>Automatický spínač…891-2 AS</v>
          </cell>
          <cell r="C258">
            <v>1517</v>
          </cell>
          <cell r="D258">
            <v>1</v>
          </cell>
          <cell r="E258" t="str">
            <v>KS</v>
          </cell>
          <cell r="F258">
            <v>1517</v>
          </cell>
        </row>
        <row r="259">
          <cell r="A259">
            <v>997693</v>
          </cell>
          <cell r="B259" t="str">
            <v>Kryt pro automatický spínač…8081002AS</v>
          </cell>
          <cell r="C259">
            <v>103</v>
          </cell>
          <cell r="D259">
            <v>1</v>
          </cell>
          <cell r="E259" t="str">
            <v>KS</v>
          </cell>
          <cell r="F259">
            <v>103</v>
          </cell>
        </row>
        <row r="260">
          <cell r="A260">
            <v>997993</v>
          </cell>
          <cell r="B260" t="str">
            <v>Kryt pro automatický spínač…9581002AS</v>
          </cell>
          <cell r="C260">
            <v>120</v>
          </cell>
          <cell r="D260">
            <v>1</v>
          </cell>
          <cell r="E260" t="str">
            <v>KS</v>
          </cell>
          <cell r="F260">
            <v>120</v>
          </cell>
        </row>
        <row r="261">
          <cell r="A261">
            <v>1003038</v>
          </cell>
          <cell r="B261" t="str">
            <v>Príchytka  3mm galv.poz.…604/3</v>
          </cell>
          <cell r="C261">
            <v>0.56000000000000005</v>
          </cell>
          <cell r="D261">
            <v>100</v>
          </cell>
          <cell r="E261" t="str">
            <v>KS</v>
          </cell>
          <cell r="F261">
            <v>56</v>
          </cell>
        </row>
        <row r="262">
          <cell r="A262">
            <v>1003046</v>
          </cell>
          <cell r="B262" t="str">
            <v>Upevňovací příchytka…604/4</v>
          </cell>
          <cell r="C262">
            <v>0.56999999999999995</v>
          </cell>
          <cell r="D262">
            <v>100</v>
          </cell>
          <cell r="E262" t="str">
            <v>KS</v>
          </cell>
          <cell r="F262">
            <v>57</v>
          </cell>
        </row>
        <row r="263">
          <cell r="A263">
            <v>1003054</v>
          </cell>
          <cell r="B263" t="str">
            <v>Upevňovací příchytka…604/5</v>
          </cell>
          <cell r="C263">
            <v>0.57999999999999996</v>
          </cell>
          <cell r="D263">
            <v>100</v>
          </cell>
          <cell r="E263" t="str">
            <v>KS</v>
          </cell>
          <cell r="F263">
            <v>58</v>
          </cell>
        </row>
        <row r="264">
          <cell r="A264">
            <v>1003062</v>
          </cell>
          <cell r="B264" t="str">
            <v>Upevňovací příchytka…604/6</v>
          </cell>
          <cell r="C264">
            <v>0.6</v>
          </cell>
          <cell r="D264">
            <v>100</v>
          </cell>
          <cell r="E264" t="str">
            <v>KS</v>
          </cell>
          <cell r="F264">
            <v>60</v>
          </cell>
        </row>
        <row r="265">
          <cell r="A265">
            <v>1003070</v>
          </cell>
          <cell r="B265" t="str">
            <v>Upevňovací příchytka…604/7</v>
          </cell>
          <cell r="C265">
            <v>0.61</v>
          </cell>
          <cell r="D265">
            <v>100</v>
          </cell>
          <cell r="E265" t="str">
            <v>KS</v>
          </cell>
          <cell r="F265">
            <v>61</v>
          </cell>
        </row>
        <row r="266">
          <cell r="A266">
            <v>1003089</v>
          </cell>
          <cell r="B266" t="str">
            <v>Upevňovací příchytka…604/8</v>
          </cell>
          <cell r="C266">
            <v>0.62</v>
          </cell>
          <cell r="D266">
            <v>100</v>
          </cell>
          <cell r="E266" t="str">
            <v>KS</v>
          </cell>
          <cell r="F266">
            <v>62</v>
          </cell>
        </row>
        <row r="267">
          <cell r="A267">
            <v>1003097</v>
          </cell>
          <cell r="B267" t="str">
            <v>Upevňovací příchytka…604/9</v>
          </cell>
          <cell r="C267">
            <v>0.64</v>
          </cell>
          <cell r="D267">
            <v>100</v>
          </cell>
          <cell r="E267" t="str">
            <v>KS</v>
          </cell>
          <cell r="F267">
            <v>64</v>
          </cell>
        </row>
        <row r="268">
          <cell r="A268">
            <v>1003100</v>
          </cell>
          <cell r="B268" t="str">
            <v>Upevňovací příchytka…604/10</v>
          </cell>
          <cell r="C268">
            <v>0.66</v>
          </cell>
          <cell r="D268">
            <v>100</v>
          </cell>
          <cell r="E268" t="str">
            <v>KS</v>
          </cell>
          <cell r="F268">
            <v>66</v>
          </cell>
        </row>
        <row r="269">
          <cell r="A269">
            <v>1003119</v>
          </cell>
          <cell r="B269" t="str">
            <v>Upevňovací příchytka…604/11</v>
          </cell>
          <cell r="C269">
            <v>1.01</v>
          </cell>
          <cell r="D269">
            <v>100</v>
          </cell>
          <cell r="E269" t="str">
            <v>KS</v>
          </cell>
          <cell r="F269">
            <v>101</v>
          </cell>
        </row>
        <row r="270">
          <cell r="A270">
            <v>1003127</v>
          </cell>
          <cell r="B270" t="str">
            <v>Upevňovací příchytka…604/12</v>
          </cell>
          <cell r="C270">
            <v>1.39</v>
          </cell>
          <cell r="D270">
            <v>100</v>
          </cell>
          <cell r="E270" t="str">
            <v>KS</v>
          </cell>
          <cell r="F270">
            <v>139</v>
          </cell>
        </row>
        <row r="271">
          <cell r="A271">
            <v>1003135</v>
          </cell>
          <cell r="B271" t="str">
            <v>Upevňovací příchytka…604/13</v>
          </cell>
          <cell r="C271">
            <v>1.42</v>
          </cell>
          <cell r="D271">
            <v>100</v>
          </cell>
          <cell r="E271" t="str">
            <v>KS</v>
          </cell>
          <cell r="F271">
            <v>142</v>
          </cell>
        </row>
        <row r="272">
          <cell r="A272">
            <v>1003178</v>
          </cell>
          <cell r="B272" t="str">
            <v>Upevňovací příchytka…604/16</v>
          </cell>
          <cell r="C272">
            <v>1.5</v>
          </cell>
          <cell r="D272">
            <v>100</v>
          </cell>
          <cell r="E272" t="str">
            <v>KS</v>
          </cell>
          <cell r="F272">
            <v>150</v>
          </cell>
        </row>
        <row r="273">
          <cell r="A273">
            <v>1003194</v>
          </cell>
          <cell r="B273" t="str">
            <v>Upevňovací příchytka…604/19</v>
          </cell>
          <cell r="C273">
            <v>1.55</v>
          </cell>
          <cell r="D273">
            <v>100</v>
          </cell>
          <cell r="E273" t="str">
            <v>KS</v>
          </cell>
          <cell r="F273">
            <v>155</v>
          </cell>
        </row>
        <row r="274">
          <cell r="A274">
            <v>1003208</v>
          </cell>
          <cell r="B274" t="str">
            <v>Upevňovací příchytka…604/20</v>
          </cell>
          <cell r="C274">
            <v>1.68</v>
          </cell>
          <cell r="D274">
            <v>100</v>
          </cell>
          <cell r="E274" t="str">
            <v>KS</v>
          </cell>
          <cell r="F274">
            <v>168</v>
          </cell>
        </row>
        <row r="275">
          <cell r="A275">
            <v>1003216</v>
          </cell>
          <cell r="B275" t="str">
            <v>Upevňovací příchytka…604/21</v>
          </cell>
          <cell r="C275">
            <v>1.85</v>
          </cell>
          <cell r="D275">
            <v>100</v>
          </cell>
          <cell r="E275" t="str">
            <v>KS</v>
          </cell>
          <cell r="F275">
            <v>185</v>
          </cell>
        </row>
        <row r="276">
          <cell r="A276">
            <v>1003232</v>
          </cell>
          <cell r="B276" t="str">
            <v>Upevňovací příchytka…604/23</v>
          </cell>
          <cell r="C276">
            <v>2</v>
          </cell>
          <cell r="D276">
            <v>100</v>
          </cell>
          <cell r="E276" t="str">
            <v>KS</v>
          </cell>
          <cell r="F276">
            <v>200</v>
          </cell>
        </row>
        <row r="277">
          <cell r="A277">
            <v>1003259</v>
          </cell>
          <cell r="B277" t="str">
            <v>Upevňovací příchytka…604/25</v>
          </cell>
          <cell r="C277">
            <v>2.04</v>
          </cell>
          <cell r="D277">
            <v>100</v>
          </cell>
          <cell r="E277" t="str">
            <v>KS</v>
          </cell>
          <cell r="F277">
            <v>204</v>
          </cell>
        </row>
        <row r="278">
          <cell r="A278">
            <v>1003283</v>
          </cell>
          <cell r="B278" t="str">
            <v>Upevňovací příchytka…604/28</v>
          </cell>
          <cell r="C278">
            <v>2.14</v>
          </cell>
          <cell r="D278">
            <v>100</v>
          </cell>
          <cell r="E278" t="str">
            <v>KS</v>
          </cell>
          <cell r="F278">
            <v>214</v>
          </cell>
        </row>
        <row r="279">
          <cell r="A279">
            <v>1003321</v>
          </cell>
          <cell r="B279" t="str">
            <v>Upevňovací příchytka…604/32</v>
          </cell>
          <cell r="C279">
            <v>3.34</v>
          </cell>
          <cell r="D279">
            <v>100</v>
          </cell>
          <cell r="E279" t="str">
            <v>KS</v>
          </cell>
          <cell r="F279">
            <v>334</v>
          </cell>
        </row>
        <row r="280">
          <cell r="A280">
            <v>1003356</v>
          </cell>
          <cell r="B280" t="str">
            <v>Upevňovací příchytka…604/35</v>
          </cell>
          <cell r="C280">
            <v>3.56</v>
          </cell>
          <cell r="D280">
            <v>100</v>
          </cell>
          <cell r="E280" t="str">
            <v>KS</v>
          </cell>
          <cell r="F280">
            <v>356</v>
          </cell>
        </row>
        <row r="281">
          <cell r="A281">
            <v>1003372</v>
          </cell>
          <cell r="B281" t="str">
            <v>Upevňovací příchytka…604/37</v>
          </cell>
          <cell r="C281">
            <v>3.64</v>
          </cell>
          <cell r="D281">
            <v>100</v>
          </cell>
          <cell r="E281" t="str">
            <v>KS</v>
          </cell>
          <cell r="F281">
            <v>364</v>
          </cell>
        </row>
        <row r="282">
          <cell r="A282">
            <v>1003402</v>
          </cell>
          <cell r="B282" t="str">
            <v>Upevňovací příchytka…604/40</v>
          </cell>
          <cell r="C282">
            <v>13.83</v>
          </cell>
          <cell r="D282">
            <v>100</v>
          </cell>
          <cell r="E282" t="str">
            <v>KS</v>
          </cell>
          <cell r="F282">
            <v>1383</v>
          </cell>
        </row>
        <row r="283">
          <cell r="A283">
            <v>1003461</v>
          </cell>
          <cell r="B283" t="str">
            <v>Upevňovací příchytka…604/47</v>
          </cell>
          <cell r="C283">
            <v>13.6</v>
          </cell>
          <cell r="D283">
            <v>100</v>
          </cell>
          <cell r="E283" t="str">
            <v>KS</v>
          </cell>
          <cell r="F283">
            <v>1360</v>
          </cell>
        </row>
        <row r="284">
          <cell r="A284">
            <v>1004190</v>
          </cell>
          <cell r="B284" t="str">
            <v>Upevňovací příchytka…604/2X19</v>
          </cell>
          <cell r="C284">
            <v>3.05</v>
          </cell>
          <cell r="D284">
            <v>100</v>
          </cell>
          <cell r="E284" t="str">
            <v>KS</v>
          </cell>
          <cell r="F284">
            <v>305</v>
          </cell>
        </row>
        <row r="285">
          <cell r="A285">
            <v>1004212</v>
          </cell>
          <cell r="B285" t="str">
            <v>Upevňovací příchytka…604/2X21</v>
          </cell>
          <cell r="C285">
            <v>4.21</v>
          </cell>
          <cell r="D285">
            <v>100</v>
          </cell>
          <cell r="E285" t="str">
            <v>KS</v>
          </cell>
          <cell r="F285">
            <v>421</v>
          </cell>
        </row>
        <row r="286">
          <cell r="A286">
            <v>1004298</v>
          </cell>
          <cell r="B286" t="str">
            <v>Kabel.příchytka pro 2x28mm,ocel…604/2X28</v>
          </cell>
          <cell r="C286">
            <v>4.9000000000000004</v>
          </cell>
          <cell r="D286">
            <v>100</v>
          </cell>
          <cell r="E286" t="str">
            <v>KS</v>
          </cell>
          <cell r="F286">
            <v>490</v>
          </cell>
        </row>
        <row r="287">
          <cell r="A287">
            <v>1009028</v>
          </cell>
          <cell r="B287" t="str">
            <v>Upevňovací příchytka…1015/5</v>
          </cell>
          <cell r="C287">
            <v>1.99</v>
          </cell>
          <cell r="D287">
            <v>100</v>
          </cell>
          <cell r="E287" t="str">
            <v>KS</v>
          </cell>
          <cell r="F287">
            <v>199</v>
          </cell>
        </row>
        <row r="288">
          <cell r="A288">
            <v>1009036</v>
          </cell>
          <cell r="B288" t="str">
            <v>Upevňovací příchytka…1015/6</v>
          </cell>
          <cell r="C288">
            <v>1.77</v>
          </cell>
          <cell r="D288">
            <v>100</v>
          </cell>
          <cell r="E288" t="str">
            <v>KS</v>
          </cell>
          <cell r="F288">
            <v>177</v>
          </cell>
        </row>
        <row r="289">
          <cell r="A289">
            <v>1009044</v>
          </cell>
          <cell r="B289" t="str">
            <v>Upevňovací příchytka…1015/7</v>
          </cell>
          <cell r="C289">
            <v>2.0299999999999998</v>
          </cell>
          <cell r="D289">
            <v>100</v>
          </cell>
          <cell r="E289" t="str">
            <v>KS</v>
          </cell>
          <cell r="F289">
            <v>203</v>
          </cell>
        </row>
        <row r="290">
          <cell r="A290">
            <v>1009052</v>
          </cell>
          <cell r="B290" t="str">
            <v>Upevňovací příchytka…1015/8</v>
          </cell>
          <cell r="C290">
            <v>2.7</v>
          </cell>
          <cell r="D290">
            <v>100</v>
          </cell>
          <cell r="E290" t="str">
            <v>KS</v>
          </cell>
          <cell r="F290">
            <v>270</v>
          </cell>
        </row>
        <row r="291">
          <cell r="A291">
            <v>1009060</v>
          </cell>
          <cell r="B291" t="str">
            <v>Upevňovací příchytka…1015/9</v>
          </cell>
          <cell r="C291">
            <v>2.69</v>
          </cell>
          <cell r="D291">
            <v>100</v>
          </cell>
          <cell r="E291" t="str">
            <v>KS</v>
          </cell>
          <cell r="F291">
            <v>269</v>
          </cell>
        </row>
        <row r="292">
          <cell r="A292">
            <v>1009079</v>
          </cell>
          <cell r="B292" t="str">
            <v>Upevňovací příchytka…1015/10</v>
          </cell>
          <cell r="C292">
            <v>1.94</v>
          </cell>
          <cell r="D292">
            <v>100</v>
          </cell>
          <cell r="E292" t="str">
            <v>KS</v>
          </cell>
          <cell r="F292">
            <v>194</v>
          </cell>
        </row>
        <row r="293">
          <cell r="A293">
            <v>1009087</v>
          </cell>
          <cell r="B293" t="str">
            <v>Upevňovací příchytka…1015/11</v>
          </cell>
          <cell r="C293">
            <v>2.08</v>
          </cell>
          <cell r="D293">
            <v>100</v>
          </cell>
          <cell r="E293" t="str">
            <v>KS</v>
          </cell>
          <cell r="F293">
            <v>208</v>
          </cell>
        </row>
        <row r="294">
          <cell r="A294">
            <v>1009109</v>
          </cell>
          <cell r="B294" t="str">
            <v>Upevňovací příchytka…1015/12</v>
          </cell>
          <cell r="C294">
            <v>2.12</v>
          </cell>
          <cell r="D294">
            <v>100</v>
          </cell>
          <cell r="E294" t="str">
            <v>KS</v>
          </cell>
          <cell r="F294">
            <v>212</v>
          </cell>
        </row>
        <row r="295">
          <cell r="A295">
            <v>1009117</v>
          </cell>
          <cell r="B295" t="str">
            <v>Upevňovací příchytka…1015/13</v>
          </cell>
          <cell r="C295">
            <v>2.14</v>
          </cell>
          <cell r="D295">
            <v>100</v>
          </cell>
          <cell r="E295" t="str">
            <v>KS</v>
          </cell>
          <cell r="F295">
            <v>214</v>
          </cell>
        </row>
        <row r="296">
          <cell r="A296">
            <v>1009168</v>
          </cell>
          <cell r="B296" t="str">
            <v>Upevňovací příchytka…1015/14</v>
          </cell>
          <cell r="C296">
            <v>2.2599999999999998</v>
          </cell>
          <cell r="D296">
            <v>100</v>
          </cell>
          <cell r="E296" t="str">
            <v>KS</v>
          </cell>
          <cell r="F296">
            <v>226</v>
          </cell>
        </row>
        <row r="297">
          <cell r="A297">
            <v>1009184</v>
          </cell>
          <cell r="B297" t="str">
            <v>Upevňovací příchytka…1015/15</v>
          </cell>
          <cell r="C297">
            <v>2.31</v>
          </cell>
          <cell r="D297">
            <v>100</v>
          </cell>
          <cell r="E297" t="str">
            <v>KS</v>
          </cell>
          <cell r="F297">
            <v>231</v>
          </cell>
        </row>
        <row r="298">
          <cell r="A298">
            <v>1009192</v>
          </cell>
          <cell r="B298" t="str">
            <v>Upevňovací příchytka…1015/16</v>
          </cell>
          <cell r="C298">
            <v>2.39</v>
          </cell>
          <cell r="D298">
            <v>100</v>
          </cell>
          <cell r="E298" t="str">
            <v>KS</v>
          </cell>
          <cell r="F298">
            <v>239</v>
          </cell>
        </row>
        <row r="299">
          <cell r="A299">
            <v>1009214</v>
          </cell>
          <cell r="B299" t="str">
            <v>Upevňovací příchytka…1015/18</v>
          </cell>
          <cell r="C299">
            <v>2.48</v>
          </cell>
          <cell r="D299">
            <v>100</v>
          </cell>
          <cell r="E299" t="str">
            <v>KS</v>
          </cell>
          <cell r="F299">
            <v>248</v>
          </cell>
        </row>
        <row r="300">
          <cell r="A300">
            <v>1009230</v>
          </cell>
          <cell r="B300" t="str">
            <v>Upevňovací příchytka…1015/20</v>
          </cell>
          <cell r="C300">
            <v>2.37</v>
          </cell>
          <cell r="D300">
            <v>100</v>
          </cell>
          <cell r="E300" t="str">
            <v>KS</v>
          </cell>
          <cell r="F300">
            <v>237</v>
          </cell>
        </row>
        <row r="301">
          <cell r="A301">
            <v>1009362</v>
          </cell>
          <cell r="B301" t="str">
            <v>Upevňovací příchytka…1015/28</v>
          </cell>
          <cell r="C301">
            <v>3.02</v>
          </cell>
          <cell r="D301">
            <v>100</v>
          </cell>
          <cell r="E301" t="str">
            <v>KS</v>
          </cell>
          <cell r="F301">
            <v>302</v>
          </cell>
        </row>
        <row r="302">
          <cell r="A302">
            <v>1009427</v>
          </cell>
          <cell r="B302" t="str">
            <v>Upevňovací příchytka…1015/25</v>
          </cell>
          <cell r="C302">
            <v>2.89</v>
          </cell>
          <cell r="D302">
            <v>100</v>
          </cell>
          <cell r="E302" t="str">
            <v>KS</v>
          </cell>
          <cell r="F302">
            <v>289</v>
          </cell>
        </row>
        <row r="303">
          <cell r="A303">
            <v>1011154</v>
          </cell>
          <cell r="B303" t="str">
            <v>Upevňovací příchytka…1015/2X20</v>
          </cell>
          <cell r="C303">
            <v>11.04</v>
          </cell>
          <cell r="D303">
            <v>100</v>
          </cell>
          <cell r="E303" t="str">
            <v>KS</v>
          </cell>
          <cell r="F303">
            <v>1104</v>
          </cell>
        </row>
        <row r="304">
          <cell r="A304">
            <v>1014005</v>
          </cell>
          <cell r="B304" t="str">
            <v>Upevňovací příchytka…822/6</v>
          </cell>
          <cell r="C304">
            <v>2.79</v>
          </cell>
          <cell r="D304">
            <v>100</v>
          </cell>
          <cell r="E304" t="str">
            <v>KS</v>
          </cell>
          <cell r="F304">
            <v>279</v>
          </cell>
        </row>
        <row r="305">
          <cell r="A305">
            <v>1014013</v>
          </cell>
          <cell r="B305" t="str">
            <v>Upevňovací příchytka…822/10</v>
          </cell>
          <cell r="C305">
            <v>3.72</v>
          </cell>
          <cell r="D305">
            <v>100</v>
          </cell>
          <cell r="E305" t="str">
            <v>KS</v>
          </cell>
          <cell r="F305">
            <v>372</v>
          </cell>
        </row>
        <row r="306">
          <cell r="A306">
            <v>1014021</v>
          </cell>
          <cell r="B306" t="str">
            <v>Upevňovací příchytka…822/12</v>
          </cell>
          <cell r="C306">
            <v>3.76</v>
          </cell>
          <cell r="D306">
            <v>100</v>
          </cell>
          <cell r="E306" t="str">
            <v>KS</v>
          </cell>
          <cell r="F306">
            <v>376</v>
          </cell>
        </row>
        <row r="307">
          <cell r="A307">
            <v>1014099</v>
          </cell>
          <cell r="B307" t="str">
            <v>Upevňovací příchytka…822/M16</v>
          </cell>
          <cell r="C307">
            <v>3.67</v>
          </cell>
          <cell r="D307">
            <v>100</v>
          </cell>
          <cell r="E307" t="str">
            <v>KS</v>
          </cell>
          <cell r="F307">
            <v>367</v>
          </cell>
        </row>
        <row r="308">
          <cell r="A308">
            <v>1014110</v>
          </cell>
          <cell r="B308" t="str">
            <v>Upevňovací příchytka…822/PG11</v>
          </cell>
          <cell r="C308">
            <v>5.03</v>
          </cell>
          <cell r="D308">
            <v>100</v>
          </cell>
          <cell r="E308" t="str">
            <v>KS</v>
          </cell>
          <cell r="F308">
            <v>503</v>
          </cell>
        </row>
        <row r="309">
          <cell r="A309">
            <v>1014137</v>
          </cell>
          <cell r="B309" t="str">
            <v>Upevňovací příchytka…822/M20</v>
          </cell>
          <cell r="C309">
            <v>5.73</v>
          </cell>
          <cell r="D309">
            <v>100</v>
          </cell>
          <cell r="E309" t="str">
            <v>KS</v>
          </cell>
          <cell r="F309">
            <v>573</v>
          </cell>
        </row>
        <row r="310">
          <cell r="A310">
            <v>1014161</v>
          </cell>
          <cell r="B310" t="str">
            <v>Upevňovací příchytka…822/PG16</v>
          </cell>
          <cell r="C310">
            <v>5.07</v>
          </cell>
          <cell r="D310">
            <v>100</v>
          </cell>
          <cell r="E310" t="str">
            <v>KS</v>
          </cell>
          <cell r="F310">
            <v>507</v>
          </cell>
        </row>
        <row r="311">
          <cell r="A311">
            <v>1014218</v>
          </cell>
          <cell r="B311" t="str">
            <v>Upevňovací příchytka…822/PG21</v>
          </cell>
          <cell r="C311">
            <v>10.19</v>
          </cell>
          <cell r="D311">
            <v>100</v>
          </cell>
          <cell r="E311" t="str">
            <v>KS</v>
          </cell>
          <cell r="F311">
            <v>1019</v>
          </cell>
        </row>
        <row r="312">
          <cell r="A312">
            <v>1014293</v>
          </cell>
          <cell r="B312" t="str">
            <v>Upevňovací příchytka…822/PG29</v>
          </cell>
          <cell r="C312">
            <v>12.67</v>
          </cell>
          <cell r="D312">
            <v>100</v>
          </cell>
          <cell r="E312" t="str">
            <v>KS</v>
          </cell>
          <cell r="F312">
            <v>1267</v>
          </cell>
        </row>
        <row r="313">
          <cell r="A313">
            <v>1014366</v>
          </cell>
          <cell r="B313" t="str">
            <v>Upevňovací příchytka…822/PG36</v>
          </cell>
          <cell r="C313">
            <v>16.91</v>
          </cell>
          <cell r="D313">
            <v>100</v>
          </cell>
          <cell r="E313" t="str">
            <v>KS</v>
          </cell>
          <cell r="F313">
            <v>1691</v>
          </cell>
        </row>
        <row r="314">
          <cell r="A314">
            <v>1014501</v>
          </cell>
          <cell r="B314" t="str">
            <v>Upevňovací příchytka…822/M25</v>
          </cell>
          <cell r="C314">
            <v>7.3</v>
          </cell>
          <cell r="D314">
            <v>100</v>
          </cell>
          <cell r="E314" t="str">
            <v>KS</v>
          </cell>
          <cell r="F314">
            <v>730</v>
          </cell>
        </row>
        <row r="315">
          <cell r="A315">
            <v>1014528</v>
          </cell>
          <cell r="B315" t="str">
            <v>Upevňovací příchytka…822/M32</v>
          </cell>
          <cell r="C315">
            <v>11.98</v>
          </cell>
          <cell r="D315">
            <v>100</v>
          </cell>
          <cell r="E315" t="str">
            <v>KS</v>
          </cell>
          <cell r="F315">
            <v>1198</v>
          </cell>
        </row>
        <row r="316">
          <cell r="A316">
            <v>1014536</v>
          </cell>
          <cell r="B316" t="str">
            <v>Upevňovací příchytka…822/M40</v>
          </cell>
          <cell r="C316">
            <v>16.2</v>
          </cell>
          <cell r="D316">
            <v>100</v>
          </cell>
          <cell r="E316" t="str">
            <v>KS</v>
          </cell>
          <cell r="F316">
            <v>1620</v>
          </cell>
        </row>
        <row r="317">
          <cell r="A317">
            <v>1014544</v>
          </cell>
          <cell r="B317" t="str">
            <v>Upevňovací příchytka…822/M50</v>
          </cell>
          <cell r="C317">
            <v>25.35</v>
          </cell>
          <cell r="D317">
            <v>100</v>
          </cell>
          <cell r="E317" t="str">
            <v>KS</v>
          </cell>
          <cell r="F317">
            <v>2535</v>
          </cell>
        </row>
        <row r="318">
          <cell r="A318">
            <v>1014552</v>
          </cell>
          <cell r="B318" t="str">
            <v>Upevňovací příchytka…822/M63</v>
          </cell>
          <cell r="C318">
            <v>28.08</v>
          </cell>
          <cell r="D318">
            <v>100</v>
          </cell>
          <cell r="E318" t="str">
            <v>KS</v>
          </cell>
          <cell r="F318">
            <v>2808</v>
          </cell>
        </row>
        <row r="319">
          <cell r="A319">
            <v>1014765</v>
          </cell>
          <cell r="B319" t="str">
            <v>Upevňovací příchytka…822/M20VA</v>
          </cell>
          <cell r="C319">
            <v>20.190000000000001</v>
          </cell>
          <cell r="D319">
            <v>100</v>
          </cell>
          <cell r="E319" t="str">
            <v>KS</v>
          </cell>
          <cell r="F319">
            <v>2019</v>
          </cell>
        </row>
        <row r="320">
          <cell r="A320">
            <v>1015117</v>
          </cell>
          <cell r="B320" t="str">
            <v>Upevňovací příchytka…823/PG11</v>
          </cell>
          <cell r="C320">
            <v>7.28</v>
          </cell>
          <cell r="D320">
            <v>100</v>
          </cell>
          <cell r="E320" t="str">
            <v>KS</v>
          </cell>
          <cell r="F320">
            <v>728</v>
          </cell>
        </row>
        <row r="321">
          <cell r="A321">
            <v>1015133</v>
          </cell>
          <cell r="B321" t="str">
            <v>Upevňovací příchytka…823/M20</v>
          </cell>
          <cell r="C321">
            <v>8.5399999999999991</v>
          </cell>
          <cell r="D321">
            <v>100</v>
          </cell>
          <cell r="E321" t="str">
            <v>KS</v>
          </cell>
          <cell r="F321">
            <v>854</v>
          </cell>
        </row>
        <row r="322">
          <cell r="A322">
            <v>1015168</v>
          </cell>
          <cell r="B322" t="str">
            <v>Upevňovací příchytka…823/PG16</v>
          </cell>
          <cell r="C322">
            <v>8.75</v>
          </cell>
          <cell r="D322">
            <v>100</v>
          </cell>
          <cell r="E322" t="str">
            <v>KS</v>
          </cell>
          <cell r="F322">
            <v>875</v>
          </cell>
        </row>
        <row r="323">
          <cell r="A323">
            <v>1015214</v>
          </cell>
          <cell r="B323" t="str">
            <v>Upevňovací příchytka…823/PG21</v>
          </cell>
          <cell r="C323">
            <v>13.56</v>
          </cell>
          <cell r="D323">
            <v>100</v>
          </cell>
          <cell r="E323" t="str">
            <v>KS</v>
          </cell>
          <cell r="F323">
            <v>1356</v>
          </cell>
        </row>
        <row r="324">
          <cell r="A324">
            <v>1015303</v>
          </cell>
          <cell r="B324" t="str">
            <v>Upevňovací příchytka…823/PG29</v>
          </cell>
          <cell r="C324">
            <v>21.79</v>
          </cell>
          <cell r="D324">
            <v>100</v>
          </cell>
          <cell r="E324" t="str">
            <v>KS</v>
          </cell>
          <cell r="F324">
            <v>2179</v>
          </cell>
        </row>
        <row r="325">
          <cell r="A325">
            <v>1015362</v>
          </cell>
          <cell r="B325" t="str">
            <v>Upevňovací příchytka…823/PG36</v>
          </cell>
          <cell r="C325">
            <v>27.98</v>
          </cell>
          <cell r="D325">
            <v>100</v>
          </cell>
          <cell r="E325" t="str">
            <v>KS</v>
          </cell>
          <cell r="F325">
            <v>2798</v>
          </cell>
        </row>
        <row r="326">
          <cell r="A326">
            <v>1015427</v>
          </cell>
          <cell r="B326" t="str">
            <v>823/PG42…823/PG42</v>
          </cell>
          <cell r="C326">
            <v>30.24</v>
          </cell>
          <cell r="D326">
            <v>100</v>
          </cell>
          <cell r="E326" t="str">
            <v>KS</v>
          </cell>
          <cell r="F326">
            <v>3024</v>
          </cell>
        </row>
        <row r="327">
          <cell r="A327">
            <v>1015486</v>
          </cell>
          <cell r="B327" t="str">
            <v>Upevňovací příchytka…823/PG48</v>
          </cell>
          <cell r="C327">
            <v>30.87</v>
          </cell>
          <cell r="D327">
            <v>100</v>
          </cell>
          <cell r="E327" t="str">
            <v>KS</v>
          </cell>
          <cell r="F327">
            <v>3087</v>
          </cell>
        </row>
        <row r="328">
          <cell r="A328">
            <v>1015494</v>
          </cell>
          <cell r="B328" t="str">
            <v>Upevňovací příchytka…823/M25</v>
          </cell>
          <cell r="C328">
            <v>20.3</v>
          </cell>
          <cell r="D328">
            <v>100</v>
          </cell>
          <cell r="E328" t="str">
            <v>KS</v>
          </cell>
          <cell r="F328">
            <v>2030</v>
          </cell>
        </row>
        <row r="329">
          <cell r="A329">
            <v>1015508</v>
          </cell>
          <cell r="B329" t="str">
            <v>Upevňovací příchytka…823/M63</v>
          </cell>
          <cell r="C329">
            <v>29.16</v>
          </cell>
          <cell r="D329">
            <v>100</v>
          </cell>
          <cell r="E329" t="str">
            <v>KS</v>
          </cell>
          <cell r="F329">
            <v>2916</v>
          </cell>
        </row>
        <row r="330">
          <cell r="A330">
            <v>1016024</v>
          </cell>
          <cell r="B330" t="str">
            <v>Upevňovací příchytka…824/12</v>
          </cell>
          <cell r="C330">
            <v>12.85</v>
          </cell>
          <cell r="D330">
            <v>100</v>
          </cell>
          <cell r="E330" t="str">
            <v>KS</v>
          </cell>
          <cell r="F330">
            <v>1285</v>
          </cell>
        </row>
        <row r="331">
          <cell r="A331">
            <v>1018078</v>
          </cell>
          <cell r="B331" t="str">
            <v>Upevňovací příchytka…605/7</v>
          </cell>
          <cell r="C331">
            <v>1.42</v>
          </cell>
          <cell r="D331">
            <v>100</v>
          </cell>
          <cell r="E331" t="str">
            <v>KS</v>
          </cell>
          <cell r="F331">
            <v>142</v>
          </cell>
        </row>
        <row r="332">
          <cell r="A332">
            <v>1018086</v>
          </cell>
          <cell r="B332" t="str">
            <v>Upevňovací příchytka…605/8</v>
          </cell>
          <cell r="C332">
            <v>1.31</v>
          </cell>
          <cell r="D332">
            <v>100</v>
          </cell>
          <cell r="E332" t="str">
            <v>KS</v>
          </cell>
          <cell r="F332">
            <v>131</v>
          </cell>
        </row>
        <row r="333">
          <cell r="A333">
            <v>1018094</v>
          </cell>
          <cell r="B333" t="str">
            <v>Upevňovací příchytka…605/9</v>
          </cell>
          <cell r="C333">
            <v>1.21</v>
          </cell>
          <cell r="D333">
            <v>100</v>
          </cell>
          <cell r="E333" t="str">
            <v>KS</v>
          </cell>
          <cell r="F333">
            <v>121</v>
          </cell>
        </row>
        <row r="334">
          <cell r="A334">
            <v>1018108</v>
          </cell>
          <cell r="B334" t="str">
            <v>Upevňovací příchytka…605/10</v>
          </cell>
          <cell r="C334">
            <v>1.86</v>
          </cell>
          <cell r="D334">
            <v>100</v>
          </cell>
          <cell r="E334" t="str">
            <v>KS</v>
          </cell>
          <cell r="F334">
            <v>186</v>
          </cell>
        </row>
        <row r="335">
          <cell r="A335">
            <v>1018116</v>
          </cell>
          <cell r="B335" t="str">
            <v>Upevňovací příchytka…605/11</v>
          </cell>
          <cell r="C335">
            <v>1.36</v>
          </cell>
          <cell r="D335">
            <v>100</v>
          </cell>
          <cell r="E335" t="str">
            <v>KS</v>
          </cell>
          <cell r="F335">
            <v>136</v>
          </cell>
        </row>
        <row r="336">
          <cell r="A336">
            <v>1018124</v>
          </cell>
          <cell r="B336" t="str">
            <v>Upevňovací příchytka…605/12</v>
          </cell>
          <cell r="C336">
            <v>1.56</v>
          </cell>
          <cell r="D336">
            <v>100</v>
          </cell>
          <cell r="E336" t="str">
            <v>KS</v>
          </cell>
          <cell r="F336">
            <v>156</v>
          </cell>
        </row>
        <row r="337">
          <cell r="A337">
            <v>1018132</v>
          </cell>
          <cell r="B337" t="str">
            <v>Upevňovací příchytka…605/13</v>
          </cell>
          <cell r="C337">
            <v>1.85</v>
          </cell>
          <cell r="D337">
            <v>100</v>
          </cell>
          <cell r="E337" t="str">
            <v>KS</v>
          </cell>
          <cell r="F337">
            <v>185</v>
          </cell>
        </row>
        <row r="338">
          <cell r="A338">
            <v>1018140</v>
          </cell>
          <cell r="B338" t="str">
            <v>Upevňovací příchytka…605/14</v>
          </cell>
          <cell r="C338">
            <v>2.2599999999999998</v>
          </cell>
          <cell r="D338">
            <v>100</v>
          </cell>
          <cell r="E338" t="str">
            <v>KS</v>
          </cell>
          <cell r="F338">
            <v>226</v>
          </cell>
        </row>
        <row r="339">
          <cell r="A339">
            <v>1018159</v>
          </cell>
          <cell r="B339" t="str">
            <v>Upevňovací příchytka…605/15</v>
          </cell>
          <cell r="C339">
            <v>2.5099999999999998</v>
          </cell>
          <cell r="D339">
            <v>100</v>
          </cell>
          <cell r="E339" t="str">
            <v>KS</v>
          </cell>
          <cell r="F339">
            <v>251</v>
          </cell>
        </row>
        <row r="340">
          <cell r="A340">
            <v>1018167</v>
          </cell>
          <cell r="B340" t="str">
            <v>Upevňovací příchytka…605/16</v>
          </cell>
          <cell r="C340">
            <v>2.4300000000000002</v>
          </cell>
          <cell r="D340">
            <v>100</v>
          </cell>
          <cell r="E340" t="str">
            <v>KS</v>
          </cell>
          <cell r="F340">
            <v>243</v>
          </cell>
        </row>
        <row r="341">
          <cell r="A341">
            <v>1018175</v>
          </cell>
          <cell r="B341" t="str">
            <v>Upevňovací příchytka…605/17</v>
          </cell>
          <cell r="C341">
            <v>2.5299999999999998</v>
          </cell>
          <cell r="D341">
            <v>100</v>
          </cell>
          <cell r="E341" t="str">
            <v>KS</v>
          </cell>
          <cell r="F341">
            <v>253</v>
          </cell>
        </row>
        <row r="342">
          <cell r="A342">
            <v>1018183</v>
          </cell>
          <cell r="B342" t="str">
            <v>Upevňovací příchytka…605/18</v>
          </cell>
          <cell r="C342">
            <v>2.5499999999999998</v>
          </cell>
          <cell r="D342">
            <v>100</v>
          </cell>
          <cell r="E342" t="str">
            <v>KS</v>
          </cell>
          <cell r="F342">
            <v>255</v>
          </cell>
        </row>
        <row r="343">
          <cell r="A343">
            <v>1018191</v>
          </cell>
          <cell r="B343" t="str">
            <v>Upevňovací příchytka…605/19</v>
          </cell>
          <cell r="C343">
            <v>2.4900000000000002</v>
          </cell>
          <cell r="D343">
            <v>100</v>
          </cell>
          <cell r="E343" t="str">
            <v>KS</v>
          </cell>
          <cell r="F343">
            <v>249</v>
          </cell>
        </row>
        <row r="344">
          <cell r="A344">
            <v>1018205</v>
          </cell>
          <cell r="B344" t="str">
            <v>Upevňovací příchytka…605/20</v>
          </cell>
          <cell r="C344">
            <v>2.65</v>
          </cell>
          <cell r="D344">
            <v>100</v>
          </cell>
          <cell r="E344" t="str">
            <v>KS</v>
          </cell>
          <cell r="F344">
            <v>265</v>
          </cell>
        </row>
        <row r="345">
          <cell r="A345">
            <v>1018213</v>
          </cell>
          <cell r="B345" t="str">
            <v>Upevňovací příchytka…605/21</v>
          </cell>
          <cell r="C345">
            <v>2.66</v>
          </cell>
          <cell r="D345">
            <v>100</v>
          </cell>
          <cell r="E345" t="str">
            <v>KS</v>
          </cell>
          <cell r="F345">
            <v>266</v>
          </cell>
        </row>
        <row r="346">
          <cell r="A346">
            <v>1018221</v>
          </cell>
          <cell r="B346" t="str">
            <v>Upevňovací příchytka…605/23</v>
          </cell>
          <cell r="C346">
            <v>2.68</v>
          </cell>
          <cell r="D346">
            <v>100</v>
          </cell>
          <cell r="E346" t="str">
            <v>KS</v>
          </cell>
          <cell r="F346">
            <v>268</v>
          </cell>
        </row>
        <row r="347">
          <cell r="A347">
            <v>1018256</v>
          </cell>
          <cell r="B347" t="str">
            <v>Upevňovací příchytka…605/25</v>
          </cell>
          <cell r="C347">
            <v>2.64</v>
          </cell>
          <cell r="D347">
            <v>100</v>
          </cell>
          <cell r="E347" t="str">
            <v>KS</v>
          </cell>
          <cell r="F347">
            <v>264</v>
          </cell>
        </row>
        <row r="348">
          <cell r="A348">
            <v>1018264</v>
          </cell>
          <cell r="B348" t="str">
            <v>Upevňovací příchytka…605/26</v>
          </cell>
          <cell r="C348">
            <v>3.28</v>
          </cell>
          <cell r="D348">
            <v>100</v>
          </cell>
          <cell r="E348" t="str">
            <v>KS</v>
          </cell>
          <cell r="F348">
            <v>328</v>
          </cell>
        </row>
        <row r="349">
          <cell r="A349">
            <v>1018280</v>
          </cell>
          <cell r="B349" t="str">
            <v>Upevňovací příchytka…605/28</v>
          </cell>
          <cell r="C349">
            <v>3.71</v>
          </cell>
          <cell r="D349">
            <v>100</v>
          </cell>
          <cell r="E349" t="str">
            <v>KS</v>
          </cell>
          <cell r="F349">
            <v>371</v>
          </cell>
        </row>
        <row r="350">
          <cell r="A350">
            <v>1018302</v>
          </cell>
          <cell r="B350" t="str">
            <v>Upevňovací příchytka…605/30</v>
          </cell>
          <cell r="C350">
            <v>3.99</v>
          </cell>
          <cell r="D350">
            <v>100</v>
          </cell>
          <cell r="E350" t="str">
            <v>KS</v>
          </cell>
          <cell r="F350">
            <v>399</v>
          </cell>
        </row>
        <row r="351">
          <cell r="A351">
            <v>1018337</v>
          </cell>
          <cell r="B351" t="str">
            <v>Upevňovací příchytka…605/32</v>
          </cell>
          <cell r="C351">
            <v>4.0199999999999996</v>
          </cell>
          <cell r="D351">
            <v>100</v>
          </cell>
          <cell r="E351" t="str">
            <v>KS</v>
          </cell>
          <cell r="F351">
            <v>402</v>
          </cell>
        </row>
        <row r="352">
          <cell r="A352">
            <v>1018353</v>
          </cell>
          <cell r="B352" t="str">
            <v>Upevňovací příchytka…605/35</v>
          </cell>
          <cell r="C352">
            <v>5.27</v>
          </cell>
          <cell r="D352">
            <v>100</v>
          </cell>
          <cell r="E352" t="str">
            <v>KS</v>
          </cell>
          <cell r="F352">
            <v>527</v>
          </cell>
        </row>
        <row r="353">
          <cell r="A353">
            <v>1018361</v>
          </cell>
          <cell r="B353" t="str">
            <v>Upevňovací příchytka…605/37</v>
          </cell>
          <cell r="C353">
            <v>5.28</v>
          </cell>
          <cell r="D353">
            <v>100</v>
          </cell>
          <cell r="E353" t="str">
            <v>KS</v>
          </cell>
          <cell r="F353">
            <v>528</v>
          </cell>
        </row>
        <row r="354">
          <cell r="A354">
            <v>1018396</v>
          </cell>
          <cell r="B354" t="str">
            <v>Upevňovací příchytka…605/40</v>
          </cell>
          <cell r="C354">
            <v>5.94</v>
          </cell>
          <cell r="D354">
            <v>100</v>
          </cell>
          <cell r="E354" t="str">
            <v>KS</v>
          </cell>
          <cell r="F354">
            <v>594</v>
          </cell>
        </row>
        <row r="355">
          <cell r="A355">
            <v>1018434</v>
          </cell>
          <cell r="B355" t="str">
            <v>Upevňovací příchytka…605/43</v>
          </cell>
          <cell r="C355">
            <v>6.15</v>
          </cell>
          <cell r="D355">
            <v>100</v>
          </cell>
          <cell r="E355" t="str">
            <v>KS</v>
          </cell>
          <cell r="F355">
            <v>615</v>
          </cell>
        </row>
        <row r="356">
          <cell r="A356">
            <v>1018477</v>
          </cell>
          <cell r="B356" t="str">
            <v>Upevňovací příchytka…605/47</v>
          </cell>
          <cell r="C356">
            <v>6.2</v>
          </cell>
          <cell r="D356">
            <v>100</v>
          </cell>
          <cell r="E356" t="str">
            <v>KS</v>
          </cell>
          <cell r="F356">
            <v>620</v>
          </cell>
        </row>
        <row r="357">
          <cell r="A357">
            <v>1018558</v>
          </cell>
          <cell r="B357" t="str">
            <v>Upevňovací příchytka…605/55</v>
          </cell>
          <cell r="C357">
            <v>10.77</v>
          </cell>
          <cell r="D357">
            <v>100</v>
          </cell>
          <cell r="E357" t="str">
            <v>KS</v>
          </cell>
          <cell r="F357">
            <v>1077</v>
          </cell>
        </row>
        <row r="358">
          <cell r="A358">
            <v>1018604</v>
          </cell>
          <cell r="B358" t="str">
            <v>Upevňovací příchytka…605/60</v>
          </cell>
          <cell r="C358">
            <v>10.199999999999999</v>
          </cell>
          <cell r="D358">
            <v>100</v>
          </cell>
          <cell r="E358" t="str">
            <v>KS</v>
          </cell>
          <cell r="F358">
            <v>1020</v>
          </cell>
        </row>
        <row r="359">
          <cell r="A359">
            <v>1043021</v>
          </cell>
          <cell r="B359" t="str">
            <v>Upevňovací příchytka…W7855A2.5</v>
          </cell>
          <cell r="C359">
            <v>2.4300000000000002</v>
          </cell>
          <cell r="D359">
            <v>100</v>
          </cell>
          <cell r="E359" t="str">
            <v>KS</v>
          </cell>
          <cell r="F359">
            <v>243</v>
          </cell>
        </row>
        <row r="360">
          <cell r="A360">
            <v>1043064</v>
          </cell>
          <cell r="B360" t="str">
            <v>Upevňovací příchytka…WN7855A4</v>
          </cell>
          <cell r="C360">
            <v>2.16</v>
          </cell>
          <cell r="D360">
            <v>100</v>
          </cell>
          <cell r="E360" t="str">
            <v>KS</v>
          </cell>
          <cell r="F360">
            <v>216</v>
          </cell>
        </row>
        <row r="361">
          <cell r="A361">
            <v>1043072</v>
          </cell>
          <cell r="B361" t="str">
            <v>Upevňovací příchytka…W7855A4.5</v>
          </cell>
          <cell r="C361">
            <v>2.4300000000000002</v>
          </cell>
          <cell r="D361">
            <v>100</v>
          </cell>
          <cell r="E361" t="str">
            <v>KS</v>
          </cell>
          <cell r="F361">
            <v>243</v>
          </cell>
        </row>
        <row r="362">
          <cell r="A362">
            <v>1043080</v>
          </cell>
          <cell r="B362" t="str">
            <v>Upevňovací příchytka…WN7855A5</v>
          </cell>
          <cell r="C362">
            <v>2.4900000000000002</v>
          </cell>
          <cell r="D362">
            <v>100</v>
          </cell>
          <cell r="E362" t="str">
            <v>KS</v>
          </cell>
          <cell r="F362">
            <v>249</v>
          </cell>
        </row>
        <row r="363">
          <cell r="A363">
            <v>1043102</v>
          </cell>
          <cell r="B363" t="str">
            <v>Upevňovací příchytka…WN7855A6</v>
          </cell>
          <cell r="C363">
            <v>2.54</v>
          </cell>
          <cell r="D363">
            <v>100</v>
          </cell>
          <cell r="E363" t="str">
            <v>KS</v>
          </cell>
          <cell r="F363">
            <v>254</v>
          </cell>
        </row>
        <row r="364">
          <cell r="A364">
            <v>1043129</v>
          </cell>
          <cell r="B364" t="str">
            <v>Upevňovací příchytka…WN7855A7</v>
          </cell>
          <cell r="C364">
            <v>2.63</v>
          </cell>
          <cell r="D364">
            <v>100</v>
          </cell>
          <cell r="E364" t="str">
            <v>KS</v>
          </cell>
          <cell r="F364">
            <v>263</v>
          </cell>
        </row>
        <row r="365">
          <cell r="A365">
            <v>1043145</v>
          </cell>
          <cell r="B365" t="str">
            <v>Upevňovací příchytka…WN7855A8</v>
          </cell>
          <cell r="C365">
            <v>2.66</v>
          </cell>
          <cell r="D365">
            <v>100</v>
          </cell>
          <cell r="E365" t="str">
            <v>KS</v>
          </cell>
          <cell r="F365">
            <v>266</v>
          </cell>
        </row>
        <row r="366">
          <cell r="A366">
            <v>1043161</v>
          </cell>
          <cell r="B366" t="str">
            <v>Upevňovací příchytka…WN7855A9</v>
          </cell>
          <cell r="C366">
            <v>2.71</v>
          </cell>
          <cell r="D366">
            <v>100</v>
          </cell>
          <cell r="E366" t="str">
            <v>KS</v>
          </cell>
          <cell r="F366">
            <v>271</v>
          </cell>
        </row>
        <row r="367">
          <cell r="A367">
            <v>1043196</v>
          </cell>
          <cell r="B367" t="str">
            <v>Upevňovací příchytka…WN7855A10</v>
          </cell>
          <cell r="C367">
            <v>2.71</v>
          </cell>
          <cell r="D367">
            <v>100</v>
          </cell>
          <cell r="E367" t="str">
            <v>KS</v>
          </cell>
          <cell r="F367">
            <v>271</v>
          </cell>
        </row>
        <row r="368">
          <cell r="A368">
            <v>1043242</v>
          </cell>
          <cell r="B368" t="str">
            <v>Upevňovací příchytka…WN7855A14</v>
          </cell>
          <cell r="C368">
            <v>3.26</v>
          </cell>
          <cell r="D368">
            <v>100</v>
          </cell>
          <cell r="E368" t="str">
            <v>KS</v>
          </cell>
          <cell r="F368">
            <v>326</v>
          </cell>
        </row>
        <row r="369">
          <cell r="A369">
            <v>1044044</v>
          </cell>
          <cell r="B369" t="str">
            <v>Upevňovací příchytka…WN7855B3</v>
          </cell>
          <cell r="C369">
            <v>2.15</v>
          </cell>
          <cell r="D369">
            <v>100</v>
          </cell>
          <cell r="E369" t="str">
            <v>KS</v>
          </cell>
          <cell r="F369">
            <v>215</v>
          </cell>
        </row>
        <row r="370">
          <cell r="A370">
            <v>1044060</v>
          </cell>
          <cell r="B370" t="str">
            <v>Upevňovací příchytka…WN7855B4</v>
          </cell>
          <cell r="C370">
            <v>2.23</v>
          </cell>
          <cell r="D370">
            <v>100</v>
          </cell>
          <cell r="E370" t="str">
            <v>KS</v>
          </cell>
          <cell r="F370">
            <v>223</v>
          </cell>
        </row>
        <row r="371">
          <cell r="A371">
            <v>1044079</v>
          </cell>
          <cell r="B371" t="str">
            <v>Upevňovací příchytka…W7855B4.5</v>
          </cell>
          <cell r="C371">
            <v>2.27</v>
          </cell>
          <cell r="D371">
            <v>100</v>
          </cell>
          <cell r="E371" t="str">
            <v>KS</v>
          </cell>
          <cell r="F371">
            <v>227</v>
          </cell>
        </row>
        <row r="372">
          <cell r="A372">
            <v>1044087</v>
          </cell>
          <cell r="B372" t="str">
            <v>Upevňovací příchytka…WN7855B5</v>
          </cell>
          <cell r="C372">
            <v>2.1800000000000002</v>
          </cell>
          <cell r="D372">
            <v>100</v>
          </cell>
          <cell r="E372" t="str">
            <v>KS</v>
          </cell>
          <cell r="F372">
            <v>218</v>
          </cell>
        </row>
        <row r="373">
          <cell r="A373">
            <v>1044109</v>
          </cell>
          <cell r="B373" t="str">
            <v>Upevňovací příchytka…WN7855B6</v>
          </cell>
          <cell r="C373">
            <v>2.33</v>
          </cell>
          <cell r="D373">
            <v>100</v>
          </cell>
          <cell r="E373" t="str">
            <v>KS</v>
          </cell>
          <cell r="F373">
            <v>233</v>
          </cell>
        </row>
        <row r="374">
          <cell r="A374">
            <v>1044125</v>
          </cell>
          <cell r="B374" t="str">
            <v>Upevňovací příchytka…WN7855B7</v>
          </cell>
          <cell r="C374">
            <v>2.4900000000000002</v>
          </cell>
          <cell r="D374">
            <v>100</v>
          </cell>
          <cell r="E374" t="str">
            <v>KS</v>
          </cell>
          <cell r="F374">
            <v>249</v>
          </cell>
        </row>
        <row r="375">
          <cell r="A375">
            <v>1044141</v>
          </cell>
          <cell r="B375" t="str">
            <v>Upevňovací příchytka…WN7855B8</v>
          </cell>
          <cell r="C375">
            <v>2.64</v>
          </cell>
          <cell r="D375">
            <v>100</v>
          </cell>
          <cell r="E375" t="str">
            <v>KS</v>
          </cell>
          <cell r="F375">
            <v>264</v>
          </cell>
        </row>
        <row r="376">
          <cell r="A376">
            <v>1044176</v>
          </cell>
          <cell r="B376" t="str">
            <v>Upevňovací příchytka…WN7855B9</v>
          </cell>
          <cell r="C376">
            <v>2.64</v>
          </cell>
          <cell r="D376">
            <v>100</v>
          </cell>
          <cell r="E376" t="str">
            <v>KS</v>
          </cell>
          <cell r="F376">
            <v>264</v>
          </cell>
        </row>
        <row r="377">
          <cell r="A377">
            <v>1044192</v>
          </cell>
          <cell r="B377" t="str">
            <v>Upevňovací příchytka…WN7855B10</v>
          </cell>
          <cell r="C377">
            <v>2.94</v>
          </cell>
          <cell r="D377">
            <v>100</v>
          </cell>
          <cell r="E377" t="str">
            <v>KS</v>
          </cell>
          <cell r="F377">
            <v>294</v>
          </cell>
        </row>
        <row r="378">
          <cell r="A378">
            <v>1044214</v>
          </cell>
          <cell r="B378" t="str">
            <v>Upevňovací příchytka…WN7855B12</v>
          </cell>
          <cell r="C378">
            <v>3.1</v>
          </cell>
          <cell r="D378">
            <v>100</v>
          </cell>
          <cell r="E378" t="str">
            <v>KS</v>
          </cell>
          <cell r="F378">
            <v>310</v>
          </cell>
        </row>
        <row r="379">
          <cell r="A379">
            <v>1044230</v>
          </cell>
          <cell r="B379" t="str">
            <v>Upevňovací příchytka…WN7855B14</v>
          </cell>
          <cell r="C379">
            <v>3.25</v>
          </cell>
          <cell r="D379">
            <v>100</v>
          </cell>
          <cell r="E379" t="str">
            <v>KS</v>
          </cell>
          <cell r="F379">
            <v>325</v>
          </cell>
        </row>
        <row r="380">
          <cell r="A380">
            <v>1044257</v>
          </cell>
          <cell r="B380" t="str">
            <v>Upevňovací příchytka…WN7855B16</v>
          </cell>
          <cell r="C380">
            <v>3.4</v>
          </cell>
          <cell r="D380">
            <v>100</v>
          </cell>
          <cell r="E380" t="str">
            <v>KS</v>
          </cell>
          <cell r="F380">
            <v>340</v>
          </cell>
        </row>
        <row r="381">
          <cell r="A381">
            <v>1103121</v>
          </cell>
          <cell r="B381" t="str">
            <v>Profilová lišta…2059/S 2M</v>
          </cell>
          <cell r="C381">
            <v>37.380000000000003</v>
          </cell>
          <cell r="D381">
            <v>100</v>
          </cell>
          <cell r="E381" t="str">
            <v>M</v>
          </cell>
          <cell r="F381">
            <v>3738</v>
          </cell>
        </row>
        <row r="382">
          <cell r="A382">
            <v>1104241</v>
          </cell>
          <cell r="B382" t="str">
            <v>Profilová lišta…1268SL150</v>
          </cell>
          <cell r="C382">
            <v>39.51</v>
          </cell>
          <cell r="D382">
            <v>100</v>
          </cell>
          <cell r="E382" t="str">
            <v>KS</v>
          </cell>
          <cell r="F382">
            <v>3951</v>
          </cell>
        </row>
        <row r="383">
          <cell r="A383">
            <v>1104268</v>
          </cell>
          <cell r="B383" t="str">
            <v>Profilová lišta…1268SL200</v>
          </cell>
          <cell r="C383">
            <v>40.92</v>
          </cell>
          <cell r="D383">
            <v>100</v>
          </cell>
          <cell r="E383" t="str">
            <v>KS</v>
          </cell>
          <cell r="F383">
            <v>4092</v>
          </cell>
        </row>
        <row r="384">
          <cell r="A384">
            <v>1104284</v>
          </cell>
          <cell r="B384" t="str">
            <v>Profilová lišta…1268SL300</v>
          </cell>
          <cell r="C384">
            <v>61.15</v>
          </cell>
          <cell r="D384">
            <v>100</v>
          </cell>
          <cell r="E384" t="str">
            <v>KS</v>
          </cell>
          <cell r="F384">
            <v>6115</v>
          </cell>
        </row>
        <row r="385">
          <cell r="A385">
            <v>1104292</v>
          </cell>
          <cell r="B385" t="str">
            <v>Profilová lišta…1268SL400</v>
          </cell>
          <cell r="C385">
            <v>72.09</v>
          </cell>
          <cell r="D385">
            <v>100</v>
          </cell>
          <cell r="E385" t="str">
            <v>KS</v>
          </cell>
          <cell r="F385">
            <v>7209</v>
          </cell>
        </row>
        <row r="386">
          <cell r="A386">
            <v>1104306</v>
          </cell>
          <cell r="B386" t="str">
            <v>Profilová lišta…1268SL500</v>
          </cell>
          <cell r="C386">
            <v>88.05</v>
          </cell>
          <cell r="D386">
            <v>100</v>
          </cell>
          <cell r="E386" t="str">
            <v>KS</v>
          </cell>
          <cell r="F386">
            <v>8805</v>
          </cell>
        </row>
        <row r="387">
          <cell r="A387">
            <v>1104315</v>
          </cell>
          <cell r="B387" t="str">
            <v>Profilová lišta…1268SL700</v>
          </cell>
          <cell r="C387">
            <v>94.6</v>
          </cell>
          <cell r="D387">
            <v>100</v>
          </cell>
          <cell r="E387" t="str">
            <v>KS</v>
          </cell>
          <cell r="F387">
            <v>9460</v>
          </cell>
        </row>
        <row r="388">
          <cell r="A388">
            <v>1104325</v>
          </cell>
          <cell r="B388" t="str">
            <v>Profilová lišta…1268SL900</v>
          </cell>
          <cell r="C388">
            <v>108</v>
          </cell>
          <cell r="D388">
            <v>100</v>
          </cell>
          <cell r="E388" t="str">
            <v>KS</v>
          </cell>
          <cell r="F388">
            <v>10800</v>
          </cell>
        </row>
        <row r="389">
          <cell r="A389">
            <v>1104349</v>
          </cell>
          <cell r="B389" t="str">
            <v>Profilová lišta…1268 S/SL</v>
          </cell>
          <cell r="C389">
            <v>41.04</v>
          </cell>
          <cell r="D389">
            <v>100</v>
          </cell>
          <cell r="E389" t="str">
            <v>KS</v>
          </cell>
          <cell r="F389">
            <v>4104</v>
          </cell>
        </row>
        <row r="390">
          <cell r="A390">
            <v>1104357</v>
          </cell>
          <cell r="B390" t="str">
            <v>Profilová lišta…1268 S/SL</v>
          </cell>
          <cell r="C390">
            <v>55.8</v>
          </cell>
          <cell r="D390">
            <v>100</v>
          </cell>
          <cell r="E390" t="str">
            <v>KS</v>
          </cell>
          <cell r="F390">
            <v>5580</v>
          </cell>
        </row>
        <row r="391">
          <cell r="A391">
            <v>1104373</v>
          </cell>
          <cell r="B391" t="str">
            <v>Profilová lišta…1268 S/SL</v>
          </cell>
          <cell r="C391">
            <v>83.84</v>
          </cell>
          <cell r="D391">
            <v>100</v>
          </cell>
          <cell r="E391" t="str">
            <v>KS</v>
          </cell>
          <cell r="F391">
            <v>8384</v>
          </cell>
        </row>
        <row r="392">
          <cell r="A392">
            <v>1104403</v>
          </cell>
          <cell r="B392" t="str">
            <v>Profilová lišta…1268 S/SL</v>
          </cell>
          <cell r="C392">
            <v>121.14</v>
          </cell>
          <cell r="D392">
            <v>100</v>
          </cell>
          <cell r="E392" t="str">
            <v>KS</v>
          </cell>
          <cell r="F392">
            <v>12114</v>
          </cell>
        </row>
        <row r="393">
          <cell r="A393">
            <v>1104411</v>
          </cell>
          <cell r="B393" t="str">
            <v>Profilová lišta…1268 S/SL</v>
          </cell>
          <cell r="C393">
            <v>139.38999999999999</v>
          </cell>
          <cell r="D393">
            <v>100</v>
          </cell>
          <cell r="E393" t="str">
            <v>KS</v>
          </cell>
          <cell r="F393">
            <v>13939</v>
          </cell>
        </row>
        <row r="394">
          <cell r="A394">
            <v>1104445</v>
          </cell>
          <cell r="B394" t="str">
            <v>Profilová lišta děrovaná…1268 S/SL</v>
          </cell>
          <cell r="C394">
            <v>172.8</v>
          </cell>
          <cell r="D394">
            <v>100</v>
          </cell>
          <cell r="E394" t="str">
            <v>M</v>
          </cell>
          <cell r="F394">
            <v>17280</v>
          </cell>
        </row>
        <row r="395">
          <cell r="A395">
            <v>1104454</v>
          </cell>
          <cell r="B395" t="str">
            <v>Profilová lišta…1268 S/SL</v>
          </cell>
          <cell r="C395">
            <v>145.56</v>
          </cell>
          <cell r="D395">
            <v>100</v>
          </cell>
          <cell r="E395" t="str">
            <v>M</v>
          </cell>
          <cell r="F395">
            <v>14556</v>
          </cell>
        </row>
        <row r="396">
          <cell r="A396">
            <v>1104500</v>
          </cell>
          <cell r="B396" t="str">
            <v>Profilová lišta…1268SL 2M</v>
          </cell>
          <cell r="C396">
            <v>103.2</v>
          </cell>
          <cell r="D396">
            <v>100</v>
          </cell>
          <cell r="E396" t="str">
            <v>M</v>
          </cell>
          <cell r="F396">
            <v>10320</v>
          </cell>
        </row>
        <row r="397">
          <cell r="A397">
            <v>1105124</v>
          </cell>
          <cell r="B397" t="str">
            <v>Profilová lišta…2060/S 2M</v>
          </cell>
          <cell r="C397">
            <v>34.25</v>
          </cell>
          <cell r="D397">
            <v>100</v>
          </cell>
          <cell r="E397" t="str">
            <v>M</v>
          </cell>
          <cell r="F397">
            <v>3425</v>
          </cell>
        </row>
        <row r="398">
          <cell r="A398">
            <v>1106023</v>
          </cell>
          <cell r="B398" t="str">
            <v>Profilová lišta…2060 L 2M</v>
          </cell>
          <cell r="C398">
            <v>43.48</v>
          </cell>
          <cell r="D398">
            <v>100</v>
          </cell>
          <cell r="E398" t="str">
            <v>M</v>
          </cell>
          <cell r="F398">
            <v>4348</v>
          </cell>
        </row>
        <row r="399">
          <cell r="A399">
            <v>1106120</v>
          </cell>
          <cell r="B399" t="str">
            <v>Profilová lišta…2060 SL2M</v>
          </cell>
          <cell r="C399">
            <v>37.869999999999997</v>
          </cell>
          <cell r="D399">
            <v>100</v>
          </cell>
          <cell r="E399" t="str">
            <v>M</v>
          </cell>
          <cell r="F399">
            <v>3787</v>
          </cell>
        </row>
        <row r="400">
          <cell r="A400">
            <v>1106627</v>
          </cell>
          <cell r="B400" t="str">
            <v>Profilová lišta…2060 SL2M</v>
          </cell>
          <cell r="C400">
            <v>46.78</v>
          </cell>
          <cell r="D400">
            <v>100</v>
          </cell>
          <cell r="E400" t="str">
            <v>M</v>
          </cell>
          <cell r="F400">
            <v>4678</v>
          </cell>
        </row>
        <row r="401">
          <cell r="A401">
            <v>1107038</v>
          </cell>
          <cell r="B401" t="str">
            <v>Profilová lišta…2061/2M</v>
          </cell>
          <cell r="C401">
            <v>50.18</v>
          </cell>
          <cell r="D401">
            <v>100</v>
          </cell>
          <cell r="E401" t="str">
            <v>M</v>
          </cell>
          <cell r="F401">
            <v>5018</v>
          </cell>
        </row>
        <row r="402">
          <cell r="A402">
            <v>1107127</v>
          </cell>
          <cell r="B402" t="str">
            <v>Profilová lišta…2061/S 2M</v>
          </cell>
          <cell r="C402">
            <v>50.78</v>
          </cell>
          <cell r="D402">
            <v>100</v>
          </cell>
          <cell r="E402" t="str">
            <v>M</v>
          </cell>
          <cell r="F402">
            <v>5078</v>
          </cell>
        </row>
        <row r="403">
          <cell r="A403">
            <v>1108026</v>
          </cell>
          <cell r="B403" t="str">
            <v>Profilová lišta…2061 L 2M</v>
          </cell>
          <cell r="C403">
            <v>61.65</v>
          </cell>
          <cell r="D403">
            <v>100</v>
          </cell>
          <cell r="E403" t="str">
            <v>M</v>
          </cell>
          <cell r="F403">
            <v>6165</v>
          </cell>
        </row>
        <row r="404">
          <cell r="A404">
            <v>1108123</v>
          </cell>
          <cell r="B404" t="str">
            <v>Profilová lišta děrovaná…2061 SL2M</v>
          </cell>
          <cell r="C404">
            <v>58.56</v>
          </cell>
          <cell r="D404">
            <v>100</v>
          </cell>
          <cell r="E404" t="str">
            <v>M</v>
          </cell>
          <cell r="F404">
            <v>5856</v>
          </cell>
        </row>
        <row r="405">
          <cell r="A405">
            <v>1109014</v>
          </cell>
          <cell r="B405" t="str">
            <v>Profilová lišta…2062/2M</v>
          </cell>
          <cell r="C405">
            <v>89.6</v>
          </cell>
          <cell r="D405">
            <v>100</v>
          </cell>
          <cell r="E405" t="str">
            <v>M</v>
          </cell>
          <cell r="F405">
            <v>8960</v>
          </cell>
        </row>
        <row r="406">
          <cell r="A406">
            <v>1109022</v>
          </cell>
          <cell r="B406" t="str">
            <v>Profilová lišta…2062/F2M</v>
          </cell>
          <cell r="C406">
            <v>174.91</v>
          </cell>
          <cell r="D406">
            <v>100</v>
          </cell>
          <cell r="E406" t="str">
            <v>M</v>
          </cell>
          <cell r="F406">
            <v>17491</v>
          </cell>
        </row>
        <row r="407">
          <cell r="A407">
            <v>1109529</v>
          </cell>
          <cell r="B407" t="str">
            <v>Profilová lišta…2062/F2M</v>
          </cell>
          <cell r="C407">
            <v>216.49</v>
          </cell>
          <cell r="D407">
            <v>100</v>
          </cell>
          <cell r="E407" t="str">
            <v>M</v>
          </cell>
          <cell r="F407">
            <v>21649</v>
          </cell>
        </row>
        <row r="408">
          <cell r="A408">
            <v>1109790</v>
          </cell>
          <cell r="B408" t="str">
            <v>Profilová lišta…C30FL</v>
          </cell>
          <cell r="C408">
            <v>73.44</v>
          </cell>
          <cell r="D408">
            <v>100</v>
          </cell>
          <cell r="E408" t="str">
            <v>KS</v>
          </cell>
          <cell r="F408">
            <v>7344</v>
          </cell>
        </row>
        <row r="409">
          <cell r="A409">
            <v>1109863</v>
          </cell>
          <cell r="B409" t="str">
            <v>Profilová lišta…C30FL</v>
          </cell>
          <cell r="C409">
            <v>177.12</v>
          </cell>
          <cell r="D409">
            <v>100</v>
          </cell>
          <cell r="E409" t="str">
            <v>M</v>
          </cell>
          <cell r="F409">
            <v>17712</v>
          </cell>
        </row>
        <row r="410">
          <cell r="A410">
            <v>1109871</v>
          </cell>
          <cell r="B410" t="str">
            <v>profilová lišta…C30FL</v>
          </cell>
          <cell r="C410">
            <v>206.28</v>
          </cell>
          <cell r="D410">
            <v>100</v>
          </cell>
          <cell r="E410" t="str">
            <v>M</v>
          </cell>
          <cell r="F410">
            <v>20628</v>
          </cell>
        </row>
        <row r="411">
          <cell r="A411">
            <v>1110002</v>
          </cell>
          <cell r="B411" t="str">
            <v>Profil.lišta děrovaná 30x15 FS…C30SL</v>
          </cell>
          <cell r="C411">
            <v>111.24</v>
          </cell>
          <cell r="D411">
            <v>100</v>
          </cell>
          <cell r="E411" t="str">
            <v>M</v>
          </cell>
          <cell r="F411">
            <v>11124</v>
          </cell>
        </row>
        <row r="412">
          <cell r="A412">
            <v>1110004</v>
          </cell>
          <cell r="B412" t="str">
            <v>Profilová lišta…C30S</v>
          </cell>
          <cell r="C412">
            <v>81.72</v>
          </cell>
          <cell r="D412">
            <v>100</v>
          </cell>
          <cell r="E412" t="str">
            <v>M</v>
          </cell>
          <cell r="F412">
            <v>8172</v>
          </cell>
        </row>
        <row r="413">
          <cell r="A413">
            <v>1112023</v>
          </cell>
          <cell r="B413" t="str">
            <v>Profilová lišta…2063/2M</v>
          </cell>
          <cell r="C413">
            <v>110.81</v>
          </cell>
          <cell r="D413">
            <v>100</v>
          </cell>
          <cell r="E413" t="str">
            <v>M</v>
          </cell>
          <cell r="F413">
            <v>11081</v>
          </cell>
        </row>
        <row r="414">
          <cell r="A414">
            <v>1112120</v>
          </cell>
          <cell r="B414" t="str">
            <v>Profilová lišta…2063/S 2M</v>
          </cell>
          <cell r="C414">
            <v>120.73</v>
          </cell>
          <cell r="D414">
            <v>100</v>
          </cell>
          <cell r="E414" t="str">
            <v>M</v>
          </cell>
          <cell r="F414">
            <v>12073</v>
          </cell>
        </row>
        <row r="415">
          <cell r="A415">
            <v>1112139</v>
          </cell>
          <cell r="B415" t="str">
            <v>Profilová lišta…2063/S 6M</v>
          </cell>
          <cell r="C415">
            <v>113.83</v>
          </cell>
          <cell r="D415">
            <v>100</v>
          </cell>
          <cell r="E415" t="str">
            <v>M</v>
          </cell>
          <cell r="F415">
            <v>11383</v>
          </cell>
        </row>
        <row r="416">
          <cell r="A416">
            <v>1112228</v>
          </cell>
          <cell r="B416" t="str">
            <v>Profilová lišta…2063/F2M</v>
          </cell>
          <cell r="C416">
            <v>197.47</v>
          </cell>
          <cell r="D416">
            <v>100</v>
          </cell>
          <cell r="E416" t="str">
            <v>M</v>
          </cell>
          <cell r="F416">
            <v>19747</v>
          </cell>
        </row>
        <row r="417">
          <cell r="A417">
            <v>1112244</v>
          </cell>
          <cell r="B417" t="str">
            <v>Profilová lišta…2063/F6M</v>
          </cell>
          <cell r="C417">
            <v>182.56</v>
          </cell>
          <cell r="D417">
            <v>100</v>
          </cell>
          <cell r="E417" t="str">
            <v>M</v>
          </cell>
          <cell r="F417">
            <v>18256</v>
          </cell>
        </row>
        <row r="418">
          <cell r="A418">
            <v>1112708</v>
          </cell>
          <cell r="B418" t="str">
            <v>Profilová lišta…2063/SL2M</v>
          </cell>
          <cell r="C418">
            <v>134.21</v>
          </cell>
          <cell r="D418">
            <v>100</v>
          </cell>
          <cell r="E418" t="str">
            <v>M</v>
          </cell>
          <cell r="F418">
            <v>13421</v>
          </cell>
        </row>
        <row r="419">
          <cell r="A419">
            <v>1112759</v>
          </cell>
          <cell r="B419" t="str">
            <v>Profilová lišta…2063/FL2M</v>
          </cell>
          <cell r="C419">
            <v>212.24</v>
          </cell>
          <cell r="D419">
            <v>100</v>
          </cell>
          <cell r="E419" t="str">
            <v>M</v>
          </cell>
          <cell r="F419">
            <v>21224</v>
          </cell>
        </row>
        <row r="420">
          <cell r="A420">
            <v>1115057</v>
          </cell>
          <cell r="B420" t="str">
            <v>Nosná lišta…2064GTP2M</v>
          </cell>
          <cell r="C420">
            <v>110.93</v>
          </cell>
          <cell r="D420">
            <v>100</v>
          </cell>
          <cell r="E420" t="str">
            <v>M</v>
          </cell>
          <cell r="F420">
            <v>11093</v>
          </cell>
        </row>
        <row r="421">
          <cell r="A421">
            <v>1115065</v>
          </cell>
          <cell r="B421" t="str">
            <v>Nosná lišta…2064GTPL2</v>
          </cell>
          <cell r="C421">
            <v>111.45</v>
          </cell>
          <cell r="D421">
            <v>100</v>
          </cell>
          <cell r="E421" t="str">
            <v>M</v>
          </cell>
          <cell r="F421">
            <v>11145</v>
          </cell>
        </row>
        <row r="422">
          <cell r="A422">
            <v>1115332</v>
          </cell>
          <cell r="B422" t="str">
            <v>Profilová lišta…46277/GTP</v>
          </cell>
          <cell r="C422">
            <v>54.08</v>
          </cell>
          <cell r="D422">
            <v>100</v>
          </cell>
          <cell r="E422" t="str">
            <v>M</v>
          </cell>
          <cell r="F422">
            <v>5408</v>
          </cell>
        </row>
        <row r="423">
          <cell r="A423">
            <v>1115359</v>
          </cell>
          <cell r="B423" t="str">
            <v>Profilová lišta…46277GTPL</v>
          </cell>
          <cell r="C423">
            <v>62.64</v>
          </cell>
          <cell r="D423">
            <v>100</v>
          </cell>
          <cell r="E423" t="str">
            <v>M</v>
          </cell>
          <cell r="F423">
            <v>6264</v>
          </cell>
        </row>
        <row r="424">
          <cell r="A424">
            <v>1115421</v>
          </cell>
          <cell r="B424" t="str">
            <v>Profilová lišta…2069/15GT</v>
          </cell>
          <cell r="C424">
            <v>125.99</v>
          </cell>
          <cell r="D424">
            <v>100</v>
          </cell>
          <cell r="E424" t="str">
            <v>M</v>
          </cell>
          <cell r="F424">
            <v>12599</v>
          </cell>
        </row>
        <row r="425">
          <cell r="A425">
            <v>1115456</v>
          </cell>
          <cell r="B425" t="str">
            <v>Profilová lišta…2069GTPL1</v>
          </cell>
          <cell r="C425">
            <v>113.28</v>
          </cell>
          <cell r="D425">
            <v>100</v>
          </cell>
          <cell r="E425" t="str">
            <v>M</v>
          </cell>
          <cell r="F425">
            <v>11328</v>
          </cell>
        </row>
        <row r="426">
          <cell r="A426">
            <v>1115553</v>
          </cell>
          <cell r="B426" t="str">
            <v>Profilová lišta…2069/15GT</v>
          </cell>
          <cell r="C426">
            <v>152.91</v>
          </cell>
          <cell r="D426">
            <v>100</v>
          </cell>
          <cell r="E426" t="str">
            <v>M</v>
          </cell>
          <cell r="F426">
            <v>15291</v>
          </cell>
        </row>
        <row r="427">
          <cell r="A427">
            <v>1115596</v>
          </cell>
          <cell r="B427" t="str">
            <v>Profilová lišta…2069GTPL1</v>
          </cell>
          <cell r="C427">
            <v>223.05</v>
          </cell>
          <cell r="D427">
            <v>100</v>
          </cell>
          <cell r="E427" t="str">
            <v>M</v>
          </cell>
          <cell r="F427">
            <v>22305</v>
          </cell>
        </row>
        <row r="428">
          <cell r="A428">
            <v>1115618</v>
          </cell>
          <cell r="B428" t="str">
            <v>Profilová lišta…2069/2M</v>
          </cell>
          <cell r="C428">
            <v>46.72</v>
          </cell>
          <cell r="D428">
            <v>100</v>
          </cell>
          <cell r="E428" t="str">
            <v>M</v>
          </cell>
          <cell r="F428">
            <v>4672</v>
          </cell>
        </row>
        <row r="429">
          <cell r="A429">
            <v>1115626</v>
          </cell>
          <cell r="B429" t="str">
            <v>Profilová lišta…2069/S2M</v>
          </cell>
          <cell r="C429">
            <v>39.94</v>
          </cell>
          <cell r="D429">
            <v>100</v>
          </cell>
          <cell r="E429" t="str">
            <v>M</v>
          </cell>
          <cell r="F429">
            <v>3994</v>
          </cell>
        </row>
        <row r="430">
          <cell r="A430">
            <v>1115650</v>
          </cell>
          <cell r="B430" t="str">
            <v>Profilová lišta…2069/GTP</v>
          </cell>
          <cell r="C430">
            <v>59.67</v>
          </cell>
          <cell r="D430">
            <v>100</v>
          </cell>
          <cell r="E430" t="str">
            <v>M</v>
          </cell>
          <cell r="F430">
            <v>5967</v>
          </cell>
        </row>
        <row r="431">
          <cell r="A431">
            <v>1115669</v>
          </cell>
          <cell r="B431" t="str">
            <v>Profilová lišta…2069/GTPL</v>
          </cell>
          <cell r="C431">
            <v>74.150000000000006</v>
          </cell>
          <cell r="D431">
            <v>100</v>
          </cell>
          <cell r="E431" t="str">
            <v>M</v>
          </cell>
          <cell r="F431">
            <v>7415</v>
          </cell>
        </row>
        <row r="432">
          <cell r="A432">
            <v>1115677</v>
          </cell>
          <cell r="B432" t="str">
            <v>Profilová lišta…2069/S 1M</v>
          </cell>
          <cell r="C432">
            <v>61.18</v>
          </cell>
          <cell r="D432">
            <v>100</v>
          </cell>
          <cell r="E432" t="str">
            <v>M</v>
          </cell>
          <cell r="F432">
            <v>6118</v>
          </cell>
        </row>
        <row r="433">
          <cell r="A433">
            <v>1115685</v>
          </cell>
          <cell r="B433" t="str">
            <v>Profilová lišta…2069/GTP</v>
          </cell>
          <cell r="C433">
            <v>71.37</v>
          </cell>
          <cell r="D433">
            <v>100</v>
          </cell>
          <cell r="E433" t="str">
            <v>M</v>
          </cell>
          <cell r="F433">
            <v>7137</v>
          </cell>
        </row>
        <row r="434">
          <cell r="A434">
            <v>1115804</v>
          </cell>
          <cell r="B434" t="str">
            <v>Profilová lišta…2069/SL2M</v>
          </cell>
          <cell r="C434">
            <v>52.92</v>
          </cell>
          <cell r="D434">
            <v>100</v>
          </cell>
          <cell r="E434" t="str">
            <v>M</v>
          </cell>
          <cell r="F434">
            <v>5292</v>
          </cell>
        </row>
        <row r="435">
          <cell r="A435">
            <v>1117025</v>
          </cell>
          <cell r="B435" t="str">
            <v>Profilová lišta…2066/F2M</v>
          </cell>
          <cell r="C435">
            <v>153.1</v>
          </cell>
          <cell r="D435">
            <v>100</v>
          </cell>
          <cell r="E435" t="str">
            <v>M</v>
          </cell>
          <cell r="F435">
            <v>15310</v>
          </cell>
        </row>
        <row r="436">
          <cell r="A436">
            <v>1117033</v>
          </cell>
          <cell r="B436" t="str">
            <v>Profilová lišta…2066/S2M</v>
          </cell>
          <cell r="C436">
            <v>76.489999999999995</v>
          </cell>
          <cell r="D436">
            <v>100</v>
          </cell>
          <cell r="E436" t="str">
            <v>M</v>
          </cell>
          <cell r="F436">
            <v>7649</v>
          </cell>
        </row>
        <row r="437">
          <cell r="A437">
            <v>1118021</v>
          </cell>
          <cell r="B437" t="str">
            <v>Profilová lišta…2068/2M</v>
          </cell>
          <cell r="C437">
            <v>83.74</v>
          </cell>
          <cell r="D437">
            <v>100</v>
          </cell>
          <cell r="E437" t="str">
            <v>M</v>
          </cell>
          <cell r="F437">
            <v>8374</v>
          </cell>
        </row>
        <row r="438">
          <cell r="A438">
            <v>1118129</v>
          </cell>
          <cell r="B438" t="str">
            <v>Profilová lišta…2068/F2M</v>
          </cell>
          <cell r="C438">
            <v>177.77</v>
          </cell>
          <cell r="D438">
            <v>100</v>
          </cell>
          <cell r="E438" t="str">
            <v>M</v>
          </cell>
          <cell r="F438">
            <v>17777</v>
          </cell>
        </row>
        <row r="439">
          <cell r="A439">
            <v>1118153</v>
          </cell>
          <cell r="B439" t="str">
            <v>Profilová lišta…2068/F6M</v>
          </cell>
          <cell r="C439">
            <v>177.38</v>
          </cell>
          <cell r="D439">
            <v>100</v>
          </cell>
          <cell r="E439" t="str">
            <v>M</v>
          </cell>
          <cell r="F439">
            <v>17738</v>
          </cell>
        </row>
        <row r="440">
          <cell r="A440">
            <v>1118226</v>
          </cell>
          <cell r="B440" t="str">
            <v>Profilová lišta…2068/S 2M</v>
          </cell>
          <cell r="C440">
            <v>97.61</v>
          </cell>
          <cell r="D440">
            <v>100</v>
          </cell>
          <cell r="E440" t="str">
            <v>M</v>
          </cell>
          <cell r="F440">
            <v>9761</v>
          </cell>
        </row>
        <row r="441">
          <cell r="A441">
            <v>1119648</v>
          </cell>
          <cell r="B441" t="str">
            <v>Profilová lišta…2068/SL2M</v>
          </cell>
          <cell r="C441">
            <v>159.18</v>
          </cell>
          <cell r="D441">
            <v>100</v>
          </cell>
          <cell r="E441" t="str">
            <v>M</v>
          </cell>
          <cell r="F441">
            <v>15918</v>
          </cell>
        </row>
        <row r="442">
          <cell r="A442">
            <v>1119656</v>
          </cell>
          <cell r="B442" t="str">
            <v>Profilová lišta…2068/FL2M</v>
          </cell>
          <cell r="C442">
            <v>215.68</v>
          </cell>
          <cell r="D442">
            <v>100</v>
          </cell>
          <cell r="E442" t="str">
            <v>M</v>
          </cell>
          <cell r="F442">
            <v>21568</v>
          </cell>
        </row>
        <row r="443">
          <cell r="A443">
            <v>1119670</v>
          </cell>
          <cell r="B443" t="str">
            <v>2068/FL S…2068/FL S</v>
          </cell>
          <cell r="C443">
            <v>464.4</v>
          </cell>
          <cell r="D443">
            <v>100</v>
          </cell>
          <cell r="E443" t="str">
            <v>M</v>
          </cell>
          <cell r="F443">
            <v>46440</v>
          </cell>
        </row>
        <row r="444">
          <cell r="A444">
            <v>1119672</v>
          </cell>
          <cell r="B444" t="str">
            <v>Profilová lišta…2068FL 1M</v>
          </cell>
          <cell r="C444">
            <v>186.84</v>
          </cell>
          <cell r="D444">
            <v>100</v>
          </cell>
          <cell r="E444" t="str">
            <v>M</v>
          </cell>
          <cell r="F444">
            <v>18684</v>
          </cell>
        </row>
        <row r="445">
          <cell r="A445">
            <v>1119681</v>
          </cell>
          <cell r="B445" t="str">
            <v>Profilová lišta…2068FL700</v>
          </cell>
          <cell r="C445">
            <v>136.08000000000001</v>
          </cell>
          <cell r="D445">
            <v>100</v>
          </cell>
          <cell r="E445" t="str">
            <v>KS</v>
          </cell>
          <cell r="F445">
            <v>13608</v>
          </cell>
        </row>
        <row r="446">
          <cell r="A446">
            <v>1119702</v>
          </cell>
          <cell r="B446" t="str">
            <v>Profilová lišta…2068VAL2M</v>
          </cell>
          <cell r="C446">
            <v>559.1</v>
          </cell>
          <cell r="D446">
            <v>100</v>
          </cell>
          <cell r="E446" t="str">
            <v>M</v>
          </cell>
          <cell r="F446">
            <v>55910</v>
          </cell>
        </row>
        <row r="447">
          <cell r="A447">
            <v>1119729</v>
          </cell>
          <cell r="B447" t="str">
            <v>Profilová lišta…2068VAL6M</v>
          </cell>
          <cell r="C447">
            <v>559.1</v>
          </cell>
          <cell r="D447">
            <v>100</v>
          </cell>
          <cell r="E447" t="str">
            <v>M</v>
          </cell>
          <cell r="F447">
            <v>55910</v>
          </cell>
        </row>
        <row r="448">
          <cell r="A448">
            <v>1120204</v>
          </cell>
          <cell r="B448" t="str">
            <v>Profilová lišta…2100/F 2M</v>
          </cell>
          <cell r="C448">
            <v>315.02999999999997</v>
          </cell>
          <cell r="D448">
            <v>100</v>
          </cell>
          <cell r="E448" t="str">
            <v>M</v>
          </cell>
          <cell r="F448">
            <v>31503</v>
          </cell>
        </row>
        <row r="449">
          <cell r="A449">
            <v>1121227</v>
          </cell>
          <cell r="B449" t="str">
            <v>Profilová lišta…2110/F2M</v>
          </cell>
          <cell r="C449">
            <v>447.47</v>
          </cell>
          <cell r="D449">
            <v>100</v>
          </cell>
          <cell r="E449" t="str">
            <v>M</v>
          </cell>
          <cell r="F449">
            <v>44747</v>
          </cell>
        </row>
        <row r="450">
          <cell r="A450">
            <v>1121405</v>
          </cell>
          <cell r="B450" t="str">
            <v>Profilová lišta…CPS 5G 50</v>
          </cell>
          <cell r="C450">
            <v>322</v>
          </cell>
          <cell r="D450">
            <v>1</v>
          </cell>
          <cell r="E450" t="str">
            <v>KS</v>
          </cell>
          <cell r="F450">
            <v>322</v>
          </cell>
        </row>
        <row r="451">
          <cell r="A451">
            <v>1121464</v>
          </cell>
          <cell r="B451" t="str">
            <v>Profilová lišta…CPS 5G 2M</v>
          </cell>
          <cell r="C451">
            <v>451.83</v>
          </cell>
          <cell r="D451">
            <v>100</v>
          </cell>
          <cell r="E451" t="str">
            <v>M</v>
          </cell>
          <cell r="F451">
            <v>45183</v>
          </cell>
        </row>
        <row r="452">
          <cell r="A452">
            <v>1121472</v>
          </cell>
          <cell r="B452" t="str">
            <v>Profilová lišta…CPS 5G 6M</v>
          </cell>
          <cell r="C452">
            <v>385.1</v>
          </cell>
          <cell r="D452">
            <v>100</v>
          </cell>
          <cell r="E452" t="str">
            <v>M</v>
          </cell>
          <cell r="F452">
            <v>38510</v>
          </cell>
        </row>
        <row r="453">
          <cell r="A453">
            <v>1121480</v>
          </cell>
          <cell r="B453" t="str">
            <v>Profilová lišta…CPS 5G 2M</v>
          </cell>
          <cell r="C453">
            <v>1836.29</v>
          </cell>
          <cell r="D453">
            <v>100</v>
          </cell>
          <cell r="E453" t="str">
            <v>M</v>
          </cell>
          <cell r="F453">
            <v>183629</v>
          </cell>
        </row>
        <row r="454">
          <cell r="A454">
            <v>1121499</v>
          </cell>
          <cell r="B454" t="str">
            <v>Profilová lišta…CPS 5G 6M</v>
          </cell>
          <cell r="C454">
            <v>1836.29</v>
          </cell>
          <cell r="D454">
            <v>100</v>
          </cell>
          <cell r="E454" t="str">
            <v>M</v>
          </cell>
          <cell r="F454">
            <v>183629</v>
          </cell>
        </row>
        <row r="455">
          <cell r="A455">
            <v>1121529</v>
          </cell>
          <cell r="B455" t="str">
            <v>Profilová lišta…C50/30/3</v>
          </cell>
          <cell r="C455">
            <v>462.19</v>
          </cell>
          <cell r="D455">
            <v>100</v>
          </cell>
          <cell r="E455" t="str">
            <v>M</v>
          </cell>
          <cell r="F455">
            <v>46219</v>
          </cell>
        </row>
        <row r="456">
          <cell r="A456">
            <v>1121863</v>
          </cell>
          <cell r="B456" t="str">
            <v>Profilová lišta…C40/22/2</v>
          </cell>
          <cell r="C456">
            <v>192.21</v>
          </cell>
          <cell r="D456">
            <v>100</v>
          </cell>
          <cell r="E456" t="str">
            <v>M</v>
          </cell>
          <cell r="F456">
            <v>19221</v>
          </cell>
        </row>
        <row r="457">
          <cell r="A457">
            <v>1121898</v>
          </cell>
          <cell r="B457" t="str">
            <v>Profilová lišta…CPS 4 G</v>
          </cell>
          <cell r="C457">
            <v>278.05</v>
          </cell>
          <cell r="D457">
            <v>100</v>
          </cell>
          <cell r="E457" t="str">
            <v>M</v>
          </cell>
          <cell r="F457">
            <v>27805</v>
          </cell>
        </row>
        <row r="458">
          <cell r="A458">
            <v>1121901</v>
          </cell>
          <cell r="B458" t="str">
            <v>Profilová lišta…CPS 4G 6M</v>
          </cell>
          <cell r="C458">
            <v>918.19</v>
          </cell>
          <cell r="D458">
            <v>100</v>
          </cell>
          <cell r="E458" t="str">
            <v>M</v>
          </cell>
          <cell r="F458">
            <v>91819</v>
          </cell>
        </row>
        <row r="459">
          <cell r="A459">
            <v>1121960</v>
          </cell>
          <cell r="B459" t="str">
            <v>Profilová lišta…CPS 4G 2M</v>
          </cell>
          <cell r="C459">
            <v>919.31</v>
          </cell>
          <cell r="D459">
            <v>100</v>
          </cell>
          <cell r="E459" t="str">
            <v>M</v>
          </cell>
          <cell r="F459">
            <v>91931</v>
          </cell>
        </row>
        <row r="460">
          <cell r="A460">
            <v>1121979</v>
          </cell>
          <cell r="B460" t="str">
            <v>Profilová lišta…CPS 4 G</v>
          </cell>
          <cell r="C460">
            <v>266.60000000000002</v>
          </cell>
          <cell r="D460">
            <v>100</v>
          </cell>
          <cell r="E460" t="str">
            <v>M</v>
          </cell>
          <cell r="F460">
            <v>26660</v>
          </cell>
        </row>
        <row r="461">
          <cell r="A461">
            <v>1122483</v>
          </cell>
          <cell r="B461" t="str">
            <v>Profilová lišta…MS41-3000</v>
          </cell>
          <cell r="C461">
            <v>616.67999999999995</v>
          </cell>
          <cell r="D461">
            <v>100</v>
          </cell>
          <cell r="E461" t="str">
            <v>M</v>
          </cell>
          <cell r="F461">
            <v>61668</v>
          </cell>
        </row>
        <row r="462">
          <cell r="A462">
            <v>1122487</v>
          </cell>
          <cell r="B462" t="str">
            <v>Profilová lišta…MS41-6000</v>
          </cell>
          <cell r="C462">
            <v>573.48</v>
          </cell>
          <cell r="D462">
            <v>100</v>
          </cell>
          <cell r="E462" t="str">
            <v>M</v>
          </cell>
          <cell r="F462">
            <v>57348</v>
          </cell>
        </row>
        <row r="463">
          <cell r="A463">
            <v>1122606</v>
          </cell>
          <cell r="B463" t="str">
            <v>Profilová lišta…MS41-1000</v>
          </cell>
          <cell r="C463">
            <v>611.28</v>
          </cell>
          <cell r="D463">
            <v>100</v>
          </cell>
          <cell r="E463" t="str">
            <v>M</v>
          </cell>
          <cell r="F463">
            <v>61128</v>
          </cell>
        </row>
        <row r="464">
          <cell r="A464">
            <v>1122657</v>
          </cell>
          <cell r="B464" t="str">
            <v>Profilová lišta…MS41-6000</v>
          </cell>
          <cell r="C464">
            <v>616.67999999999995</v>
          </cell>
          <cell r="D464">
            <v>100</v>
          </cell>
          <cell r="E464" t="str">
            <v>M</v>
          </cell>
          <cell r="F464">
            <v>61668</v>
          </cell>
        </row>
        <row r="465">
          <cell r="A465">
            <v>1122742</v>
          </cell>
          <cell r="B465" t="str">
            <v>Profilová lišta…MS22-3000</v>
          </cell>
          <cell r="C465">
            <v>247.16</v>
          </cell>
          <cell r="D465">
            <v>100</v>
          </cell>
          <cell r="E465" t="str">
            <v>M</v>
          </cell>
          <cell r="F465">
            <v>24716</v>
          </cell>
        </row>
        <row r="466">
          <cell r="A466">
            <v>1124501</v>
          </cell>
          <cell r="B466" t="str">
            <v>Ochranný kryt…1268 SK</v>
          </cell>
          <cell r="C466">
            <v>5.19</v>
          </cell>
          <cell r="D466">
            <v>100</v>
          </cell>
          <cell r="E466" t="str">
            <v>KS</v>
          </cell>
          <cell r="F466">
            <v>519</v>
          </cell>
        </row>
        <row r="467">
          <cell r="A467">
            <v>1124560</v>
          </cell>
          <cell r="B467" t="str">
            <v>Ochranný kryt…CPS 5 SK</v>
          </cell>
          <cell r="C467">
            <v>45.17</v>
          </cell>
          <cell r="D467">
            <v>100</v>
          </cell>
          <cell r="E467" t="str">
            <v>KS</v>
          </cell>
          <cell r="F467">
            <v>4517</v>
          </cell>
        </row>
        <row r="468">
          <cell r="A468">
            <v>1125036</v>
          </cell>
          <cell r="B468" t="str">
            <v>Řezačka na nosné lišty…HTS 35</v>
          </cell>
          <cell r="C468">
            <v>169577</v>
          </cell>
          <cell r="D468">
            <v>1</v>
          </cell>
          <cell r="E468" t="str">
            <v>KS</v>
          </cell>
          <cell r="F468">
            <v>169577</v>
          </cell>
        </row>
        <row r="469">
          <cell r="A469">
            <v>1134027</v>
          </cell>
          <cell r="B469" t="str">
            <v>Kluzná matice…T4012NM.S</v>
          </cell>
          <cell r="C469">
            <v>3.37</v>
          </cell>
          <cell r="D469">
            <v>100</v>
          </cell>
          <cell r="E469" t="str">
            <v>KS</v>
          </cell>
          <cell r="F469">
            <v>337</v>
          </cell>
        </row>
        <row r="470">
          <cell r="A470">
            <v>1134043</v>
          </cell>
          <cell r="B470" t="str">
            <v>Kluzná matice…T4012G/M5</v>
          </cell>
          <cell r="C470">
            <v>4.54</v>
          </cell>
          <cell r="D470">
            <v>100</v>
          </cell>
          <cell r="E470" t="str">
            <v>KS</v>
          </cell>
          <cell r="F470">
            <v>454</v>
          </cell>
        </row>
        <row r="471">
          <cell r="A471">
            <v>1134051</v>
          </cell>
          <cell r="B471" t="str">
            <v>Kluzná matice…T4012NAF</v>
          </cell>
          <cell r="C471">
            <v>4.76</v>
          </cell>
          <cell r="D471">
            <v>100</v>
          </cell>
          <cell r="E471" t="str">
            <v>KS</v>
          </cell>
          <cell r="F471">
            <v>476</v>
          </cell>
        </row>
        <row r="472">
          <cell r="A472">
            <v>1134256</v>
          </cell>
          <cell r="B472" t="str">
            <v>Kluzná matice…T4012G/M5</v>
          </cell>
          <cell r="C472">
            <v>3.12</v>
          </cell>
          <cell r="D472">
            <v>100</v>
          </cell>
          <cell r="E472" t="str">
            <v>KS</v>
          </cell>
          <cell r="F472">
            <v>312</v>
          </cell>
        </row>
        <row r="473">
          <cell r="A473">
            <v>1137018</v>
          </cell>
          <cell r="B473" t="str">
            <v>Kluzná matice…4014NM.S.</v>
          </cell>
          <cell r="C473">
            <v>4.68</v>
          </cell>
          <cell r="D473">
            <v>100</v>
          </cell>
          <cell r="E473" t="str">
            <v>KS</v>
          </cell>
          <cell r="F473">
            <v>468</v>
          </cell>
        </row>
        <row r="474">
          <cell r="A474">
            <v>1137212</v>
          </cell>
          <cell r="B474" t="str">
            <v>Kluzná matice…4014/N</v>
          </cell>
          <cell r="C474">
            <v>3.85</v>
          </cell>
          <cell r="D474">
            <v>100</v>
          </cell>
          <cell r="E474" t="str">
            <v>KS</v>
          </cell>
          <cell r="F474">
            <v>385</v>
          </cell>
        </row>
        <row r="475">
          <cell r="A475">
            <v>1137220</v>
          </cell>
          <cell r="B475" t="str">
            <v>Kluzná matice…4014G O.S</v>
          </cell>
          <cell r="C475">
            <v>4</v>
          </cell>
          <cell r="D475">
            <v>100</v>
          </cell>
          <cell r="E475" t="str">
            <v>KS</v>
          </cell>
          <cell r="F475">
            <v>400</v>
          </cell>
        </row>
        <row r="476">
          <cell r="A476">
            <v>1140213</v>
          </cell>
          <cell r="B476" t="str">
            <v>Kluzná matice…T5012O.S.</v>
          </cell>
          <cell r="C476">
            <v>5.03</v>
          </cell>
          <cell r="D476">
            <v>100</v>
          </cell>
          <cell r="E476" t="str">
            <v>KS</v>
          </cell>
          <cell r="F476">
            <v>503</v>
          </cell>
        </row>
        <row r="477">
          <cell r="A477">
            <v>1141058</v>
          </cell>
          <cell r="B477" t="str">
            <v>Kluzná matice…5015M5/OS</v>
          </cell>
          <cell r="C477">
            <v>3.86</v>
          </cell>
          <cell r="D477">
            <v>100</v>
          </cell>
          <cell r="E477" t="str">
            <v>KS</v>
          </cell>
          <cell r="F477">
            <v>386</v>
          </cell>
        </row>
        <row r="478">
          <cell r="A478">
            <v>1141066</v>
          </cell>
          <cell r="B478" t="str">
            <v>Kluzná matice…5015M6/OS</v>
          </cell>
          <cell r="C478">
            <v>4.0199999999999996</v>
          </cell>
          <cell r="D478">
            <v>100</v>
          </cell>
          <cell r="E478" t="str">
            <v>KS</v>
          </cell>
          <cell r="F478">
            <v>402</v>
          </cell>
        </row>
        <row r="479">
          <cell r="A479">
            <v>1142054</v>
          </cell>
          <cell r="B479" t="str">
            <v>Kluzná matice…5016M5/OS</v>
          </cell>
          <cell r="C479">
            <v>5.36</v>
          </cell>
          <cell r="D479">
            <v>100</v>
          </cell>
          <cell r="E479" t="str">
            <v>KS</v>
          </cell>
          <cell r="F479">
            <v>536</v>
          </cell>
        </row>
        <row r="480">
          <cell r="A480">
            <v>1142062</v>
          </cell>
          <cell r="B480" t="str">
            <v>Kluzná matice…5016M6/OS</v>
          </cell>
          <cell r="C480">
            <v>4.57</v>
          </cell>
          <cell r="D480">
            <v>100</v>
          </cell>
          <cell r="E480" t="str">
            <v>KS</v>
          </cell>
          <cell r="F480">
            <v>457</v>
          </cell>
        </row>
        <row r="481">
          <cell r="A481">
            <v>1143069</v>
          </cell>
          <cell r="B481" t="str">
            <v>Kluzná matice…5017M6/OS</v>
          </cell>
          <cell r="C481">
            <v>5.79</v>
          </cell>
          <cell r="D481">
            <v>100</v>
          </cell>
          <cell r="E481" t="str">
            <v>KS</v>
          </cell>
          <cell r="F481">
            <v>579</v>
          </cell>
        </row>
        <row r="482">
          <cell r="A482">
            <v>1143131</v>
          </cell>
          <cell r="B482" t="str">
            <v>Kluzná matice…5017M6/OS</v>
          </cell>
          <cell r="C482">
            <v>8.2100000000000009</v>
          </cell>
          <cell r="D482">
            <v>100</v>
          </cell>
          <cell r="E482" t="str">
            <v>KS</v>
          </cell>
          <cell r="F482">
            <v>821</v>
          </cell>
        </row>
        <row r="483">
          <cell r="A483">
            <v>1144103</v>
          </cell>
          <cell r="B483" t="str">
            <v>Kluzná matice…5019/ M6</v>
          </cell>
          <cell r="C483">
            <v>6.42</v>
          </cell>
          <cell r="D483">
            <v>100</v>
          </cell>
          <cell r="E483" t="str">
            <v>KS</v>
          </cell>
          <cell r="F483">
            <v>642</v>
          </cell>
        </row>
        <row r="484">
          <cell r="A484">
            <v>1144111</v>
          </cell>
          <cell r="B484" t="str">
            <v>Kluzná matice…5019/ M8</v>
          </cell>
          <cell r="C484">
            <v>8.43</v>
          </cell>
          <cell r="D484">
            <v>100</v>
          </cell>
          <cell r="E484" t="str">
            <v>KS</v>
          </cell>
          <cell r="F484">
            <v>843</v>
          </cell>
        </row>
        <row r="485">
          <cell r="A485">
            <v>1144138</v>
          </cell>
          <cell r="B485" t="str">
            <v>Kluzná matice…5019/ M10</v>
          </cell>
          <cell r="C485">
            <v>10.71</v>
          </cell>
          <cell r="D485">
            <v>100</v>
          </cell>
          <cell r="E485" t="str">
            <v>KS</v>
          </cell>
          <cell r="F485">
            <v>1071</v>
          </cell>
        </row>
        <row r="486">
          <cell r="A486">
            <v>1146335</v>
          </cell>
          <cell r="B486" t="str">
            <v>Kluzná matice…T6012/30</v>
          </cell>
          <cell r="C486">
            <v>4.21</v>
          </cell>
          <cell r="D486">
            <v>100</v>
          </cell>
          <cell r="E486" t="str">
            <v>KS</v>
          </cell>
          <cell r="F486">
            <v>421</v>
          </cell>
        </row>
        <row r="487">
          <cell r="A487">
            <v>1146505</v>
          </cell>
          <cell r="B487" t="str">
            <v>Kluzná matice…GMH18/M6</v>
          </cell>
          <cell r="C487">
            <v>48.27</v>
          </cell>
          <cell r="D487">
            <v>100</v>
          </cell>
          <cell r="E487" t="str">
            <v>KS</v>
          </cell>
          <cell r="F487">
            <v>4827</v>
          </cell>
        </row>
        <row r="488">
          <cell r="A488">
            <v>1146513</v>
          </cell>
          <cell r="B488" t="str">
            <v>Kluzná matice…GMH18/M8</v>
          </cell>
          <cell r="C488">
            <v>48.55</v>
          </cell>
          <cell r="D488">
            <v>100</v>
          </cell>
          <cell r="E488" t="str">
            <v>KS</v>
          </cell>
          <cell r="F488">
            <v>4855</v>
          </cell>
        </row>
        <row r="489">
          <cell r="A489">
            <v>1146521</v>
          </cell>
          <cell r="B489" t="str">
            <v>Kluzná matice…GMH18/M10</v>
          </cell>
          <cell r="C489">
            <v>46.21</v>
          </cell>
          <cell r="D489">
            <v>100</v>
          </cell>
          <cell r="E489" t="str">
            <v>KS</v>
          </cell>
          <cell r="F489">
            <v>4621</v>
          </cell>
        </row>
        <row r="490">
          <cell r="A490">
            <v>1146602</v>
          </cell>
          <cell r="B490" t="str">
            <v>Kluzná matice…GMH22/M6</v>
          </cell>
          <cell r="C490">
            <v>64.73</v>
          </cell>
          <cell r="D490">
            <v>100</v>
          </cell>
          <cell r="E490" t="str">
            <v>KS</v>
          </cell>
          <cell r="F490">
            <v>6473</v>
          </cell>
        </row>
        <row r="491">
          <cell r="A491">
            <v>1146610</v>
          </cell>
          <cell r="B491" t="str">
            <v>kluzná matice M8…GMH22/M8</v>
          </cell>
          <cell r="C491">
            <v>59.4</v>
          </cell>
          <cell r="D491">
            <v>100</v>
          </cell>
          <cell r="E491" t="str">
            <v>KS</v>
          </cell>
          <cell r="F491">
            <v>5940</v>
          </cell>
        </row>
        <row r="492">
          <cell r="A492">
            <v>1146629</v>
          </cell>
          <cell r="B492" t="str">
            <v>Kluzná matice…GMH22/M10</v>
          </cell>
          <cell r="C492">
            <v>54.85</v>
          </cell>
          <cell r="D492">
            <v>100</v>
          </cell>
          <cell r="E492" t="str">
            <v>KS</v>
          </cell>
          <cell r="F492">
            <v>5485</v>
          </cell>
        </row>
        <row r="493">
          <cell r="A493">
            <v>1146637</v>
          </cell>
          <cell r="B493" t="str">
            <v>Kluzná matice…GMH22/M12</v>
          </cell>
          <cell r="C493">
            <v>60.72</v>
          </cell>
          <cell r="D493">
            <v>100</v>
          </cell>
          <cell r="E493" t="str">
            <v>KS</v>
          </cell>
          <cell r="F493">
            <v>6072</v>
          </cell>
        </row>
        <row r="494">
          <cell r="A494">
            <v>1146718</v>
          </cell>
          <cell r="B494" t="str">
            <v>Kluzná matice…HGMH18M6</v>
          </cell>
          <cell r="C494">
            <v>104.83</v>
          </cell>
          <cell r="D494">
            <v>100</v>
          </cell>
          <cell r="E494" t="str">
            <v>KS</v>
          </cell>
          <cell r="F494">
            <v>10483</v>
          </cell>
        </row>
        <row r="495">
          <cell r="A495">
            <v>1146726</v>
          </cell>
          <cell r="B495" t="str">
            <v>Kluzná matice…HGMH18M8</v>
          </cell>
          <cell r="C495">
            <v>104.83</v>
          </cell>
          <cell r="D495">
            <v>100</v>
          </cell>
          <cell r="E495" t="str">
            <v>KS</v>
          </cell>
          <cell r="F495">
            <v>10483</v>
          </cell>
        </row>
        <row r="496">
          <cell r="A496">
            <v>1146734</v>
          </cell>
          <cell r="B496" t="str">
            <v>Kluzná matice…HGMH18M10</v>
          </cell>
          <cell r="C496">
            <v>104.83</v>
          </cell>
          <cell r="D496">
            <v>100</v>
          </cell>
          <cell r="E496" t="str">
            <v>KS</v>
          </cell>
          <cell r="F496">
            <v>10483</v>
          </cell>
        </row>
        <row r="497">
          <cell r="A497">
            <v>1146742</v>
          </cell>
          <cell r="B497" t="str">
            <v>Kluzná matice…HGMH18M12</v>
          </cell>
          <cell r="C497">
            <v>112.9</v>
          </cell>
          <cell r="D497">
            <v>100</v>
          </cell>
          <cell r="E497" t="str">
            <v>KS</v>
          </cell>
          <cell r="F497">
            <v>11290</v>
          </cell>
        </row>
        <row r="498">
          <cell r="A498">
            <v>1146807</v>
          </cell>
          <cell r="B498" t="str">
            <v>Kluzná matice…HGMH22M8</v>
          </cell>
          <cell r="C498">
            <v>131.80000000000001</v>
          </cell>
          <cell r="D498">
            <v>100</v>
          </cell>
          <cell r="E498" t="str">
            <v>KS</v>
          </cell>
          <cell r="F498">
            <v>13180</v>
          </cell>
        </row>
        <row r="499">
          <cell r="A499">
            <v>1146815</v>
          </cell>
          <cell r="B499" t="str">
            <v>Kluzná matice…HGMH22M10</v>
          </cell>
          <cell r="C499">
            <v>125.13</v>
          </cell>
          <cell r="D499">
            <v>100</v>
          </cell>
          <cell r="E499" t="str">
            <v>KS</v>
          </cell>
          <cell r="F499">
            <v>12513</v>
          </cell>
        </row>
        <row r="500">
          <cell r="A500">
            <v>1146823</v>
          </cell>
          <cell r="B500" t="str">
            <v>Kluzná matice…HGMH22M12</v>
          </cell>
          <cell r="C500">
            <v>128.31</v>
          </cell>
          <cell r="D500">
            <v>100</v>
          </cell>
          <cell r="E500" t="str">
            <v>KS</v>
          </cell>
          <cell r="F500">
            <v>12831</v>
          </cell>
        </row>
        <row r="501">
          <cell r="A501">
            <v>1149008</v>
          </cell>
          <cell r="B501" t="str">
            <v>Šroub s hlavou T…5020/6X20</v>
          </cell>
          <cell r="C501">
            <v>16.739999999999998</v>
          </cell>
          <cell r="D501">
            <v>100</v>
          </cell>
          <cell r="E501" t="str">
            <v>KS</v>
          </cell>
          <cell r="F501">
            <v>1674</v>
          </cell>
        </row>
        <row r="502">
          <cell r="A502">
            <v>1149016</v>
          </cell>
          <cell r="B502" t="str">
            <v>Šroub s hlavou T…5020/6X25</v>
          </cell>
          <cell r="C502">
            <v>16.440000000000001</v>
          </cell>
          <cell r="D502">
            <v>100</v>
          </cell>
          <cell r="E502" t="str">
            <v>KS</v>
          </cell>
          <cell r="F502">
            <v>1644</v>
          </cell>
        </row>
        <row r="503">
          <cell r="A503">
            <v>1149210</v>
          </cell>
          <cell r="B503" t="str">
            <v>Šroub s hlavou T…5020/8X25</v>
          </cell>
          <cell r="C503">
            <v>17.28</v>
          </cell>
          <cell r="D503">
            <v>100</v>
          </cell>
          <cell r="E503" t="str">
            <v>KS</v>
          </cell>
          <cell r="F503">
            <v>1728</v>
          </cell>
        </row>
        <row r="504">
          <cell r="A504">
            <v>1149458</v>
          </cell>
          <cell r="B504" t="str">
            <v>Šroub s hlavou T…5020/M10</v>
          </cell>
          <cell r="C504">
            <v>23</v>
          </cell>
          <cell r="D504">
            <v>100</v>
          </cell>
          <cell r="E504" t="str">
            <v>KS</v>
          </cell>
          <cell r="F504">
            <v>2300</v>
          </cell>
        </row>
        <row r="505">
          <cell r="A505">
            <v>1150014</v>
          </cell>
          <cell r="B505" t="str">
            <v>Šroub s hlavou T…5021/6X25</v>
          </cell>
          <cell r="C505">
            <v>17.45</v>
          </cell>
          <cell r="D505">
            <v>100</v>
          </cell>
          <cell r="E505" t="str">
            <v>KS</v>
          </cell>
          <cell r="F505">
            <v>1745</v>
          </cell>
        </row>
        <row r="506">
          <cell r="A506">
            <v>1150200</v>
          </cell>
          <cell r="B506" t="str">
            <v>Šroub s hlavou T…5021/8X20</v>
          </cell>
          <cell r="C506">
            <v>19.23</v>
          </cell>
          <cell r="D506">
            <v>100</v>
          </cell>
          <cell r="E506" t="str">
            <v>KS</v>
          </cell>
          <cell r="F506">
            <v>1923</v>
          </cell>
        </row>
        <row r="507">
          <cell r="A507">
            <v>1150219</v>
          </cell>
          <cell r="B507" t="str">
            <v>Šroub s hlavou T…5021/8X25</v>
          </cell>
          <cell r="C507">
            <v>19.23</v>
          </cell>
          <cell r="D507">
            <v>100</v>
          </cell>
          <cell r="E507" t="str">
            <v>KS</v>
          </cell>
          <cell r="F507">
            <v>1923</v>
          </cell>
        </row>
        <row r="508">
          <cell r="A508">
            <v>1150243</v>
          </cell>
          <cell r="B508" t="str">
            <v>Šroub s hlavou T…5021/8X40</v>
          </cell>
          <cell r="C508">
            <v>20.9</v>
          </cell>
          <cell r="D508">
            <v>100</v>
          </cell>
          <cell r="E508" t="str">
            <v>KS</v>
          </cell>
          <cell r="F508">
            <v>2090</v>
          </cell>
        </row>
        <row r="509">
          <cell r="A509">
            <v>1150456</v>
          </cell>
          <cell r="B509" t="str">
            <v>Šroub s hlavou T…5021/M10</v>
          </cell>
          <cell r="C509">
            <v>24.72</v>
          </cell>
          <cell r="D509">
            <v>100</v>
          </cell>
          <cell r="E509" t="str">
            <v>KS</v>
          </cell>
          <cell r="F509">
            <v>2472</v>
          </cell>
        </row>
        <row r="510">
          <cell r="A510">
            <v>1151010</v>
          </cell>
          <cell r="B510" t="str">
            <v>Šroub s hlavou T…5022/6X25</v>
          </cell>
          <cell r="C510">
            <v>23.11</v>
          </cell>
          <cell r="D510">
            <v>100</v>
          </cell>
          <cell r="E510" t="str">
            <v>KS</v>
          </cell>
          <cell r="F510">
            <v>2311</v>
          </cell>
        </row>
        <row r="511">
          <cell r="A511">
            <v>1151029</v>
          </cell>
          <cell r="B511" t="str">
            <v>Šroub s hlavou T…5022/6X30</v>
          </cell>
          <cell r="C511">
            <v>18.47</v>
          </cell>
          <cell r="D511">
            <v>100</v>
          </cell>
          <cell r="E511" t="str">
            <v>KS</v>
          </cell>
          <cell r="F511">
            <v>1847</v>
          </cell>
        </row>
        <row r="512">
          <cell r="A512">
            <v>1151215</v>
          </cell>
          <cell r="B512" t="str">
            <v>Šroub s hlavou T…5022/8X25</v>
          </cell>
          <cell r="C512">
            <v>22.41</v>
          </cell>
          <cell r="D512">
            <v>100</v>
          </cell>
          <cell r="E512" t="str">
            <v>KS</v>
          </cell>
          <cell r="F512">
            <v>2241</v>
          </cell>
        </row>
        <row r="513">
          <cell r="A513">
            <v>1151223</v>
          </cell>
          <cell r="B513" t="str">
            <v>Šroub s hlavou T…5022/8X30</v>
          </cell>
          <cell r="C513">
            <v>23.37</v>
          </cell>
          <cell r="D513">
            <v>100</v>
          </cell>
          <cell r="E513" t="str">
            <v>KS</v>
          </cell>
          <cell r="F513">
            <v>2337</v>
          </cell>
        </row>
        <row r="514">
          <cell r="A514">
            <v>1151258</v>
          </cell>
          <cell r="B514" t="str">
            <v>Šroub s hlavou T…5022/8X40</v>
          </cell>
          <cell r="C514">
            <v>24.45</v>
          </cell>
          <cell r="D514">
            <v>100</v>
          </cell>
          <cell r="E514" t="str">
            <v>KS</v>
          </cell>
          <cell r="F514">
            <v>2445</v>
          </cell>
        </row>
        <row r="515">
          <cell r="A515">
            <v>1151401</v>
          </cell>
          <cell r="B515" t="str">
            <v>Šroub s hlavou T…5022/M10</v>
          </cell>
          <cell r="C515">
            <v>27.14</v>
          </cell>
          <cell r="D515">
            <v>100</v>
          </cell>
          <cell r="E515" t="str">
            <v>KS</v>
          </cell>
          <cell r="F515">
            <v>2714</v>
          </cell>
        </row>
        <row r="516">
          <cell r="A516">
            <v>1151428</v>
          </cell>
          <cell r="B516" t="str">
            <v>Šroub s hlavou T…5022/M10</v>
          </cell>
          <cell r="C516">
            <v>24.52</v>
          </cell>
          <cell r="D516">
            <v>100</v>
          </cell>
          <cell r="E516" t="str">
            <v>KS</v>
          </cell>
          <cell r="F516">
            <v>2452</v>
          </cell>
        </row>
        <row r="517">
          <cell r="A517">
            <v>1151444</v>
          </cell>
          <cell r="B517" t="str">
            <v>Šroub s hlavou T…5022/M10</v>
          </cell>
          <cell r="C517">
            <v>29.98</v>
          </cell>
          <cell r="D517">
            <v>100</v>
          </cell>
          <cell r="E517" t="str">
            <v>KS</v>
          </cell>
          <cell r="F517">
            <v>2998</v>
          </cell>
        </row>
        <row r="518">
          <cell r="A518">
            <v>1151622</v>
          </cell>
          <cell r="B518" t="str">
            <v>Šroub s hlavou T…5022/M12</v>
          </cell>
          <cell r="C518">
            <v>102.28</v>
          </cell>
          <cell r="D518">
            <v>100</v>
          </cell>
          <cell r="E518" t="str">
            <v>KS</v>
          </cell>
          <cell r="F518">
            <v>10228</v>
          </cell>
        </row>
        <row r="519">
          <cell r="A519">
            <v>1151649</v>
          </cell>
          <cell r="B519" t="str">
            <v>Šroub s hlavou T…5022/M12</v>
          </cell>
          <cell r="C519">
            <v>106.92</v>
          </cell>
          <cell r="D519">
            <v>100</v>
          </cell>
          <cell r="E519" t="str">
            <v>KS</v>
          </cell>
          <cell r="F519">
            <v>10692</v>
          </cell>
        </row>
        <row r="520">
          <cell r="A520">
            <v>1151703</v>
          </cell>
          <cell r="B520" t="str">
            <v>Šroub s hlavou T…5026/6X20</v>
          </cell>
          <cell r="C520">
            <v>40.840000000000003</v>
          </cell>
          <cell r="D520">
            <v>100</v>
          </cell>
          <cell r="E520" t="str">
            <v>KS</v>
          </cell>
          <cell r="F520">
            <v>4084</v>
          </cell>
        </row>
        <row r="521">
          <cell r="A521">
            <v>1151711</v>
          </cell>
          <cell r="B521" t="str">
            <v>Šroub s hlavou T…5026/8X25</v>
          </cell>
          <cell r="C521">
            <v>38.22</v>
          </cell>
          <cell r="D521">
            <v>100</v>
          </cell>
          <cell r="E521" t="str">
            <v>KS</v>
          </cell>
          <cell r="F521">
            <v>3822</v>
          </cell>
        </row>
        <row r="522">
          <cell r="A522">
            <v>1153412</v>
          </cell>
          <cell r="B522" t="str">
            <v>Šroub s hákovitou hlavou…5023/M10</v>
          </cell>
          <cell r="C522">
            <v>63.45</v>
          </cell>
          <cell r="D522">
            <v>100</v>
          </cell>
          <cell r="E522" t="str">
            <v>KS</v>
          </cell>
          <cell r="F522">
            <v>6345</v>
          </cell>
        </row>
        <row r="523">
          <cell r="A523">
            <v>1153420</v>
          </cell>
          <cell r="B523" t="str">
            <v>Šroub s hákovitou hlavou…5023/M10</v>
          </cell>
          <cell r="C523">
            <v>74.03</v>
          </cell>
          <cell r="D523">
            <v>100</v>
          </cell>
          <cell r="E523" t="str">
            <v>KS</v>
          </cell>
          <cell r="F523">
            <v>7403</v>
          </cell>
        </row>
        <row r="524">
          <cell r="A524">
            <v>1153439</v>
          </cell>
          <cell r="B524" t="str">
            <v>Šroub s hákovitou hlavou…5023/M10</v>
          </cell>
          <cell r="C524">
            <v>67.77</v>
          </cell>
          <cell r="D524">
            <v>100</v>
          </cell>
          <cell r="E524" t="str">
            <v>KS</v>
          </cell>
          <cell r="F524">
            <v>6777</v>
          </cell>
        </row>
        <row r="525">
          <cell r="A525">
            <v>1153617</v>
          </cell>
          <cell r="B525" t="str">
            <v>Šroub s hákovitou hlavou…5023/M12</v>
          </cell>
          <cell r="C525">
            <v>77.61</v>
          </cell>
          <cell r="D525">
            <v>100</v>
          </cell>
          <cell r="E525" t="str">
            <v>KS</v>
          </cell>
          <cell r="F525">
            <v>7761</v>
          </cell>
        </row>
        <row r="526">
          <cell r="A526">
            <v>1153625</v>
          </cell>
          <cell r="B526" t="str">
            <v>Šroub s hákovitou hlavou…5023/M12</v>
          </cell>
          <cell r="C526">
            <v>80.599999999999994</v>
          </cell>
          <cell r="D526">
            <v>100</v>
          </cell>
          <cell r="E526" t="str">
            <v>KS</v>
          </cell>
          <cell r="F526">
            <v>8060</v>
          </cell>
        </row>
        <row r="527">
          <cell r="A527">
            <v>1153633</v>
          </cell>
          <cell r="B527" t="str">
            <v>Šroub s hákovitou hlavou…5023/M12</v>
          </cell>
          <cell r="C527">
            <v>82.17</v>
          </cell>
          <cell r="D527">
            <v>100</v>
          </cell>
          <cell r="E527" t="str">
            <v>KS</v>
          </cell>
          <cell r="F527">
            <v>8217</v>
          </cell>
        </row>
        <row r="528">
          <cell r="A528">
            <v>1153641</v>
          </cell>
          <cell r="B528" t="str">
            <v>Šroub s hákovitou hlavou…5023/M12</v>
          </cell>
          <cell r="C528">
            <v>88.32</v>
          </cell>
          <cell r="D528">
            <v>100</v>
          </cell>
          <cell r="E528" t="str">
            <v>KS</v>
          </cell>
          <cell r="F528">
            <v>8832</v>
          </cell>
        </row>
        <row r="529">
          <cell r="A529">
            <v>1154419</v>
          </cell>
          <cell r="B529" t="str">
            <v>Šroub s hákovitou hlavou…5024/M10</v>
          </cell>
          <cell r="C529">
            <v>71.3</v>
          </cell>
          <cell r="D529">
            <v>100</v>
          </cell>
          <cell r="E529" t="str">
            <v>KS</v>
          </cell>
          <cell r="F529">
            <v>7130</v>
          </cell>
        </row>
        <row r="530">
          <cell r="A530">
            <v>1154427</v>
          </cell>
          <cell r="B530" t="str">
            <v>Šroub s hákovitou hlavou…5024/M10</v>
          </cell>
          <cell r="C530">
            <v>77.83</v>
          </cell>
          <cell r="D530">
            <v>100</v>
          </cell>
          <cell r="E530" t="str">
            <v>KS</v>
          </cell>
          <cell r="F530">
            <v>7783</v>
          </cell>
        </row>
        <row r="531">
          <cell r="A531">
            <v>1154435</v>
          </cell>
          <cell r="B531" t="str">
            <v>Šroub s hákovitou hlavou…5024/M10</v>
          </cell>
          <cell r="C531">
            <v>78.03</v>
          </cell>
          <cell r="D531">
            <v>100</v>
          </cell>
          <cell r="E531" t="str">
            <v>KS</v>
          </cell>
          <cell r="F531">
            <v>7803</v>
          </cell>
        </row>
        <row r="532">
          <cell r="A532">
            <v>1154605</v>
          </cell>
          <cell r="B532" t="str">
            <v>Šroub s hákovitou hlavou…5024/M12</v>
          </cell>
          <cell r="C532">
            <v>74.599999999999994</v>
          </cell>
          <cell r="D532">
            <v>100</v>
          </cell>
          <cell r="E532" t="str">
            <v>KS</v>
          </cell>
          <cell r="F532">
            <v>7460</v>
          </cell>
        </row>
        <row r="533">
          <cell r="A533">
            <v>1154613</v>
          </cell>
          <cell r="B533" t="str">
            <v>Šroub s hákovitou hlavou…5024/M12</v>
          </cell>
          <cell r="C533">
            <v>83.43</v>
          </cell>
          <cell r="D533">
            <v>100</v>
          </cell>
          <cell r="E533" t="str">
            <v>KS</v>
          </cell>
          <cell r="F533">
            <v>8343</v>
          </cell>
        </row>
        <row r="534">
          <cell r="A534">
            <v>1154621</v>
          </cell>
          <cell r="B534" t="str">
            <v>Šroub s hákovitou hlavou…5024/M12</v>
          </cell>
          <cell r="C534">
            <v>81.67</v>
          </cell>
          <cell r="D534">
            <v>100</v>
          </cell>
          <cell r="E534" t="str">
            <v>KS</v>
          </cell>
          <cell r="F534">
            <v>8167</v>
          </cell>
        </row>
        <row r="535">
          <cell r="A535">
            <v>1154648</v>
          </cell>
          <cell r="B535" t="str">
            <v>Šroub s hákovitou hlavou…5024/M12</v>
          </cell>
          <cell r="C535">
            <v>85.01</v>
          </cell>
          <cell r="D535">
            <v>100</v>
          </cell>
          <cell r="E535" t="str">
            <v>KS</v>
          </cell>
          <cell r="F535">
            <v>8501</v>
          </cell>
        </row>
        <row r="536">
          <cell r="A536">
            <v>1154990</v>
          </cell>
          <cell r="B536" t="str">
            <v>Šroub s hákovitou hlavou…HS M6</v>
          </cell>
          <cell r="C536">
            <v>28.08</v>
          </cell>
          <cell r="D536">
            <v>100</v>
          </cell>
          <cell r="E536" t="str">
            <v>KS</v>
          </cell>
          <cell r="F536">
            <v>2808</v>
          </cell>
        </row>
        <row r="537">
          <cell r="A537">
            <v>1155407</v>
          </cell>
          <cell r="B537" t="str">
            <v>Třmenová příchytka…2056NM/12</v>
          </cell>
          <cell r="C537">
            <v>21.48</v>
          </cell>
          <cell r="D537">
            <v>100</v>
          </cell>
          <cell r="E537" t="str">
            <v>KS</v>
          </cell>
          <cell r="F537">
            <v>2148</v>
          </cell>
        </row>
        <row r="538">
          <cell r="A538">
            <v>1155415</v>
          </cell>
          <cell r="B538" t="str">
            <v>Třmenová příchytka…2056NM/16</v>
          </cell>
          <cell r="C538">
            <v>20.62</v>
          </cell>
          <cell r="D538">
            <v>100</v>
          </cell>
          <cell r="E538" t="str">
            <v>KS</v>
          </cell>
          <cell r="F538">
            <v>2062</v>
          </cell>
        </row>
        <row r="539">
          <cell r="A539">
            <v>1155423</v>
          </cell>
          <cell r="B539" t="str">
            <v>Třmenová příchytka…2056NM/22</v>
          </cell>
          <cell r="C539">
            <v>23.44</v>
          </cell>
          <cell r="D539">
            <v>100</v>
          </cell>
          <cell r="E539" t="str">
            <v>KS</v>
          </cell>
          <cell r="F539">
            <v>2344</v>
          </cell>
        </row>
        <row r="540">
          <cell r="A540">
            <v>1155431</v>
          </cell>
          <cell r="B540" t="str">
            <v>Třmenová příchytka…2056NM/28</v>
          </cell>
          <cell r="C540">
            <v>25.43</v>
          </cell>
          <cell r="D540">
            <v>100</v>
          </cell>
          <cell r="E540" t="str">
            <v>KS</v>
          </cell>
          <cell r="F540">
            <v>2543</v>
          </cell>
        </row>
        <row r="541">
          <cell r="A541">
            <v>1155458</v>
          </cell>
          <cell r="B541" t="str">
            <v>Třmenová příchytka…2056NM/34</v>
          </cell>
          <cell r="C541">
            <v>30.02</v>
          </cell>
          <cell r="D541">
            <v>100</v>
          </cell>
          <cell r="E541" t="str">
            <v>KS</v>
          </cell>
          <cell r="F541">
            <v>3002</v>
          </cell>
        </row>
        <row r="542">
          <cell r="A542">
            <v>1155466</v>
          </cell>
          <cell r="B542" t="str">
            <v>Třmenová příchytka…2056NM/40</v>
          </cell>
          <cell r="C542">
            <v>32.229999999999997</v>
          </cell>
          <cell r="D542">
            <v>100</v>
          </cell>
          <cell r="E542" t="str">
            <v>KS</v>
          </cell>
          <cell r="F542">
            <v>3223</v>
          </cell>
        </row>
        <row r="543">
          <cell r="A543">
            <v>1155474</v>
          </cell>
          <cell r="B543" t="str">
            <v>Třmenová příchytka…2056NM/46</v>
          </cell>
          <cell r="C543">
            <v>36.630000000000003</v>
          </cell>
          <cell r="D543">
            <v>100</v>
          </cell>
          <cell r="E543" t="str">
            <v>KS</v>
          </cell>
          <cell r="F543">
            <v>3663</v>
          </cell>
        </row>
        <row r="544">
          <cell r="A544">
            <v>1155482</v>
          </cell>
          <cell r="B544" t="str">
            <v>Třmenová příchytka…2056NM/52</v>
          </cell>
          <cell r="C544">
            <v>41.16</v>
          </cell>
          <cell r="D544">
            <v>100</v>
          </cell>
          <cell r="E544" t="str">
            <v>KS</v>
          </cell>
          <cell r="F544">
            <v>4116</v>
          </cell>
        </row>
        <row r="545">
          <cell r="A545">
            <v>1155490</v>
          </cell>
          <cell r="B545" t="str">
            <v>Třmenová příchytka…2056NM/58</v>
          </cell>
          <cell r="C545">
            <v>48.2</v>
          </cell>
          <cell r="D545">
            <v>100</v>
          </cell>
          <cell r="E545" t="str">
            <v>KS</v>
          </cell>
          <cell r="F545">
            <v>4820</v>
          </cell>
        </row>
        <row r="546">
          <cell r="A546">
            <v>1156004</v>
          </cell>
          <cell r="B546" t="str">
            <v>Třmenová příchytka…2056M/12</v>
          </cell>
          <cell r="C546">
            <v>21.31</v>
          </cell>
          <cell r="D546">
            <v>100</v>
          </cell>
          <cell r="E546" t="str">
            <v>KS</v>
          </cell>
          <cell r="F546">
            <v>2131</v>
          </cell>
        </row>
        <row r="547">
          <cell r="A547">
            <v>1156012</v>
          </cell>
          <cell r="B547" t="str">
            <v>Třmenová příchytka…2056M/16</v>
          </cell>
          <cell r="C547">
            <v>23.17</v>
          </cell>
          <cell r="D547">
            <v>100</v>
          </cell>
          <cell r="E547" t="str">
            <v>KS</v>
          </cell>
          <cell r="F547">
            <v>2317</v>
          </cell>
        </row>
        <row r="548">
          <cell r="A548">
            <v>1156020</v>
          </cell>
          <cell r="B548" t="str">
            <v>Třmenová příchytka…2056M/22</v>
          </cell>
          <cell r="C548">
            <v>24.27</v>
          </cell>
          <cell r="D548">
            <v>100</v>
          </cell>
          <cell r="E548" t="str">
            <v>KS</v>
          </cell>
          <cell r="F548">
            <v>2427</v>
          </cell>
        </row>
        <row r="549">
          <cell r="A549">
            <v>1156039</v>
          </cell>
          <cell r="B549" t="str">
            <v>Třmenová příchytka…2056M/28</v>
          </cell>
          <cell r="C549">
            <v>26.3</v>
          </cell>
          <cell r="D549">
            <v>100</v>
          </cell>
          <cell r="E549" t="str">
            <v>KS</v>
          </cell>
          <cell r="F549">
            <v>2630</v>
          </cell>
        </row>
        <row r="550">
          <cell r="A550">
            <v>1156047</v>
          </cell>
          <cell r="B550" t="str">
            <v>Třmenová příchytka…2056M/34</v>
          </cell>
          <cell r="C550">
            <v>31.63</v>
          </cell>
          <cell r="D550">
            <v>100</v>
          </cell>
          <cell r="E550" t="str">
            <v>KS</v>
          </cell>
          <cell r="F550">
            <v>3163</v>
          </cell>
        </row>
        <row r="551">
          <cell r="A551">
            <v>1156055</v>
          </cell>
          <cell r="B551" t="str">
            <v>Třmenová příchytka…2056M/40</v>
          </cell>
          <cell r="C551">
            <v>34.21</v>
          </cell>
          <cell r="D551">
            <v>100</v>
          </cell>
          <cell r="E551" t="str">
            <v>KS</v>
          </cell>
          <cell r="F551">
            <v>3421</v>
          </cell>
        </row>
        <row r="552">
          <cell r="A552">
            <v>1156063</v>
          </cell>
          <cell r="B552" t="str">
            <v>Třmenová příchytka…2056M/46</v>
          </cell>
          <cell r="C552">
            <v>38.21</v>
          </cell>
          <cell r="D552">
            <v>100</v>
          </cell>
          <cell r="E552" t="str">
            <v>KS</v>
          </cell>
          <cell r="F552">
            <v>3821</v>
          </cell>
        </row>
        <row r="553">
          <cell r="A553">
            <v>1156071</v>
          </cell>
          <cell r="B553" t="str">
            <v>Třmenová příchytka…2056M/52</v>
          </cell>
          <cell r="C553">
            <v>41.1</v>
          </cell>
          <cell r="D553">
            <v>100</v>
          </cell>
          <cell r="E553" t="str">
            <v>KS</v>
          </cell>
          <cell r="F553">
            <v>4110</v>
          </cell>
        </row>
        <row r="554">
          <cell r="A554">
            <v>1156098</v>
          </cell>
          <cell r="B554" t="str">
            <v>Třmenová příchytka…2056M/58</v>
          </cell>
          <cell r="C554">
            <v>43.88</v>
          </cell>
          <cell r="D554">
            <v>100</v>
          </cell>
          <cell r="E554" t="str">
            <v>KS</v>
          </cell>
          <cell r="F554">
            <v>4388</v>
          </cell>
        </row>
        <row r="555">
          <cell r="A555">
            <v>1156101</v>
          </cell>
          <cell r="B555" t="str">
            <v>Třmenová příchytka…2056M/64</v>
          </cell>
          <cell r="C555">
            <v>53.55</v>
          </cell>
          <cell r="D555">
            <v>100</v>
          </cell>
          <cell r="E555" t="str">
            <v>KS</v>
          </cell>
          <cell r="F555">
            <v>5355</v>
          </cell>
        </row>
        <row r="556">
          <cell r="A556">
            <v>1156128</v>
          </cell>
          <cell r="B556" t="str">
            <v>Třmenová příchytka…2056M/70</v>
          </cell>
          <cell r="C556">
            <v>60.32</v>
          </cell>
          <cell r="D556">
            <v>100</v>
          </cell>
          <cell r="E556" t="str">
            <v>KS</v>
          </cell>
          <cell r="F556">
            <v>6032</v>
          </cell>
        </row>
        <row r="557">
          <cell r="A557">
            <v>1156136</v>
          </cell>
          <cell r="B557" t="str">
            <v>Třmenová příchytka…2056M/76</v>
          </cell>
          <cell r="C557">
            <v>89.95</v>
          </cell>
          <cell r="D557">
            <v>100</v>
          </cell>
          <cell r="E557" t="str">
            <v>KS</v>
          </cell>
          <cell r="F557">
            <v>8995</v>
          </cell>
        </row>
        <row r="558">
          <cell r="A558">
            <v>1156144</v>
          </cell>
          <cell r="B558" t="str">
            <v>Třmenová příchytka…2056M/82</v>
          </cell>
          <cell r="C558">
            <v>94.16</v>
          </cell>
          <cell r="D558">
            <v>100</v>
          </cell>
          <cell r="E558" t="str">
            <v>KS</v>
          </cell>
          <cell r="F558">
            <v>9416</v>
          </cell>
        </row>
        <row r="559">
          <cell r="A559">
            <v>1156152</v>
          </cell>
          <cell r="B559" t="str">
            <v>Třmenová příchytka…2056M/90</v>
          </cell>
          <cell r="C559">
            <v>107.14</v>
          </cell>
          <cell r="D559">
            <v>100</v>
          </cell>
          <cell r="E559" t="str">
            <v>KS</v>
          </cell>
          <cell r="F559">
            <v>10714</v>
          </cell>
        </row>
        <row r="560">
          <cell r="A560">
            <v>1156160</v>
          </cell>
          <cell r="B560" t="str">
            <v>Třmenová příchytka…2056M/100</v>
          </cell>
          <cell r="C560">
            <v>111.41</v>
          </cell>
          <cell r="D560">
            <v>100</v>
          </cell>
          <cell r="E560" t="str">
            <v>KS</v>
          </cell>
          <cell r="F560">
            <v>11141</v>
          </cell>
        </row>
        <row r="561">
          <cell r="A561">
            <v>1156179</v>
          </cell>
          <cell r="B561" t="str">
            <v>Třmenová příchytka…2056M2/12</v>
          </cell>
          <cell r="C561">
            <v>21.64</v>
          </cell>
          <cell r="D561">
            <v>100</v>
          </cell>
          <cell r="E561" t="str">
            <v>KS</v>
          </cell>
          <cell r="F561">
            <v>2164</v>
          </cell>
        </row>
        <row r="562">
          <cell r="A562">
            <v>1156187</v>
          </cell>
          <cell r="B562" t="str">
            <v>Třmenová příchytka…2056M2/16</v>
          </cell>
          <cell r="C562">
            <v>23.18</v>
          </cell>
          <cell r="D562">
            <v>100</v>
          </cell>
          <cell r="E562" t="str">
            <v>KS</v>
          </cell>
          <cell r="F562">
            <v>2318</v>
          </cell>
        </row>
        <row r="563">
          <cell r="A563">
            <v>1156195</v>
          </cell>
          <cell r="B563" t="str">
            <v>Třmenová příchytka…2056M2/22</v>
          </cell>
          <cell r="C563">
            <v>24.8</v>
          </cell>
          <cell r="D563">
            <v>100</v>
          </cell>
          <cell r="E563" t="str">
            <v>KS</v>
          </cell>
          <cell r="F563">
            <v>2480</v>
          </cell>
        </row>
        <row r="564">
          <cell r="A564">
            <v>1156209</v>
          </cell>
          <cell r="B564" t="str">
            <v>Kabelová příchytka 2x 22-28mm…2056M2/28</v>
          </cell>
          <cell r="C564">
            <v>30.78</v>
          </cell>
          <cell r="D564">
            <v>100</v>
          </cell>
          <cell r="E564" t="str">
            <v>KS</v>
          </cell>
          <cell r="F564">
            <v>3078</v>
          </cell>
        </row>
        <row r="565">
          <cell r="A565">
            <v>1156241</v>
          </cell>
          <cell r="B565" t="str">
            <v>Třmenová příchytka…2056M3/12</v>
          </cell>
          <cell r="C565">
            <v>29.36</v>
          </cell>
          <cell r="D565">
            <v>100</v>
          </cell>
          <cell r="E565" t="str">
            <v>KS</v>
          </cell>
          <cell r="F565">
            <v>2936</v>
          </cell>
        </row>
        <row r="566">
          <cell r="A566">
            <v>1156268</v>
          </cell>
          <cell r="B566" t="str">
            <v>Třmenová příchytka…2056M3/16</v>
          </cell>
          <cell r="C566">
            <v>35.64</v>
          </cell>
          <cell r="D566">
            <v>100</v>
          </cell>
          <cell r="E566" t="str">
            <v>KS</v>
          </cell>
          <cell r="F566">
            <v>3564</v>
          </cell>
        </row>
        <row r="567">
          <cell r="A567">
            <v>1156276</v>
          </cell>
          <cell r="B567" t="str">
            <v>Třmenová příchytka…2056M3/22</v>
          </cell>
          <cell r="C567">
            <v>37.26</v>
          </cell>
          <cell r="D567">
            <v>100</v>
          </cell>
          <cell r="E567" t="str">
            <v>KS</v>
          </cell>
          <cell r="F567">
            <v>3726</v>
          </cell>
        </row>
        <row r="568">
          <cell r="A568">
            <v>1156284</v>
          </cell>
          <cell r="B568" t="str">
            <v>Kabelová příchytka 3x 22-28mm…2056M3/28</v>
          </cell>
          <cell r="C568">
            <v>45.04</v>
          </cell>
          <cell r="D568">
            <v>100</v>
          </cell>
          <cell r="E568" t="str">
            <v>KS</v>
          </cell>
          <cell r="F568">
            <v>4504</v>
          </cell>
        </row>
        <row r="569">
          <cell r="A569">
            <v>1156829</v>
          </cell>
          <cell r="B569" t="str">
            <v>Třmenová příchytka…2056FM/22</v>
          </cell>
          <cell r="C569">
            <v>23.76</v>
          </cell>
          <cell r="D569">
            <v>100</v>
          </cell>
          <cell r="E569" t="str">
            <v>KS</v>
          </cell>
          <cell r="F569">
            <v>2376</v>
          </cell>
        </row>
        <row r="570">
          <cell r="A570">
            <v>1156837</v>
          </cell>
          <cell r="B570" t="str">
            <v>Třmenová příchytka…2056FM/28</v>
          </cell>
          <cell r="C570">
            <v>33.479999999999997</v>
          </cell>
          <cell r="D570">
            <v>100</v>
          </cell>
          <cell r="E570" t="str">
            <v>KS</v>
          </cell>
          <cell r="F570">
            <v>3348</v>
          </cell>
        </row>
        <row r="571">
          <cell r="A571">
            <v>1158007</v>
          </cell>
          <cell r="B571" t="str">
            <v>Třmenová příchytka…2056UM/12</v>
          </cell>
          <cell r="C571">
            <v>24.89</v>
          </cell>
          <cell r="D571">
            <v>100</v>
          </cell>
          <cell r="E571" t="str">
            <v>KS</v>
          </cell>
          <cell r="F571">
            <v>2489</v>
          </cell>
        </row>
        <row r="572">
          <cell r="A572">
            <v>1158015</v>
          </cell>
          <cell r="B572" t="str">
            <v>Třmenová příchytka…2056UM/16</v>
          </cell>
          <cell r="C572">
            <v>25.64</v>
          </cell>
          <cell r="D572">
            <v>100</v>
          </cell>
          <cell r="E572" t="str">
            <v>KS</v>
          </cell>
          <cell r="F572">
            <v>2564</v>
          </cell>
        </row>
        <row r="573">
          <cell r="A573">
            <v>1158023</v>
          </cell>
          <cell r="B573" t="str">
            <v>Třmenová příchytka…2056UM/22</v>
          </cell>
          <cell r="C573">
            <v>22.94</v>
          </cell>
          <cell r="D573">
            <v>100</v>
          </cell>
          <cell r="E573" t="str">
            <v>KS</v>
          </cell>
          <cell r="F573">
            <v>2294</v>
          </cell>
        </row>
        <row r="574">
          <cell r="A574">
            <v>1158031</v>
          </cell>
          <cell r="B574" t="str">
            <v>Třmenová příchytka…2056UM/28</v>
          </cell>
          <cell r="C574">
            <v>22.98</v>
          </cell>
          <cell r="D574">
            <v>100</v>
          </cell>
          <cell r="E574" t="str">
            <v>KS</v>
          </cell>
          <cell r="F574">
            <v>2298</v>
          </cell>
        </row>
        <row r="575">
          <cell r="A575">
            <v>1158058</v>
          </cell>
          <cell r="B575" t="str">
            <v>Třmenová příchytka…2056UM/34</v>
          </cell>
          <cell r="C575">
            <v>40.36</v>
          </cell>
          <cell r="D575">
            <v>100</v>
          </cell>
          <cell r="E575" t="str">
            <v>KS</v>
          </cell>
          <cell r="F575">
            <v>4036</v>
          </cell>
        </row>
        <row r="576">
          <cell r="A576">
            <v>1158066</v>
          </cell>
          <cell r="B576" t="str">
            <v>Třmenová příchytka…2056UM/40</v>
          </cell>
          <cell r="C576">
            <v>49.43</v>
          </cell>
          <cell r="D576">
            <v>100</v>
          </cell>
          <cell r="E576" t="str">
            <v>KS</v>
          </cell>
          <cell r="F576">
            <v>4943</v>
          </cell>
        </row>
        <row r="577">
          <cell r="A577">
            <v>1158074</v>
          </cell>
          <cell r="B577" t="str">
            <v>Třmenová příchytka…2056UM/46</v>
          </cell>
          <cell r="C577">
            <v>51.41</v>
          </cell>
          <cell r="D577">
            <v>100</v>
          </cell>
          <cell r="E577" t="str">
            <v>KS</v>
          </cell>
          <cell r="F577">
            <v>5141</v>
          </cell>
        </row>
        <row r="578">
          <cell r="A578">
            <v>1158082</v>
          </cell>
          <cell r="B578" t="str">
            <v>Třmenová příchytka…2056UM/52</v>
          </cell>
          <cell r="C578">
            <v>50.72</v>
          </cell>
          <cell r="D578">
            <v>100</v>
          </cell>
          <cell r="E578" t="str">
            <v>KS</v>
          </cell>
          <cell r="F578">
            <v>5072</v>
          </cell>
        </row>
        <row r="579">
          <cell r="A579">
            <v>1158090</v>
          </cell>
          <cell r="B579" t="str">
            <v>Třmenová příchytka…2056UM/58</v>
          </cell>
          <cell r="C579">
            <v>60.31</v>
          </cell>
          <cell r="D579">
            <v>100</v>
          </cell>
          <cell r="E579" t="str">
            <v>KS</v>
          </cell>
          <cell r="F579">
            <v>6031</v>
          </cell>
        </row>
        <row r="580">
          <cell r="A580">
            <v>1158104</v>
          </cell>
          <cell r="B580" t="str">
            <v>Třmenová příchytka…2056UM/64</v>
          </cell>
          <cell r="C580">
            <v>64.03</v>
          </cell>
          <cell r="D580">
            <v>100</v>
          </cell>
          <cell r="E580" t="str">
            <v>KS</v>
          </cell>
          <cell r="F580">
            <v>6403</v>
          </cell>
        </row>
        <row r="581">
          <cell r="A581">
            <v>1158112</v>
          </cell>
          <cell r="B581" t="str">
            <v>Třmenová příchytka…2056UM/70</v>
          </cell>
          <cell r="C581">
            <v>64.88</v>
          </cell>
          <cell r="D581">
            <v>100</v>
          </cell>
          <cell r="E581" t="str">
            <v>KS</v>
          </cell>
          <cell r="F581">
            <v>6488</v>
          </cell>
        </row>
        <row r="582">
          <cell r="A582">
            <v>1158120</v>
          </cell>
          <cell r="B582" t="str">
            <v>Třmenová příchytka…2056UM/76</v>
          </cell>
          <cell r="C582">
            <v>88.56</v>
          </cell>
          <cell r="D582">
            <v>100</v>
          </cell>
          <cell r="E582" t="str">
            <v>KS</v>
          </cell>
          <cell r="F582">
            <v>8856</v>
          </cell>
        </row>
        <row r="583">
          <cell r="A583">
            <v>1159518</v>
          </cell>
          <cell r="B583" t="str">
            <v>Třmenová příchytka…2056/12VA</v>
          </cell>
          <cell r="C583">
            <v>44.1</v>
          </cell>
          <cell r="D583">
            <v>100</v>
          </cell>
          <cell r="E583" t="str">
            <v>KS</v>
          </cell>
          <cell r="F583">
            <v>4410</v>
          </cell>
        </row>
        <row r="584">
          <cell r="A584">
            <v>1159526</v>
          </cell>
          <cell r="B584" t="str">
            <v>Třmenová příchytka…2056/16VA</v>
          </cell>
          <cell r="C584">
            <v>45.15</v>
          </cell>
          <cell r="D584">
            <v>100</v>
          </cell>
          <cell r="E584" t="str">
            <v>KS</v>
          </cell>
          <cell r="F584">
            <v>4515</v>
          </cell>
        </row>
        <row r="585">
          <cell r="A585">
            <v>1159534</v>
          </cell>
          <cell r="B585" t="str">
            <v>Třmenová příchytka…2056/22VA</v>
          </cell>
          <cell r="C585">
            <v>46.2</v>
          </cell>
          <cell r="D585">
            <v>100</v>
          </cell>
          <cell r="E585" t="str">
            <v>KS</v>
          </cell>
          <cell r="F585">
            <v>4620</v>
          </cell>
        </row>
        <row r="586">
          <cell r="A586">
            <v>1159542</v>
          </cell>
          <cell r="B586" t="str">
            <v>Třmenová příchytka…2056/28VA</v>
          </cell>
          <cell r="C586">
            <v>50.4</v>
          </cell>
          <cell r="D586">
            <v>100</v>
          </cell>
          <cell r="E586" t="str">
            <v>KS</v>
          </cell>
          <cell r="F586">
            <v>5040</v>
          </cell>
        </row>
        <row r="587">
          <cell r="A587">
            <v>1159550</v>
          </cell>
          <cell r="B587" t="str">
            <v>Třmenová příchytka…2056/34VA</v>
          </cell>
          <cell r="C587">
            <v>60.9</v>
          </cell>
          <cell r="D587">
            <v>100</v>
          </cell>
          <cell r="E587" t="str">
            <v>KS</v>
          </cell>
          <cell r="F587">
            <v>6090</v>
          </cell>
        </row>
        <row r="588">
          <cell r="A588">
            <v>1159569</v>
          </cell>
          <cell r="B588" t="str">
            <v>Třmenová příchytka…2056/40VA</v>
          </cell>
          <cell r="C588">
            <v>65.099999999999994</v>
          </cell>
          <cell r="D588">
            <v>100</v>
          </cell>
          <cell r="E588" t="str">
            <v>KS</v>
          </cell>
          <cell r="F588">
            <v>6510</v>
          </cell>
        </row>
        <row r="589">
          <cell r="A589">
            <v>1159577</v>
          </cell>
          <cell r="B589" t="str">
            <v>Třmenová příchytka…2056/46VA</v>
          </cell>
          <cell r="C589">
            <v>74.55</v>
          </cell>
          <cell r="D589">
            <v>100</v>
          </cell>
          <cell r="E589" t="str">
            <v>KS</v>
          </cell>
          <cell r="F589">
            <v>7455</v>
          </cell>
        </row>
        <row r="590">
          <cell r="A590">
            <v>1159585</v>
          </cell>
          <cell r="B590" t="str">
            <v>Třmenová příchytka…2056/52VA</v>
          </cell>
          <cell r="C590">
            <v>77.7</v>
          </cell>
          <cell r="D590">
            <v>100</v>
          </cell>
          <cell r="E590" t="str">
            <v>KS</v>
          </cell>
          <cell r="F590">
            <v>7770</v>
          </cell>
        </row>
        <row r="591">
          <cell r="A591">
            <v>1159593</v>
          </cell>
          <cell r="B591" t="str">
            <v>Třmenová příchytka…2056/58VA</v>
          </cell>
          <cell r="C591">
            <v>79.8</v>
          </cell>
          <cell r="D591">
            <v>100</v>
          </cell>
          <cell r="E591" t="str">
            <v>KS</v>
          </cell>
          <cell r="F591">
            <v>7980</v>
          </cell>
        </row>
        <row r="592">
          <cell r="A592">
            <v>1159607</v>
          </cell>
          <cell r="B592" t="str">
            <v>Třmenová příchytka…2056/64VA</v>
          </cell>
          <cell r="C592">
            <v>81.900000000000006</v>
          </cell>
          <cell r="D592">
            <v>100</v>
          </cell>
          <cell r="E592" t="str">
            <v>KS</v>
          </cell>
          <cell r="F592">
            <v>8190</v>
          </cell>
        </row>
        <row r="593">
          <cell r="A593">
            <v>1159615</v>
          </cell>
          <cell r="B593" t="str">
            <v>Třmenová příchytka…2056/70VA</v>
          </cell>
          <cell r="C593">
            <v>118.65</v>
          </cell>
          <cell r="D593">
            <v>100</v>
          </cell>
          <cell r="E593" t="str">
            <v>KS</v>
          </cell>
          <cell r="F593">
            <v>11865</v>
          </cell>
        </row>
        <row r="594">
          <cell r="A594">
            <v>1159623</v>
          </cell>
          <cell r="B594" t="str">
            <v>Třmenová příchytka…2056/76VA</v>
          </cell>
          <cell r="C594">
            <v>131.25</v>
          </cell>
          <cell r="D594">
            <v>100</v>
          </cell>
          <cell r="E594" t="str">
            <v>KS</v>
          </cell>
          <cell r="F594">
            <v>13125</v>
          </cell>
        </row>
        <row r="595">
          <cell r="A595">
            <v>1160125</v>
          </cell>
          <cell r="B595" t="str">
            <v>Třmenová příchytka…2056/12</v>
          </cell>
          <cell r="C595">
            <v>11.74</v>
          </cell>
          <cell r="D595">
            <v>100</v>
          </cell>
          <cell r="E595" t="str">
            <v>KS</v>
          </cell>
          <cell r="F595">
            <v>1174</v>
          </cell>
        </row>
        <row r="596">
          <cell r="A596">
            <v>1160168</v>
          </cell>
          <cell r="B596" t="str">
            <v>Třmenová příchytka…2056/16</v>
          </cell>
          <cell r="C596">
            <v>12.41</v>
          </cell>
          <cell r="D596">
            <v>100</v>
          </cell>
          <cell r="E596" t="str">
            <v>KS</v>
          </cell>
          <cell r="F596">
            <v>1241</v>
          </cell>
        </row>
        <row r="597">
          <cell r="A597">
            <v>1160222</v>
          </cell>
          <cell r="B597" t="str">
            <v>Třmenová příchytka…2056/22</v>
          </cell>
          <cell r="C597">
            <v>13.08</v>
          </cell>
          <cell r="D597">
            <v>100</v>
          </cell>
          <cell r="E597" t="str">
            <v>KS</v>
          </cell>
          <cell r="F597">
            <v>1308</v>
          </cell>
        </row>
        <row r="598">
          <cell r="A598">
            <v>1160281</v>
          </cell>
          <cell r="B598" t="str">
            <v>Třmenová příchytka…2056/28</v>
          </cell>
          <cell r="C598">
            <v>16.079999999999998</v>
          </cell>
          <cell r="D598">
            <v>100</v>
          </cell>
          <cell r="E598" t="str">
            <v>KS</v>
          </cell>
          <cell r="F598">
            <v>1608</v>
          </cell>
        </row>
        <row r="599">
          <cell r="A599">
            <v>1160346</v>
          </cell>
          <cell r="B599" t="str">
            <v>Třmenová příchytka…2056/34</v>
          </cell>
          <cell r="C599">
            <v>22.1</v>
          </cell>
          <cell r="D599">
            <v>100</v>
          </cell>
          <cell r="E599" t="str">
            <v>KS</v>
          </cell>
          <cell r="F599">
            <v>2210</v>
          </cell>
        </row>
        <row r="600">
          <cell r="A600">
            <v>1160400</v>
          </cell>
          <cell r="B600" t="str">
            <v>Třmenová příchytka…2056/40</v>
          </cell>
          <cell r="C600">
            <v>24.1</v>
          </cell>
          <cell r="D600">
            <v>100</v>
          </cell>
          <cell r="E600" t="str">
            <v>KS</v>
          </cell>
          <cell r="F600">
            <v>2410</v>
          </cell>
        </row>
        <row r="601">
          <cell r="A601">
            <v>1160451</v>
          </cell>
          <cell r="B601" t="str">
            <v>Třmenová příchytka…2056/46</v>
          </cell>
          <cell r="C601">
            <v>27.62</v>
          </cell>
          <cell r="D601">
            <v>100</v>
          </cell>
          <cell r="E601" t="str">
            <v>KS</v>
          </cell>
          <cell r="F601">
            <v>2762</v>
          </cell>
        </row>
        <row r="602">
          <cell r="A602">
            <v>1160524</v>
          </cell>
          <cell r="B602" t="str">
            <v>Třmenová příchytka…2056/52</v>
          </cell>
          <cell r="C602">
            <v>29.78</v>
          </cell>
          <cell r="D602">
            <v>100</v>
          </cell>
          <cell r="E602" t="str">
            <v>KS</v>
          </cell>
          <cell r="F602">
            <v>2978</v>
          </cell>
        </row>
        <row r="603">
          <cell r="A603">
            <v>1160583</v>
          </cell>
          <cell r="B603" t="str">
            <v>Třmenová příchytka…2056/58</v>
          </cell>
          <cell r="C603">
            <v>34.31</v>
          </cell>
          <cell r="D603">
            <v>100</v>
          </cell>
          <cell r="E603" t="str">
            <v>KS</v>
          </cell>
          <cell r="F603">
            <v>3431</v>
          </cell>
        </row>
        <row r="604">
          <cell r="A604">
            <v>1160648</v>
          </cell>
          <cell r="B604" t="str">
            <v>Třmenová příchytka…2056/64</v>
          </cell>
          <cell r="C604">
            <v>36.49</v>
          </cell>
          <cell r="D604">
            <v>100</v>
          </cell>
          <cell r="E604" t="str">
            <v>KS</v>
          </cell>
          <cell r="F604">
            <v>3649</v>
          </cell>
        </row>
        <row r="605">
          <cell r="A605">
            <v>1160702</v>
          </cell>
          <cell r="B605" t="str">
            <v>Třmenová příchytka…2056/70</v>
          </cell>
          <cell r="C605">
            <v>55.59</v>
          </cell>
          <cell r="D605">
            <v>100</v>
          </cell>
          <cell r="E605" t="str">
            <v>KS</v>
          </cell>
          <cell r="F605">
            <v>5559</v>
          </cell>
        </row>
        <row r="606">
          <cell r="A606">
            <v>1160761</v>
          </cell>
          <cell r="B606" t="str">
            <v>Třmenová příchytka…2056/76</v>
          </cell>
          <cell r="C606">
            <v>85.18</v>
          </cell>
          <cell r="D606">
            <v>100</v>
          </cell>
          <cell r="E606" t="str">
            <v>KS</v>
          </cell>
          <cell r="F606">
            <v>8518</v>
          </cell>
        </row>
        <row r="607">
          <cell r="A607">
            <v>1160826</v>
          </cell>
          <cell r="B607" t="str">
            <v>Třmenová příchytka…2056/82</v>
          </cell>
          <cell r="C607">
            <v>88.53</v>
          </cell>
          <cell r="D607">
            <v>100</v>
          </cell>
          <cell r="E607" t="str">
            <v>KS</v>
          </cell>
          <cell r="F607">
            <v>8853</v>
          </cell>
        </row>
        <row r="608">
          <cell r="A608">
            <v>1160907</v>
          </cell>
          <cell r="B608" t="str">
            <v>Třmenová příchytka…2056/90</v>
          </cell>
          <cell r="C608">
            <v>94.24</v>
          </cell>
          <cell r="D608">
            <v>100</v>
          </cell>
          <cell r="E608" t="str">
            <v>KS</v>
          </cell>
          <cell r="F608">
            <v>9424</v>
          </cell>
        </row>
        <row r="609">
          <cell r="A609">
            <v>1160990</v>
          </cell>
          <cell r="B609" t="str">
            <v>Třmenová příchytka…2056/100</v>
          </cell>
          <cell r="C609">
            <v>106.46</v>
          </cell>
          <cell r="D609">
            <v>100</v>
          </cell>
          <cell r="E609" t="str">
            <v>KS</v>
          </cell>
          <cell r="F609">
            <v>10646</v>
          </cell>
        </row>
        <row r="610">
          <cell r="A610">
            <v>1161121</v>
          </cell>
          <cell r="B610" t="str">
            <v>Třmenová příchytka…57022</v>
          </cell>
          <cell r="C610">
            <v>25.43</v>
          </cell>
          <cell r="D610">
            <v>100</v>
          </cell>
          <cell r="E610" t="str">
            <v>KS</v>
          </cell>
          <cell r="F610">
            <v>2543</v>
          </cell>
        </row>
        <row r="611">
          <cell r="A611">
            <v>1161164</v>
          </cell>
          <cell r="B611" t="str">
            <v>Třmenová příchytka…57026</v>
          </cell>
          <cell r="C611">
            <v>25.5</v>
          </cell>
          <cell r="D611">
            <v>100</v>
          </cell>
          <cell r="E611" t="str">
            <v>KS</v>
          </cell>
          <cell r="F611">
            <v>2550</v>
          </cell>
        </row>
        <row r="612">
          <cell r="A612">
            <v>1161229</v>
          </cell>
          <cell r="B612" t="str">
            <v>Třmenová příchytka…57032</v>
          </cell>
          <cell r="C612">
            <v>26.74</v>
          </cell>
          <cell r="D612">
            <v>100</v>
          </cell>
          <cell r="E612" t="str">
            <v>KS</v>
          </cell>
          <cell r="F612">
            <v>2674</v>
          </cell>
        </row>
        <row r="613">
          <cell r="A613">
            <v>1161288</v>
          </cell>
          <cell r="B613" t="str">
            <v>Třmenová příchytka…57038</v>
          </cell>
          <cell r="C613">
            <v>39.19</v>
          </cell>
          <cell r="D613">
            <v>100</v>
          </cell>
          <cell r="E613" t="str">
            <v>KS</v>
          </cell>
          <cell r="F613">
            <v>3919</v>
          </cell>
        </row>
        <row r="614">
          <cell r="A614">
            <v>1161342</v>
          </cell>
          <cell r="B614" t="str">
            <v>Třmenová příchytka…2056/2/34</v>
          </cell>
          <cell r="C614">
            <v>35.22</v>
          </cell>
          <cell r="D614">
            <v>100</v>
          </cell>
          <cell r="E614" t="str">
            <v>KS</v>
          </cell>
          <cell r="F614">
            <v>3522</v>
          </cell>
        </row>
        <row r="615">
          <cell r="A615">
            <v>1161407</v>
          </cell>
          <cell r="B615" t="str">
            <v>Třmenová příchytka…2056/2/40</v>
          </cell>
          <cell r="C615">
            <v>39.18</v>
          </cell>
          <cell r="D615">
            <v>100</v>
          </cell>
          <cell r="E615" t="str">
            <v>KS</v>
          </cell>
          <cell r="F615">
            <v>3918</v>
          </cell>
        </row>
        <row r="616">
          <cell r="A616">
            <v>1161466</v>
          </cell>
          <cell r="B616" t="str">
            <v>Třmenová příchytka…2056/2/46</v>
          </cell>
          <cell r="C616">
            <v>42.88</v>
          </cell>
          <cell r="D616">
            <v>100</v>
          </cell>
          <cell r="E616" t="str">
            <v>KS</v>
          </cell>
          <cell r="F616">
            <v>4288</v>
          </cell>
        </row>
        <row r="617">
          <cell r="A617">
            <v>1161520</v>
          </cell>
          <cell r="B617" t="str">
            <v>Třmenová příchytka…2056/2/52</v>
          </cell>
          <cell r="C617">
            <v>51.05</v>
          </cell>
          <cell r="D617">
            <v>100</v>
          </cell>
          <cell r="E617" t="str">
            <v>KS</v>
          </cell>
          <cell r="F617">
            <v>5105</v>
          </cell>
        </row>
        <row r="618">
          <cell r="A618">
            <v>1161571</v>
          </cell>
          <cell r="B618" t="str">
            <v>Třmenová příchytka…2056/2/58</v>
          </cell>
          <cell r="C618">
            <v>58.62</v>
          </cell>
          <cell r="D618">
            <v>100</v>
          </cell>
          <cell r="E618" t="str">
            <v>KS</v>
          </cell>
          <cell r="F618">
            <v>5862</v>
          </cell>
        </row>
        <row r="619">
          <cell r="A619">
            <v>1161644</v>
          </cell>
          <cell r="B619" t="str">
            <v>Třmenová příchytka…2056/2/64</v>
          </cell>
          <cell r="C619">
            <v>59.93</v>
          </cell>
          <cell r="D619">
            <v>100</v>
          </cell>
          <cell r="E619" t="str">
            <v>KS</v>
          </cell>
          <cell r="F619">
            <v>5993</v>
          </cell>
        </row>
        <row r="620">
          <cell r="A620">
            <v>1161822</v>
          </cell>
          <cell r="B620" t="str">
            <v>Třmenová příchytka…57032</v>
          </cell>
          <cell r="C620">
            <v>65.5</v>
          </cell>
          <cell r="D620">
            <v>100</v>
          </cell>
          <cell r="E620" t="str">
            <v>KS</v>
          </cell>
          <cell r="F620">
            <v>6550</v>
          </cell>
        </row>
        <row r="621">
          <cell r="A621">
            <v>1161830</v>
          </cell>
          <cell r="B621" t="str">
            <v>Třmenová příchytka…57038</v>
          </cell>
          <cell r="C621">
            <v>78.75</v>
          </cell>
          <cell r="D621">
            <v>100</v>
          </cell>
          <cell r="E621" t="str">
            <v>KS</v>
          </cell>
          <cell r="F621">
            <v>7875</v>
          </cell>
        </row>
        <row r="622">
          <cell r="A622">
            <v>1161849</v>
          </cell>
          <cell r="B622" t="str">
            <v>Třmenová příchytka…2056/2/34</v>
          </cell>
          <cell r="C622">
            <v>93.22</v>
          </cell>
          <cell r="D622">
            <v>100</v>
          </cell>
          <cell r="E622" t="str">
            <v>KS</v>
          </cell>
          <cell r="F622">
            <v>9322</v>
          </cell>
        </row>
        <row r="623">
          <cell r="A623">
            <v>1161857</v>
          </cell>
          <cell r="B623" t="str">
            <v>Třmenová příchytka…2056/2/40</v>
          </cell>
          <cell r="C623">
            <v>96.03</v>
          </cell>
          <cell r="D623">
            <v>100</v>
          </cell>
          <cell r="E623" t="str">
            <v>KS</v>
          </cell>
          <cell r="F623">
            <v>9603</v>
          </cell>
        </row>
        <row r="624">
          <cell r="A624">
            <v>1161865</v>
          </cell>
          <cell r="B624" t="str">
            <v>Třmenová příchytka…2056/2/46</v>
          </cell>
          <cell r="C624">
            <v>102.77</v>
          </cell>
          <cell r="D624">
            <v>100</v>
          </cell>
          <cell r="E624" t="str">
            <v>KS</v>
          </cell>
          <cell r="F624">
            <v>10277</v>
          </cell>
        </row>
        <row r="625">
          <cell r="A625">
            <v>1161873</v>
          </cell>
          <cell r="B625" t="str">
            <v>Třmenová příchytka…2056/2/52</v>
          </cell>
          <cell r="C625">
            <v>115.15</v>
          </cell>
          <cell r="D625">
            <v>100</v>
          </cell>
          <cell r="E625" t="str">
            <v>KS</v>
          </cell>
          <cell r="F625">
            <v>11515</v>
          </cell>
        </row>
        <row r="626">
          <cell r="A626">
            <v>1161881</v>
          </cell>
          <cell r="B626" t="str">
            <v>Třmenová příchytka…2056/2/58</v>
          </cell>
          <cell r="C626">
            <v>118.12</v>
          </cell>
          <cell r="D626">
            <v>100</v>
          </cell>
          <cell r="E626" t="str">
            <v>KS</v>
          </cell>
          <cell r="F626">
            <v>11812</v>
          </cell>
        </row>
        <row r="627">
          <cell r="A627">
            <v>1161903</v>
          </cell>
          <cell r="B627" t="str">
            <v>Třmenová příchytka…2056/2/64</v>
          </cell>
          <cell r="C627">
            <v>118.62</v>
          </cell>
          <cell r="D627">
            <v>100</v>
          </cell>
          <cell r="E627" t="str">
            <v>KS</v>
          </cell>
          <cell r="F627">
            <v>11862</v>
          </cell>
        </row>
        <row r="628">
          <cell r="A628">
            <v>1162128</v>
          </cell>
          <cell r="B628" t="str">
            <v>Třmenová příchytka…57051</v>
          </cell>
          <cell r="C628">
            <v>28.35</v>
          </cell>
          <cell r="D628">
            <v>100</v>
          </cell>
          <cell r="E628" t="str">
            <v>KS</v>
          </cell>
          <cell r="F628">
            <v>2835</v>
          </cell>
        </row>
        <row r="629">
          <cell r="A629">
            <v>1162160</v>
          </cell>
          <cell r="B629" t="str">
            <v>Třmenová příchytka…57055</v>
          </cell>
          <cell r="C629">
            <v>37.200000000000003</v>
          </cell>
          <cell r="D629">
            <v>100</v>
          </cell>
          <cell r="E629" t="str">
            <v>KS</v>
          </cell>
          <cell r="F629">
            <v>3720</v>
          </cell>
        </row>
        <row r="630">
          <cell r="A630">
            <v>1162225</v>
          </cell>
          <cell r="B630" t="str">
            <v>Třmenová příchytka…57061</v>
          </cell>
          <cell r="C630">
            <v>38.29</v>
          </cell>
          <cell r="D630">
            <v>100</v>
          </cell>
          <cell r="E630" t="str">
            <v>KS</v>
          </cell>
          <cell r="F630">
            <v>3829</v>
          </cell>
        </row>
        <row r="631">
          <cell r="A631">
            <v>1162284</v>
          </cell>
          <cell r="B631" t="str">
            <v>Třmenová příchytka…57067</v>
          </cell>
          <cell r="C631">
            <v>48.57</v>
          </cell>
          <cell r="D631">
            <v>100</v>
          </cell>
          <cell r="E631" t="str">
            <v>KS</v>
          </cell>
          <cell r="F631">
            <v>4857</v>
          </cell>
        </row>
        <row r="632">
          <cell r="A632">
            <v>1162349</v>
          </cell>
          <cell r="B632" t="str">
            <v>Třmenová příchytka…2056/3/34</v>
          </cell>
          <cell r="C632">
            <v>45.9</v>
          </cell>
          <cell r="D632">
            <v>100</v>
          </cell>
          <cell r="E632" t="str">
            <v>KS</v>
          </cell>
          <cell r="F632">
            <v>4590</v>
          </cell>
        </row>
        <row r="633">
          <cell r="A633">
            <v>1162403</v>
          </cell>
          <cell r="B633" t="str">
            <v>Třmenová příchytka…2056/3/40</v>
          </cell>
          <cell r="C633">
            <v>51.12</v>
          </cell>
          <cell r="D633">
            <v>100</v>
          </cell>
          <cell r="E633" t="str">
            <v>KS</v>
          </cell>
          <cell r="F633">
            <v>5112</v>
          </cell>
        </row>
        <row r="634">
          <cell r="A634">
            <v>1163124</v>
          </cell>
          <cell r="B634" t="str">
            <v>Třmenová příchytka…2056N/12</v>
          </cell>
          <cell r="C634">
            <v>11.54</v>
          </cell>
          <cell r="D634">
            <v>100</v>
          </cell>
          <cell r="E634" t="str">
            <v>KS</v>
          </cell>
          <cell r="F634">
            <v>1154</v>
          </cell>
        </row>
        <row r="635">
          <cell r="A635">
            <v>1163167</v>
          </cell>
          <cell r="B635" t="str">
            <v>Třmenová příchytka…2056N/16</v>
          </cell>
          <cell r="C635">
            <v>11.91</v>
          </cell>
          <cell r="D635">
            <v>100</v>
          </cell>
          <cell r="E635" t="str">
            <v>KS</v>
          </cell>
          <cell r="F635">
            <v>1191</v>
          </cell>
        </row>
        <row r="636">
          <cell r="A636">
            <v>1163221</v>
          </cell>
          <cell r="B636" t="str">
            <v>Třmenová příchytka…2056N/22</v>
          </cell>
          <cell r="C636">
            <v>12.41</v>
          </cell>
          <cell r="D636">
            <v>100</v>
          </cell>
          <cell r="E636" t="str">
            <v>KS</v>
          </cell>
          <cell r="F636">
            <v>1241</v>
          </cell>
        </row>
        <row r="637">
          <cell r="A637">
            <v>1163280</v>
          </cell>
          <cell r="B637" t="str">
            <v>Třmenová příchytka…2056N/28</v>
          </cell>
          <cell r="C637">
            <v>14.74</v>
          </cell>
          <cell r="D637">
            <v>100</v>
          </cell>
          <cell r="E637" t="str">
            <v>KS</v>
          </cell>
          <cell r="F637">
            <v>1474</v>
          </cell>
        </row>
        <row r="638">
          <cell r="A638">
            <v>1163345</v>
          </cell>
          <cell r="B638" t="str">
            <v>Třmenová příchytka…2056N/34</v>
          </cell>
          <cell r="C638">
            <v>20.92</v>
          </cell>
          <cell r="D638">
            <v>100</v>
          </cell>
          <cell r="E638" t="str">
            <v>KS</v>
          </cell>
          <cell r="F638">
            <v>2092</v>
          </cell>
        </row>
        <row r="639">
          <cell r="A639">
            <v>1163396</v>
          </cell>
          <cell r="B639" t="str">
            <v>Třmenová příchytka…2056N/40</v>
          </cell>
          <cell r="C639">
            <v>21.8</v>
          </cell>
          <cell r="D639">
            <v>100</v>
          </cell>
          <cell r="E639" t="str">
            <v>KS</v>
          </cell>
          <cell r="F639">
            <v>2180</v>
          </cell>
        </row>
        <row r="640">
          <cell r="A640">
            <v>1163469</v>
          </cell>
          <cell r="B640" t="str">
            <v>Třmenová příchytka…2056N/46</v>
          </cell>
          <cell r="C640">
            <v>25.43</v>
          </cell>
          <cell r="D640">
            <v>100</v>
          </cell>
          <cell r="E640" t="str">
            <v>KS</v>
          </cell>
          <cell r="F640">
            <v>2543</v>
          </cell>
        </row>
        <row r="641">
          <cell r="A641">
            <v>1163523</v>
          </cell>
          <cell r="B641" t="str">
            <v>Třmenová příchytka…2056N/52</v>
          </cell>
          <cell r="C641">
            <v>27.29</v>
          </cell>
          <cell r="D641">
            <v>100</v>
          </cell>
          <cell r="E641" t="str">
            <v>KS</v>
          </cell>
          <cell r="F641">
            <v>2729</v>
          </cell>
        </row>
        <row r="642">
          <cell r="A642">
            <v>1163582</v>
          </cell>
          <cell r="B642" t="str">
            <v>Třmenová příchytka…2056N/58</v>
          </cell>
          <cell r="C642">
            <v>36.159999999999997</v>
          </cell>
          <cell r="D642">
            <v>100</v>
          </cell>
          <cell r="E642" t="str">
            <v>KS</v>
          </cell>
          <cell r="F642">
            <v>3616</v>
          </cell>
        </row>
        <row r="643">
          <cell r="A643">
            <v>1163647</v>
          </cell>
          <cell r="B643" t="str">
            <v>Třmenová příchytka…2056N/64</v>
          </cell>
          <cell r="C643">
            <v>36.979999999999997</v>
          </cell>
          <cell r="D643">
            <v>100</v>
          </cell>
          <cell r="E643" t="str">
            <v>KS</v>
          </cell>
          <cell r="F643">
            <v>3698</v>
          </cell>
        </row>
        <row r="644">
          <cell r="A644">
            <v>1163701</v>
          </cell>
          <cell r="B644" t="str">
            <v>Třmenová příchytka…2056N/70</v>
          </cell>
          <cell r="C644">
            <v>57.96</v>
          </cell>
          <cell r="D644">
            <v>100</v>
          </cell>
          <cell r="E644" t="str">
            <v>KS</v>
          </cell>
          <cell r="F644">
            <v>5796</v>
          </cell>
        </row>
        <row r="645">
          <cell r="A645">
            <v>1164120</v>
          </cell>
          <cell r="B645" t="str">
            <v>Třmenová příchytka…2056N2/12</v>
          </cell>
          <cell r="C645">
            <v>28.43</v>
          </cell>
          <cell r="D645">
            <v>100</v>
          </cell>
          <cell r="E645" t="str">
            <v>KS</v>
          </cell>
          <cell r="F645">
            <v>2843</v>
          </cell>
        </row>
        <row r="646">
          <cell r="A646">
            <v>1164163</v>
          </cell>
          <cell r="B646" t="str">
            <v>Třmenová příchytka…2056N2/16</v>
          </cell>
          <cell r="C646">
            <v>29.13</v>
          </cell>
          <cell r="D646">
            <v>100</v>
          </cell>
          <cell r="E646" t="str">
            <v>KS</v>
          </cell>
          <cell r="F646">
            <v>2913</v>
          </cell>
        </row>
        <row r="647">
          <cell r="A647">
            <v>1164228</v>
          </cell>
          <cell r="B647" t="str">
            <v>Třmenová příchytka…2056N2/22</v>
          </cell>
          <cell r="C647">
            <v>26.96</v>
          </cell>
          <cell r="D647">
            <v>100</v>
          </cell>
          <cell r="E647" t="str">
            <v>KS</v>
          </cell>
          <cell r="F647">
            <v>2696</v>
          </cell>
        </row>
        <row r="648">
          <cell r="A648">
            <v>1164287</v>
          </cell>
          <cell r="B648" t="str">
            <v>Třmenová příchytka…2056N2/28</v>
          </cell>
          <cell r="C648">
            <v>38.119999999999997</v>
          </cell>
          <cell r="D648">
            <v>100</v>
          </cell>
          <cell r="E648" t="str">
            <v>KS</v>
          </cell>
          <cell r="F648">
            <v>3812</v>
          </cell>
        </row>
        <row r="649">
          <cell r="A649">
            <v>1164341</v>
          </cell>
          <cell r="B649" t="str">
            <v>Třmenová příchytka…2056N2/34</v>
          </cell>
          <cell r="C649">
            <v>37.86</v>
          </cell>
          <cell r="D649">
            <v>100</v>
          </cell>
          <cell r="E649" t="str">
            <v>KS</v>
          </cell>
          <cell r="F649">
            <v>3786</v>
          </cell>
        </row>
        <row r="650">
          <cell r="A650">
            <v>1164406</v>
          </cell>
          <cell r="B650" t="str">
            <v>Třmenová příchytka…2056N2/40</v>
          </cell>
          <cell r="C650">
            <v>38.42</v>
          </cell>
          <cell r="D650">
            <v>100</v>
          </cell>
          <cell r="E650" t="str">
            <v>KS</v>
          </cell>
          <cell r="F650">
            <v>3842</v>
          </cell>
        </row>
        <row r="651">
          <cell r="A651">
            <v>1164465</v>
          </cell>
          <cell r="B651" t="str">
            <v>Třmenová příchytka…2056N2/46</v>
          </cell>
          <cell r="C651">
            <v>48.49</v>
          </cell>
          <cell r="D651">
            <v>100</v>
          </cell>
          <cell r="E651" t="str">
            <v>KS</v>
          </cell>
          <cell r="F651">
            <v>4849</v>
          </cell>
        </row>
        <row r="652">
          <cell r="A652">
            <v>1164511</v>
          </cell>
          <cell r="B652" t="str">
            <v>Třmenová příchytka…2056N2/52</v>
          </cell>
          <cell r="C652">
            <v>62.16</v>
          </cell>
          <cell r="D652">
            <v>100</v>
          </cell>
          <cell r="E652" t="str">
            <v>KS</v>
          </cell>
          <cell r="F652">
            <v>6216</v>
          </cell>
        </row>
        <row r="653">
          <cell r="A653">
            <v>1164589</v>
          </cell>
          <cell r="B653" t="str">
            <v>Třmenová příchytka…2056N2/58</v>
          </cell>
          <cell r="C653">
            <v>59.19</v>
          </cell>
          <cell r="D653">
            <v>100</v>
          </cell>
          <cell r="E653" t="str">
            <v>KS</v>
          </cell>
          <cell r="F653">
            <v>5919</v>
          </cell>
        </row>
        <row r="654">
          <cell r="A654">
            <v>1166018</v>
          </cell>
          <cell r="B654" t="str">
            <v>Třmenová příchytka…2056N12VA</v>
          </cell>
          <cell r="C654">
            <v>56.14</v>
          </cell>
          <cell r="D654">
            <v>100</v>
          </cell>
          <cell r="E654" t="str">
            <v>KS</v>
          </cell>
          <cell r="F654">
            <v>5614</v>
          </cell>
        </row>
        <row r="655">
          <cell r="A655">
            <v>1166026</v>
          </cell>
          <cell r="B655" t="str">
            <v>Třmenová příchytka…2056N16VA</v>
          </cell>
          <cell r="C655">
            <v>47.54</v>
          </cell>
          <cell r="D655">
            <v>100</v>
          </cell>
          <cell r="E655" t="str">
            <v>KS</v>
          </cell>
          <cell r="F655">
            <v>4754</v>
          </cell>
        </row>
        <row r="656">
          <cell r="A656">
            <v>1166034</v>
          </cell>
          <cell r="B656" t="str">
            <v>Třmenová příchytka…2056N22VA</v>
          </cell>
          <cell r="C656">
            <v>48.05</v>
          </cell>
          <cell r="D656">
            <v>100</v>
          </cell>
          <cell r="E656" t="str">
            <v>KS</v>
          </cell>
          <cell r="F656">
            <v>4805</v>
          </cell>
        </row>
        <row r="657">
          <cell r="A657">
            <v>1166042</v>
          </cell>
          <cell r="B657" t="str">
            <v>Třmenová příchytka…2056N28VA</v>
          </cell>
          <cell r="C657">
            <v>56.03</v>
          </cell>
          <cell r="D657">
            <v>100</v>
          </cell>
          <cell r="E657" t="str">
            <v>KS</v>
          </cell>
          <cell r="F657">
            <v>5603</v>
          </cell>
        </row>
        <row r="658">
          <cell r="A658">
            <v>1166050</v>
          </cell>
          <cell r="B658" t="str">
            <v>Třmenová příchytka…2056N34VA</v>
          </cell>
          <cell r="C658">
            <v>73.25</v>
          </cell>
          <cell r="D658">
            <v>100</v>
          </cell>
          <cell r="E658" t="str">
            <v>KS</v>
          </cell>
          <cell r="F658">
            <v>7325</v>
          </cell>
        </row>
        <row r="659">
          <cell r="A659">
            <v>1166069</v>
          </cell>
          <cell r="B659" t="str">
            <v>Třmenová příchytka…2056N40VA</v>
          </cell>
          <cell r="C659">
            <v>72.180000000000007</v>
          </cell>
          <cell r="D659">
            <v>100</v>
          </cell>
          <cell r="E659" t="str">
            <v>KS</v>
          </cell>
          <cell r="F659">
            <v>7218</v>
          </cell>
        </row>
        <row r="660">
          <cell r="A660">
            <v>1166077</v>
          </cell>
          <cell r="B660" t="str">
            <v>Třmenová příchytka…2056N46VA</v>
          </cell>
          <cell r="C660">
            <v>79.27</v>
          </cell>
          <cell r="D660">
            <v>100</v>
          </cell>
          <cell r="E660" t="str">
            <v>KS</v>
          </cell>
          <cell r="F660">
            <v>7927</v>
          </cell>
        </row>
        <row r="661">
          <cell r="A661">
            <v>1166085</v>
          </cell>
          <cell r="B661" t="str">
            <v>Třmenová příchytka…2056N52VA</v>
          </cell>
          <cell r="C661">
            <v>93.01</v>
          </cell>
          <cell r="D661">
            <v>100</v>
          </cell>
          <cell r="E661" t="str">
            <v>KS</v>
          </cell>
          <cell r="F661">
            <v>9301</v>
          </cell>
        </row>
        <row r="662">
          <cell r="A662">
            <v>1166093</v>
          </cell>
          <cell r="B662" t="str">
            <v>Třmenová příchytka…2056N58VA</v>
          </cell>
          <cell r="C662">
            <v>84.81</v>
          </cell>
          <cell r="D662">
            <v>100</v>
          </cell>
          <cell r="E662" t="str">
            <v>KS</v>
          </cell>
          <cell r="F662">
            <v>8481</v>
          </cell>
        </row>
        <row r="663">
          <cell r="A663">
            <v>1166107</v>
          </cell>
          <cell r="B663" t="str">
            <v>Třmenová příchytka…2056N64VA</v>
          </cell>
          <cell r="C663">
            <v>94.2</v>
          </cell>
          <cell r="D663">
            <v>100</v>
          </cell>
          <cell r="E663" t="str">
            <v>KS</v>
          </cell>
          <cell r="F663">
            <v>9420</v>
          </cell>
        </row>
        <row r="664">
          <cell r="A664">
            <v>1167006</v>
          </cell>
          <cell r="B664" t="str">
            <v>Třmenová příchytka…2056NMG8</v>
          </cell>
          <cell r="C664">
            <v>47.76</v>
          </cell>
          <cell r="D664">
            <v>100</v>
          </cell>
          <cell r="E664" t="str">
            <v>KS</v>
          </cell>
          <cell r="F664">
            <v>4776</v>
          </cell>
        </row>
        <row r="665">
          <cell r="A665">
            <v>1167014</v>
          </cell>
          <cell r="B665" t="str">
            <v>Třmenová příchytka…2056NMG12</v>
          </cell>
          <cell r="C665">
            <v>60.5</v>
          </cell>
          <cell r="D665">
            <v>100</v>
          </cell>
          <cell r="E665" t="str">
            <v>KS</v>
          </cell>
          <cell r="F665">
            <v>6050</v>
          </cell>
        </row>
        <row r="666">
          <cell r="A666">
            <v>1167022</v>
          </cell>
          <cell r="B666" t="str">
            <v>Třmenová příchytka…2056NMG16</v>
          </cell>
          <cell r="C666">
            <v>60.8</v>
          </cell>
          <cell r="D666">
            <v>100</v>
          </cell>
          <cell r="E666" t="str">
            <v>KS</v>
          </cell>
          <cell r="F666">
            <v>6080</v>
          </cell>
        </row>
        <row r="667">
          <cell r="A667">
            <v>1167030</v>
          </cell>
          <cell r="B667" t="str">
            <v>Třmenová příchytka…2056NMG22</v>
          </cell>
          <cell r="C667">
            <v>70.02</v>
          </cell>
          <cell r="D667">
            <v>100</v>
          </cell>
          <cell r="E667" t="str">
            <v>KS</v>
          </cell>
          <cell r="F667">
            <v>7002</v>
          </cell>
        </row>
        <row r="668">
          <cell r="A668">
            <v>1167049</v>
          </cell>
          <cell r="B668" t="str">
            <v>Třmenová příchytka…2056NMG28</v>
          </cell>
          <cell r="C668">
            <v>77.2</v>
          </cell>
          <cell r="D668">
            <v>100</v>
          </cell>
          <cell r="E668" t="str">
            <v>KS</v>
          </cell>
          <cell r="F668">
            <v>7720</v>
          </cell>
        </row>
        <row r="669">
          <cell r="A669">
            <v>1169122</v>
          </cell>
          <cell r="B669" t="str">
            <v>Třmenová příchytka…2056F/12</v>
          </cell>
          <cell r="C669">
            <v>12.57</v>
          </cell>
          <cell r="D669">
            <v>100</v>
          </cell>
          <cell r="E669" t="str">
            <v>KS</v>
          </cell>
          <cell r="F669">
            <v>1257</v>
          </cell>
        </row>
        <row r="670">
          <cell r="A670">
            <v>1169165</v>
          </cell>
          <cell r="B670" t="str">
            <v>Třmenová příchytka…2056F/16</v>
          </cell>
          <cell r="C670">
            <v>12.92</v>
          </cell>
          <cell r="D670">
            <v>100</v>
          </cell>
          <cell r="E670" t="str">
            <v>KS</v>
          </cell>
          <cell r="F670">
            <v>1292</v>
          </cell>
        </row>
        <row r="671">
          <cell r="A671">
            <v>1169211</v>
          </cell>
          <cell r="B671" t="str">
            <v>Třmenová příchytka…2056F/22</v>
          </cell>
          <cell r="C671">
            <v>12.84</v>
          </cell>
          <cell r="D671">
            <v>100</v>
          </cell>
          <cell r="E671" t="str">
            <v>KS</v>
          </cell>
          <cell r="F671">
            <v>1284</v>
          </cell>
        </row>
        <row r="672">
          <cell r="A672">
            <v>1169289</v>
          </cell>
          <cell r="B672" t="str">
            <v>Třmenová příchytka…2056F/28</v>
          </cell>
          <cell r="C672">
            <v>16.57</v>
          </cell>
          <cell r="D672">
            <v>100</v>
          </cell>
          <cell r="E672" t="str">
            <v>KS</v>
          </cell>
          <cell r="F672">
            <v>1657</v>
          </cell>
        </row>
        <row r="673">
          <cell r="A673">
            <v>1169343</v>
          </cell>
          <cell r="B673" t="str">
            <v>Třmenová příchytka…2056F/34</v>
          </cell>
          <cell r="C673">
            <v>21.64</v>
          </cell>
          <cell r="D673">
            <v>100</v>
          </cell>
          <cell r="E673" t="str">
            <v>KS</v>
          </cell>
          <cell r="F673">
            <v>2164</v>
          </cell>
        </row>
        <row r="674">
          <cell r="A674">
            <v>1169408</v>
          </cell>
          <cell r="B674" t="str">
            <v>Třmenová příchytka…2056F/40</v>
          </cell>
          <cell r="C674">
            <v>22.87</v>
          </cell>
          <cell r="D674">
            <v>100</v>
          </cell>
          <cell r="E674" t="str">
            <v>KS</v>
          </cell>
          <cell r="F674">
            <v>2287</v>
          </cell>
        </row>
        <row r="675">
          <cell r="A675">
            <v>1169467</v>
          </cell>
          <cell r="B675" t="str">
            <v>Třmenová příchytka…2056F/46</v>
          </cell>
          <cell r="C675">
            <v>27.15</v>
          </cell>
          <cell r="D675">
            <v>100</v>
          </cell>
          <cell r="E675" t="str">
            <v>KS</v>
          </cell>
          <cell r="F675">
            <v>2715</v>
          </cell>
        </row>
        <row r="676">
          <cell r="A676">
            <v>1169521</v>
          </cell>
          <cell r="B676" t="str">
            <v>Třmenová příchytka…2056F/52</v>
          </cell>
          <cell r="C676">
            <v>30.13</v>
          </cell>
          <cell r="D676">
            <v>100</v>
          </cell>
          <cell r="E676" t="str">
            <v>KS</v>
          </cell>
          <cell r="F676">
            <v>3013</v>
          </cell>
        </row>
        <row r="677">
          <cell r="A677">
            <v>1169580</v>
          </cell>
          <cell r="B677" t="str">
            <v>Třmenová příchytka…2056F/58</v>
          </cell>
          <cell r="C677">
            <v>35.51</v>
          </cell>
          <cell r="D677">
            <v>100</v>
          </cell>
          <cell r="E677" t="str">
            <v>KS</v>
          </cell>
          <cell r="F677">
            <v>3551</v>
          </cell>
        </row>
        <row r="678">
          <cell r="A678">
            <v>1169645</v>
          </cell>
          <cell r="B678" t="str">
            <v>Třmenová příchytka…2056F/64</v>
          </cell>
          <cell r="C678">
            <v>38.85</v>
          </cell>
          <cell r="D678">
            <v>100</v>
          </cell>
          <cell r="E678" t="str">
            <v>KS</v>
          </cell>
          <cell r="F678">
            <v>3885</v>
          </cell>
        </row>
        <row r="679">
          <cell r="A679">
            <v>1169696</v>
          </cell>
          <cell r="B679" t="str">
            <v>Třmenová příchytka…2056F/70</v>
          </cell>
          <cell r="C679">
            <v>57.56</v>
          </cell>
          <cell r="D679">
            <v>100</v>
          </cell>
          <cell r="E679" t="str">
            <v>KS</v>
          </cell>
          <cell r="F679">
            <v>5756</v>
          </cell>
        </row>
        <row r="680">
          <cell r="A680">
            <v>1169769</v>
          </cell>
          <cell r="B680" t="str">
            <v>Třmenová příchytka…2056F/76</v>
          </cell>
          <cell r="C680">
            <v>91.58</v>
          </cell>
          <cell r="D680">
            <v>100</v>
          </cell>
          <cell r="E680" t="str">
            <v>KS</v>
          </cell>
          <cell r="F680">
            <v>9158</v>
          </cell>
        </row>
        <row r="681">
          <cell r="A681">
            <v>1169823</v>
          </cell>
          <cell r="B681" t="str">
            <v>Třmenová příchytka…2056F/82</v>
          </cell>
          <cell r="C681">
            <v>93.37</v>
          </cell>
          <cell r="D681">
            <v>100</v>
          </cell>
          <cell r="E681" t="str">
            <v>KS</v>
          </cell>
          <cell r="F681">
            <v>9337</v>
          </cell>
        </row>
        <row r="682">
          <cell r="A682">
            <v>1169904</v>
          </cell>
          <cell r="B682" t="str">
            <v>Třmenová příchytka…2056F/90</v>
          </cell>
          <cell r="C682">
            <v>102.09</v>
          </cell>
          <cell r="D682">
            <v>100</v>
          </cell>
          <cell r="E682" t="str">
            <v>KS</v>
          </cell>
          <cell r="F682">
            <v>10209</v>
          </cell>
        </row>
        <row r="683">
          <cell r="A683">
            <v>1170120</v>
          </cell>
          <cell r="B683" t="str">
            <v>Třmenová příchytka…2056F2/12</v>
          </cell>
          <cell r="C683">
            <v>25.19</v>
          </cell>
          <cell r="D683">
            <v>100</v>
          </cell>
          <cell r="E683" t="str">
            <v>KS</v>
          </cell>
          <cell r="F683">
            <v>2519</v>
          </cell>
        </row>
        <row r="684">
          <cell r="A684">
            <v>1170163</v>
          </cell>
          <cell r="B684" t="str">
            <v>Třmenová příchytka…2056F2/16</v>
          </cell>
          <cell r="C684">
            <v>27.63</v>
          </cell>
          <cell r="D684">
            <v>100</v>
          </cell>
          <cell r="E684" t="str">
            <v>KS</v>
          </cell>
          <cell r="F684">
            <v>2763</v>
          </cell>
        </row>
        <row r="685">
          <cell r="A685">
            <v>1170228</v>
          </cell>
          <cell r="B685" t="str">
            <v>Třmenová příchytka…2056F2/22</v>
          </cell>
          <cell r="C685">
            <v>29.98</v>
          </cell>
          <cell r="D685">
            <v>100</v>
          </cell>
          <cell r="E685" t="str">
            <v>KS</v>
          </cell>
          <cell r="F685">
            <v>2998</v>
          </cell>
        </row>
        <row r="686">
          <cell r="A686">
            <v>1170287</v>
          </cell>
          <cell r="B686" t="str">
            <v>Třmenová příchytka…2056F2/28</v>
          </cell>
          <cell r="C686">
            <v>41.84</v>
          </cell>
          <cell r="D686">
            <v>100</v>
          </cell>
          <cell r="E686" t="str">
            <v>KS</v>
          </cell>
          <cell r="F686">
            <v>4184</v>
          </cell>
        </row>
        <row r="687">
          <cell r="A687">
            <v>1170341</v>
          </cell>
          <cell r="B687" t="str">
            <v>Třmenová příchytka…2056F2/34</v>
          </cell>
          <cell r="C687">
            <v>38.65</v>
          </cell>
          <cell r="D687">
            <v>100</v>
          </cell>
          <cell r="E687" t="str">
            <v>KS</v>
          </cell>
          <cell r="F687">
            <v>3865</v>
          </cell>
        </row>
        <row r="688">
          <cell r="A688">
            <v>1170406</v>
          </cell>
          <cell r="B688" t="str">
            <v>Třmenová příchytka…2056F2/40</v>
          </cell>
          <cell r="C688">
            <v>41.64</v>
          </cell>
          <cell r="D688">
            <v>100</v>
          </cell>
          <cell r="E688" t="str">
            <v>KS</v>
          </cell>
          <cell r="F688">
            <v>4164</v>
          </cell>
        </row>
        <row r="689">
          <cell r="A689">
            <v>1170465</v>
          </cell>
          <cell r="B689" t="str">
            <v>Třmenová příchytka…2056F2/46</v>
          </cell>
          <cell r="C689">
            <v>49.51</v>
          </cell>
          <cell r="D689">
            <v>100</v>
          </cell>
          <cell r="E689" t="str">
            <v>KS</v>
          </cell>
          <cell r="F689">
            <v>4951</v>
          </cell>
        </row>
        <row r="690">
          <cell r="A690">
            <v>1170511</v>
          </cell>
          <cell r="B690" t="str">
            <v>Třmenová příchytka…2056F2/52</v>
          </cell>
          <cell r="C690">
            <v>48.94</v>
          </cell>
          <cell r="D690">
            <v>100</v>
          </cell>
          <cell r="E690" t="str">
            <v>KS</v>
          </cell>
          <cell r="F690">
            <v>4894</v>
          </cell>
        </row>
        <row r="691">
          <cell r="A691">
            <v>1174053</v>
          </cell>
          <cell r="B691" t="str">
            <v>Třmenová příchytka…2056/BE</v>
          </cell>
          <cell r="C691">
            <v>49.51</v>
          </cell>
          <cell r="D691">
            <v>100</v>
          </cell>
          <cell r="E691" t="str">
            <v>KS</v>
          </cell>
          <cell r="F691">
            <v>4951</v>
          </cell>
        </row>
        <row r="692">
          <cell r="A692">
            <v>1174509</v>
          </cell>
          <cell r="B692" t="str">
            <v>Třmenová příchytka…2056U-E28</v>
          </cell>
          <cell r="C692">
            <v>102.6</v>
          </cell>
          <cell r="D692">
            <v>100</v>
          </cell>
          <cell r="E692" t="str">
            <v>KS</v>
          </cell>
          <cell r="F692">
            <v>10260</v>
          </cell>
        </row>
        <row r="693">
          <cell r="A693">
            <v>1174517</v>
          </cell>
          <cell r="B693" t="str">
            <v>Třmenová příchytka…2056U-E34</v>
          </cell>
          <cell r="C693">
            <v>129.46</v>
          </cell>
          <cell r="D693">
            <v>100</v>
          </cell>
          <cell r="E693" t="str">
            <v>KS</v>
          </cell>
          <cell r="F693">
            <v>12946</v>
          </cell>
        </row>
        <row r="694">
          <cell r="A694">
            <v>1174525</v>
          </cell>
          <cell r="B694" t="str">
            <v>Třmenová příchytka…2056U-E40</v>
          </cell>
          <cell r="C694">
            <v>142.49</v>
          </cell>
          <cell r="D694">
            <v>100</v>
          </cell>
          <cell r="E694" t="str">
            <v>KS</v>
          </cell>
          <cell r="F694">
            <v>14249</v>
          </cell>
        </row>
        <row r="695">
          <cell r="A695">
            <v>1174541</v>
          </cell>
          <cell r="B695" t="str">
            <v>Třmenová příchytka…2056U-E31</v>
          </cell>
          <cell r="C695">
            <v>105.62</v>
          </cell>
          <cell r="D695">
            <v>100</v>
          </cell>
          <cell r="E695" t="str">
            <v>KS</v>
          </cell>
          <cell r="F695">
            <v>10562</v>
          </cell>
        </row>
        <row r="696">
          <cell r="A696">
            <v>1174568</v>
          </cell>
          <cell r="B696" t="str">
            <v>Třmenová příchytka…2056U-E37</v>
          </cell>
          <cell r="C696">
            <v>115.86</v>
          </cell>
          <cell r="D696">
            <v>100</v>
          </cell>
          <cell r="E696" t="str">
            <v>KS</v>
          </cell>
          <cell r="F696">
            <v>11586</v>
          </cell>
        </row>
        <row r="697">
          <cell r="A697">
            <v>1174576</v>
          </cell>
          <cell r="B697" t="str">
            <v>Třmenová příchytka…2056U-E44</v>
          </cell>
          <cell r="C697">
            <v>127.89</v>
          </cell>
          <cell r="D697">
            <v>100</v>
          </cell>
          <cell r="E697" t="str">
            <v>KS</v>
          </cell>
          <cell r="F697">
            <v>12789</v>
          </cell>
        </row>
        <row r="698">
          <cell r="A698">
            <v>1174606</v>
          </cell>
          <cell r="B698" t="str">
            <v>Třmenová příchytka…2056/E 31</v>
          </cell>
          <cell r="C698">
            <v>117.41</v>
          </cell>
          <cell r="D698">
            <v>100</v>
          </cell>
          <cell r="E698" t="str">
            <v>KS</v>
          </cell>
          <cell r="F698">
            <v>11741</v>
          </cell>
        </row>
        <row r="699">
          <cell r="A699">
            <v>1174614</v>
          </cell>
          <cell r="B699" t="str">
            <v>Třmenová příchytka…2056/E 37</v>
          </cell>
          <cell r="C699">
            <v>120.03</v>
          </cell>
          <cell r="D699">
            <v>100</v>
          </cell>
          <cell r="E699" t="str">
            <v>KS</v>
          </cell>
          <cell r="F699">
            <v>12003</v>
          </cell>
        </row>
        <row r="700">
          <cell r="A700">
            <v>1174630</v>
          </cell>
          <cell r="B700" t="str">
            <v>Třmenová příchytka…2056/E 44</v>
          </cell>
          <cell r="C700">
            <v>124.24</v>
          </cell>
          <cell r="D700">
            <v>100</v>
          </cell>
          <cell r="E700" t="str">
            <v>KS</v>
          </cell>
          <cell r="F700">
            <v>12424</v>
          </cell>
        </row>
        <row r="701">
          <cell r="A701">
            <v>1175122</v>
          </cell>
          <cell r="B701" t="str">
            <v>Třmenová příchytka…2056U/12</v>
          </cell>
          <cell r="C701">
            <v>11.3</v>
          </cell>
          <cell r="D701">
            <v>100</v>
          </cell>
          <cell r="E701" t="str">
            <v>KS</v>
          </cell>
          <cell r="F701">
            <v>1130</v>
          </cell>
        </row>
        <row r="702">
          <cell r="A702">
            <v>1175165</v>
          </cell>
          <cell r="B702" t="str">
            <v>Třmenová příchytka…2056U/16</v>
          </cell>
          <cell r="C702">
            <v>12.04</v>
          </cell>
          <cell r="D702">
            <v>100</v>
          </cell>
          <cell r="E702" t="str">
            <v>KS</v>
          </cell>
          <cell r="F702">
            <v>1204</v>
          </cell>
        </row>
        <row r="703">
          <cell r="A703">
            <v>1175211</v>
          </cell>
          <cell r="B703" t="str">
            <v>Třmenová příchytka…2056U/22</v>
          </cell>
          <cell r="C703">
            <v>12.91</v>
          </cell>
          <cell r="D703">
            <v>100</v>
          </cell>
          <cell r="E703" t="str">
            <v>KS</v>
          </cell>
          <cell r="F703">
            <v>1291</v>
          </cell>
        </row>
        <row r="704">
          <cell r="A704">
            <v>1175289</v>
          </cell>
          <cell r="B704" t="str">
            <v>Třmenová příchytka…2056U/28</v>
          </cell>
          <cell r="C704">
            <v>15.55</v>
          </cell>
          <cell r="D704">
            <v>100</v>
          </cell>
          <cell r="E704" t="str">
            <v>KS</v>
          </cell>
          <cell r="F704">
            <v>1555</v>
          </cell>
        </row>
        <row r="705">
          <cell r="A705">
            <v>1175343</v>
          </cell>
          <cell r="B705" t="str">
            <v>Třmenová příchytka…2056U/34</v>
          </cell>
          <cell r="C705">
            <v>21.8</v>
          </cell>
          <cell r="D705">
            <v>100</v>
          </cell>
          <cell r="E705" t="str">
            <v>KS</v>
          </cell>
          <cell r="F705">
            <v>2180</v>
          </cell>
        </row>
        <row r="706">
          <cell r="A706">
            <v>1175408</v>
          </cell>
          <cell r="B706" t="str">
            <v>Třmenová příchytka…2056U/40</v>
          </cell>
          <cell r="C706">
            <v>22.45</v>
          </cell>
          <cell r="D706">
            <v>100</v>
          </cell>
          <cell r="E706" t="str">
            <v>KS</v>
          </cell>
          <cell r="F706">
            <v>2245</v>
          </cell>
        </row>
        <row r="707">
          <cell r="A707">
            <v>1175467</v>
          </cell>
          <cell r="B707" t="str">
            <v>Třmenová příchytka…2056U/46</v>
          </cell>
          <cell r="C707">
            <v>26.13</v>
          </cell>
          <cell r="D707">
            <v>100</v>
          </cell>
          <cell r="E707" t="str">
            <v>KS</v>
          </cell>
          <cell r="F707">
            <v>2613</v>
          </cell>
        </row>
        <row r="708">
          <cell r="A708">
            <v>1175521</v>
          </cell>
          <cell r="B708" t="str">
            <v>Třmenová příchytka…2056U/52</v>
          </cell>
          <cell r="C708">
            <v>29.13</v>
          </cell>
          <cell r="D708">
            <v>100</v>
          </cell>
          <cell r="E708" t="str">
            <v>KS</v>
          </cell>
          <cell r="F708">
            <v>2913</v>
          </cell>
        </row>
        <row r="709">
          <cell r="A709">
            <v>1175580</v>
          </cell>
          <cell r="B709" t="str">
            <v>Třmenová příchytka…2056U/58</v>
          </cell>
          <cell r="C709">
            <v>33.630000000000003</v>
          </cell>
          <cell r="D709">
            <v>100</v>
          </cell>
          <cell r="E709" t="str">
            <v>KS</v>
          </cell>
          <cell r="F709">
            <v>3363</v>
          </cell>
        </row>
        <row r="710">
          <cell r="A710">
            <v>1175645</v>
          </cell>
          <cell r="B710" t="str">
            <v>Třmenová příchytka…2056U/64</v>
          </cell>
          <cell r="C710">
            <v>36.67</v>
          </cell>
          <cell r="D710">
            <v>100</v>
          </cell>
          <cell r="E710" t="str">
            <v>KS</v>
          </cell>
          <cell r="F710">
            <v>3667</v>
          </cell>
        </row>
        <row r="711">
          <cell r="A711">
            <v>1175696</v>
          </cell>
          <cell r="B711" t="str">
            <v>Třmenová příchytka…2056U/70</v>
          </cell>
          <cell r="C711">
            <v>54.12</v>
          </cell>
          <cell r="D711">
            <v>100</v>
          </cell>
          <cell r="E711" t="str">
            <v>KS</v>
          </cell>
          <cell r="F711">
            <v>5412</v>
          </cell>
        </row>
        <row r="712">
          <cell r="A712">
            <v>1175769</v>
          </cell>
          <cell r="B712" t="str">
            <v>Třmenová příchytka…2056U/76</v>
          </cell>
          <cell r="C712">
            <v>91.5</v>
          </cell>
          <cell r="D712">
            <v>100</v>
          </cell>
          <cell r="E712" t="str">
            <v>KS</v>
          </cell>
          <cell r="F712">
            <v>9150</v>
          </cell>
        </row>
        <row r="713">
          <cell r="A713">
            <v>1175823</v>
          </cell>
          <cell r="B713" t="str">
            <v>Třmenová příchytka…2056U/82</v>
          </cell>
          <cell r="C713">
            <v>91.72</v>
          </cell>
          <cell r="D713">
            <v>100</v>
          </cell>
          <cell r="E713" t="str">
            <v>KS</v>
          </cell>
          <cell r="F713">
            <v>9172</v>
          </cell>
        </row>
        <row r="714">
          <cell r="A714">
            <v>1175904</v>
          </cell>
          <cell r="B714" t="str">
            <v>Třmenová příchytka…2056U/90</v>
          </cell>
          <cell r="C714">
            <v>97.18</v>
          </cell>
          <cell r="D714">
            <v>100</v>
          </cell>
          <cell r="E714" t="str">
            <v>KS</v>
          </cell>
          <cell r="F714">
            <v>9718</v>
          </cell>
        </row>
        <row r="715">
          <cell r="A715">
            <v>1175998</v>
          </cell>
          <cell r="B715" t="str">
            <v>Třmenová příchytka…2056U/100</v>
          </cell>
          <cell r="C715">
            <v>111.89</v>
          </cell>
          <cell r="D715">
            <v>100</v>
          </cell>
          <cell r="E715" t="str">
            <v>KS</v>
          </cell>
          <cell r="F715">
            <v>11189</v>
          </cell>
        </row>
        <row r="716">
          <cell r="A716">
            <v>1176129</v>
          </cell>
          <cell r="B716" t="str">
            <v>Třmenová příchytka…2056U2/12</v>
          </cell>
          <cell r="C716">
            <v>25.73</v>
          </cell>
          <cell r="D716">
            <v>100</v>
          </cell>
          <cell r="E716" t="str">
            <v>KS</v>
          </cell>
          <cell r="F716">
            <v>2573</v>
          </cell>
        </row>
        <row r="717">
          <cell r="A717">
            <v>1176161</v>
          </cell>
          <cell r="B717" t="str">
            <v>Třmenová příchytka…2056U2/16</v>
          </cell>
          <cell r="C717">
            <v>25.86</v>
          </cell>
          <cell r="D717">
            <v>100</v>
          </cell>
          <cell r="E717" t="str">
            <v>KS</v>
          </cell>
          <cell r="F717">
            <v>2586</v>
          </cell>
        </row>
        <row r="718">
          <cell r="A718">
            <v>1176226</v>
          </cell>
          <cell r="B718" t="str">
            <v>Třmenová příchytka…2056U2/22</v>
          </cell>
          <cell r="C718">
            <v>30.83</v>
          </cell>
          <cell r="D718">
            <v>100</v>
          </cell>
          <cell r="E718" t="str">
            <v>KS</v>
          </cell>
          <cell r="F718">
            <v>3083</v>
          </cell>
        </row>
        <row r="719">
          <cell r="A719">
            <v>1176285</v>
          </cell>
          <cell r="B719" t="str">
            <v>Třmenová příchytka…2056U2/28</v>
          </cell>
          <cell r="C719">
            <v>38.79</v>
          </cell>
          <cell r="D719">
            <v>100</v>
          </cell>
          <cell r="E719" t="str">
            <v>KS</v>
          </cell>
          <cell r="F719">
            <v>3879</v>
          </cell>
        </row>
        <row r="720">
          <cell r="A720">
            <v>1176331</v>
          </cell>
          <cell r="B720" t="str">
            <v>Třmenová příchytka…2056U2/34</v>
          </cell>
          <cell r="C720">
            <v>36.32</v>
          </cell>
          <cell r="D720">
            <v>100</v>
          </cell>
          <cell r="E720" t="str">
            <v>KS</v>
          </cell>
          <cell r="F720">
            <v>3632</v>
          </cell>
        </row>
        <row r="721">
          <cell r="A721">
            <v>1176404</v>
          </cell>
          <cell r="B721" t="str">
            <v>Třmenová příchytka…2056U2/40</v>
          </cell>
          <cell r="C721">
            <v>41.51</v>
          </cell>
          <cell r="D721">
            <v>100</v>
          </cell>
          <cell r="E721" t="str">
            <v>KS</v>
          </cell>
          <cell r="F721">
            <v>4151</v>
          </cell>
        </row>
        <row r="722">
          <cell r="A722">
            <v>1176463</v>
          </cell>
          <cell r="B722" t="str">
            <v>Třmenová příchytka…2056U2/46</v>
          </cell>
          <cell r="C722">
            <v>44.72</v>
          </cell>
          <cell r="D722">
            <v>100</v>
          </cell>
          <cell r="E722" t="str">
            <v>KS</v>
          </cell>
          <cell r="F722">
            <v>4472</v>
          </cell>
        </row>
        <row r="723">
          <cell r="A723">
            <v>1176528</v>
          </cell>
          <cell r="B723" t="str">
            <v>Třmenová příchytka…2056U2/52</v>
          </cell>
          <cell r="C723">
            <v>52.84</v>
          </cell>
          <cell r="D723">
            <v>100</v>
          </cell>
          <cell r="E723" t="str">
            <v>KS</v>
          </cell>
          <cell r="F723">
            <v>5284</v>
          </cell>
        </row>
        <row r="724">
          <cell r="A724">
            <v>1176587</v>
          </cell>
          <cell r="B724" t="str">
            <v>Třmenová příchytka…2056U2/58</v>
          </cell>
          <cell r="C724">
            <v>61.56</v>
          </cell>
          <cell r="D724">
            <v>100</v>
          </cell>
          <cell r="E724" t="str">
            <v>KS</v>
          </cell>
          <cell r="F724">
            <v>6156</v>
          </cell>
        </row>
        <row r="725">
          <cell r="A725">
            <v>1177168</v>
          </cell>
          <cell r="B725" t="str">
            <v>Třmenová příchytka…2056U3/16</v>
          </cell>
          <cell r="C725">
            <v>36.880000000000003</v>
          </cell>
          <cell r="D725">
            <v>100</v>
          </cell>
          <cell r="E725" t="str">
            <v>KS</v>
          </cell>
          <cell r="F725">
            <v>3688</v>
          </cell>
        </row>
        <row r="726">
          <cell r="A726">
            <v>1177222</v>
          </cell>
          <cell r="B726" t="str">
            <v>Třmenová příchytka…2056U3/22</v>
          </cell>
          <cell r="C726">
            <v>41.51</v>
          </cell>
          <cell r="D726">
            <v>100</v>
          </cell>
          <cell r="E726" t="str">
            <v>KS</v>
          </cell>
          <cell r="F726">
            <v>4151</v>
          </cell>
        </row>
        <row r="727">
          <cell r="A727">
            <v>1177281</v>
          </cell>
          <cell r="B727" t="str">
            <v>Třmenová příchytka…2056U3/28</v>
          </cell>
          <cell r="C727">
            <v>41.41</v>
          </cell>
          <cell r="D727">
            <v>100</v>
          </cell>
          <cell r="E727" t="str">
            <v>KS</v>
          </cell>
          <cell r="F727">
            <v>4141</v>
          </cell>
        </row>
        <row r="728">
          <cell r="A728">
            <v>1177346</v>
          </cell>
          <cell r="B728" t="str">
            <v>Třmenová příchytka…2056U3/34</v>
          </cell>
          <cell r="C728">
            <v>41.65</v>
          </cell>
          <cell r="D728">
            <v>100</v>
          </cell>
          <cell r="E728" t="str">
            <v>KS</v>
          </cell>
          <cell r="F728">
            <v>4165</v>
          </cell>
        </row>
        <row r="729">
          <cell r="A729">
            <v>1177400</v>
          </cell>
          <cell r="B729" t="str">
            <v>Třmenová příchytka…2056U3/40</v>
          </cell>
          <cell r="C729">
            <v>45.35</v>
          </cell>
          <cell r="D729">
            <v>100</v>
          </cell>
          <cell r="E729" t="str">
            <v>KS</v>
          </cell>
          <cell r="F729">
            <v>4535</v>
          </cell>
        </row>
        <row r="730">
          <cell r="A730">
            <v>1177451</v>
          </cell>
          <cell r="B730" t="str">
            <v>Třmenová příchytka…2056U3/46</v>
          </cell>
          <cell r="C730">
            <v>55.08</v>
          </cell>
          <cell r="D730">
            <v>100</v>
          </cell>
          <cell r="E730" t="str">
            <v>KS</v>
          </cell>
          <cell r="F730">
            <v>5508</v>
          </cell>
        </row>
        <row r="731">
          <cell r="A731">
            <v>1178504</v>
          </cell>
          <cell r="B731" t="str">
            <v>Třmenová příchytka…2056U12VA</v>
          </cell>
          <cell r="C731">
            <v>47.25</v>
          </cell>
          <cell r="D731">
            <v>100</v>
          </cell>
          <cell r="E731" t="str">
            <v>KS</v>
          </cell>
          <cell r="F731">
            <v>4725</v>
          </cell>
        </row>
        <row r="732">
          <cell r="A732">
            <v>1178512</v>
          </cell>
          <cell r="B732" t="str">
            <v>Třmenová příchytka…2056U16VA</v>
          </cell>
          <cell r="C732">
            <v>51.45</v>
          </cell>
          <cell r="D732">
            <v>100</v>
          </cell>
          <cell r="E732" t="str">
            <v>KS</v>
          </cell>
          <cell r="F732">
            <v>5145</v>
          </cell>
        </row>
        <row r="733">
          <cell r="A733">
            <v>1178520</v>
          </cell>
          <cell r="B733" t="str">
            <v>Třmenová příchytka…2056U22VA</v>
          </cell>
          <cell r="C733">
            <v>49.35</v>
          </cell>
          <cell r="D733">
            <v>100</v>
          </cell>
          <cell r="E733" t="str">
            <v>KS</v>
          </cell>
          <cell r="F733">
            <v>4935</v>
          </cell>
        </row>
        <row r="734">
          <cell r="A734">
            <v>1178539</v>
          </cell>
          <cell r="B734" t="str">
            <v>Třmenová příchytka…2056U28VA</v>
          </cell>
          <cell r="C734">
            <v>54.6</v>
          </cell>
          <cell r="D734">
            <v>100</v>
          </cell>
          <cell r="E734" t="str">
            <v>KS</v>
          </cell>
          <cell r="F734">
            <v>5460</v>
          </cell>
        </row>
        <row r="735">
          <cell r="A735">
            <v>1178547</v>
          </cell>
          <cell r="B735" t="str">
            <v>Třmenová příchytka…2056U34VA</v>
          </cell>
          <cell r="C735">
            <v>69.3</v>
          </cell>
          <cell r="D735">
            <v>100</v>
          </cell>
          <cell r="E735" t="str">
            <v>KS</v>
          </cell>
          <cell r="F735">
            <v>6930</v>
          </cell>
        </row>
        <row r="736">
          <cell r="A736">
            <v>1178555</v>
          </cell>
          <cell r="B736" t="str">
            <v>Třmenová příchytka…2056U40VA</v>
          </cell>
          <cell r="C736">
            <v>71.400000000000006</v>
          </cell>
          <cell r="D736">
            <v>100</v>
          </cell>
          <cell r="E736" t="str">
            <v>KS</v>
          </cell>
          <cell r="F736">
            <v>7140</v>
          </cell>
        </row>
        <row r="737">
          <cell r="A737">
            <v>1178563</v>
          </cell>
          <cell r="B737" t="str">
            <v>Třmenová příchytka…2056U46VA</v>
          </cell>
          <cell r="C737">
            <v>72.45</v>
          </cell>
          <cell r="D737">
            <v>100</v>
          </cell>
          <cell r="E737" t="str">
            <v>KS</v>
          </cell>
          <cell r="F737">
            <v>7245</v>
          </cell>
        </row>
        <row r="738">
          <cell r="A738">
            <v>1178571</v>
          </cell>
          <cell r="B738" t="str">
            <v>Třmenová příchytka…2056U52VA</v>
          </cell>
          <cell r="C738">
            <v>86.1</v>
          </cell>
          <cell r="D738">
            <v>100</v>
          </cell>
          <cell r="E738" t="str">
            <v>KS</v>
          </cell>
          <cell r="F738">
            <v>8610</v>
          </cell>
        </row>
        <row r="739">
          <cell r="A739">
            <v>1178598</v>
          </cell>
          <cell r="B739" t="str">
            <v>Třmenová příchytka…2056U58VA</v>
          </cell>
          <cell r="C739">
            <v>87.15</v>
          </cell>
          <cell r="D739">
            <v>100</v>
          </cell>
          <cell r="E739" t="str">
            <v>KS</v>
          </cell>
          <cell r="F739">
            <v>8715</v>
          </cell>
        </row>
        <row r="740">
          <cell r="A740">
            <v>1178601</v>
          </cell>
          <cell r="B740" t="str">
            <v>Třmenová příchytka…2056U64VA</v>
          </cell>
          <cell r="C740">
            <v>93.45</v>
          </cell>
          <cell r="D740">
            <v>100</v>
          </cell>
          <cell r="E740" t="str">
            <v>KS</v>
          </cell>
          <cell r="F740">
            <v>9345</v>
          </cell>
        </row>
        <row r="741">
          <cell r="A741">
            <v>1178628</v>
          </cell>
          <cell r="B741" t="str">
            <v>Třmenová příchytka…2056U70VA</v>
          </cell>
          <cell r="C741">
            <v>114.45</v>
          </cell>
          <cell r="D741">
            <v>100</v>
          </cell>
          <cell r="E741" t="str">
            <v>KS</v>
          </cell>
          <cell r="F741">
            <v>11445</v>
          </cell>
        </row>
        <row r="742">
          <cell r="A742">
            <v>1178636</v>
          </cell>
          <cell r="B742" t="str">
            <v>Třmenová příchytka…2056U76VA</v>
          </cell>
          <cell r="C742">
            <v>121.8</v>
          </cell>
          <cell r="D742">
            <v>100</v>
          </cell>
          <cell r="E742" t="str">
            <v>KS</v>
          </cell>
          <cell r="F742">
            <v>12180</v>
          </cell>
        </row>
        <row r="743">
          <cell r="A743">
            <v>1180126</v>
          </cell>
          <cell r="B743" t="str">
            <v>Třmenová příchytka…2056W/12</v>
          </cell>
          <cell r="C743">
            <v>13.97</v>
          </cell>
          <cell r="D743">
            <v>100</v>
          </cell>
          <cell r="E743" t="str">
            <v>KS</v>
          </cell>
          <cell r="F743">
            <v>1397</v>
          </cell>
        </row>
        <row r="744">
          <cell r="A744">
            <v>1180169</v>
          </cell>
          <cell r="B744" t="str">
            <v>Třmenová příchytka…2056W/16</v>
          </cell>
          <cell r="C744">
            <v>14.52</v>
          </cell>
          <cell r="D744">
            <v>100</v>
          </cell>
          <cell r="E744" t="str">
            <v>KS</v>
          </cell>
          <cell r="F744">
            <v>1452</v>
          </cell>
        </row>
        <row r="745">
          <cell r="A745">
            <v>1180223</v>
          </cell>
          <cell r="B745" t="str">
            <v>Třmenová příchytka…2056W/22</v>
          </cell>
          <cell r="C745">
            <v>15.59</v>
          </cell>
          <cell r="D745">
            <v>100</v>
          </cell>
          <cell r="E745" t="str">
            <v>KS</v>
          </cell>
          <cell r="F745">
            <v>1559</v>
          </cell>
        </row>
        <row r="746">
          <cell r="A746">
            <v>1180282</v>
          </cell>
          <cell r="B746" t="str">
            <v>Třmenová příchytka…2056W/28</v>
          </cell>
          <cell r="C746">
            <v>19.510000000000002</v>
          </cell>
          <cell r="D746">
            <v>100</v>
          </cell>
          <cell r="E746" t="str">
            <v>KS</v>
          </cell>
          <cell r="F746">
            <v>1951</v>
          </cell>
        </row>
        <row r="747">
          <cell r="A747">
            <v>1180347</v>
          </cell>
          <cell r="B747" t="str">
            <v>Třmenová příchytka…2056W/34</v>
          </cell>
          <cell r="C747">
            <v>25.68</v>
          </cell>
          <cell r="D747">
            <v>100</v>
          </cell>
          <cell r="E747" t="str">
            <v>KS</v>
          </cell>
          <cell r="F747">
            <v>2568</v>
          </cell>
        </row>
        <row r="748">
          <cell r="A748">
            <v>1180401</v>
          </cell>
          <cell r="B748" t="str">
            <v>Třmenová příchytka…2056W/40</v>
          </cell>
          <cell r="C748">
            <v>27.15</v>
          </cell>
          <cell r="D748">
            <v>100</v>
          </cell>
          <cell r="E748" t="str">
            <v>KS</v>
          </cell>
          <cell r="F748">
            <v>2715</v>
          </cell>
        </row>
        <row r="749">
          <cell r="A749">
            <v>1180460</v>
          </cell>
          <cell r="B749" t="str">
            <v>Třmenová příchytka…2056W/46</v>
          </cell>
          <cell r="C749">
            <v>36.99</v>
          </cell>
          <cell r="D749">
            <v>100</v>
          </cell>
          <cell r="E749" t="str">
            <v>KS</v>
          </cell>
          <cell r="F749">
            <v>3699</v>
          </cell>
        </row>
        <row r="750">
          <cell r="A750">
            <v>1180525</v>
          </cell>
          <cell r="B750" t="str">
            <v>Třmenová příchytka…2056W/52</v>
          </cell>
          <cell r="C750">
            <v>38.92</v>
          </cell>
          <cell r="D750">
            <v>100</v>
          </cell>
          <cell r="E750" t="str">
            <v>KS</v>
          </cell>
          <cell r="F750">
            <v>3892</v>
          </cell>
        </row>
        <row r="751">
          <cell r="A751">
            <v>1180584</v>
          </cell>
          <cell r="B751" t="str">
            <v>Třmenová příchytka…2056W/58</v>
          </cell>
          <cell r="C751">
            <v>46.51</v>
          </cell>
          <cell r="D751">
            <v>100</v>
          </cell>
          <cell r="E751" t="str">
            <v>KS</v>
          </cell>
          <cell r="F751">
            <v>4651</v>
          </cell>
        </row>
        <row r="752">
          <cell r="A752">
            <v>1180649</v>
          </cell>
          <cell r="B752" t="str">
            <v>Třmenová příchytka…2056W/64</v>
          </cell>
          <cell r="C752">
            <v>48.93</v>
          </cell>
          <cell r="D752">
            <v>100</v>
          </cell>
          <cell r="E752" t="str">
            <v>KS</v>
          </cell>
          <cell r="F752">
            <v>4893</v>
          </cell>
        </row>
        <row r="753">
          <cell r="A753">
            <v>1180681</v>
          </cell>
          <cell r="B753" t="str">
            <v>Třmenová příchytka…2056W/70</v>
          </cell>
          <cell r="C753">
            <v>67.58</v>
          </cell>
          <cell r="D753">
            <v>100</v>
          </cell>
          <cell r="E753" t="str">
            <v>KS</v>
          </cell>
          <cell r="F753">
            <v>6758</v>
          </cell>
        </row>
        <row r="754">
          <cell r="A754">
            <v>1180908</v>
          </cell>
          <cell r="B754" t="str">
            <v>Třmenová příchytka…2056W/90</v>
          </cell>
          <cell r="C754">
            <v>117.72</v>
          </cell>
          <cell r="D754">
            <v>100</v>
          </cell>
          <cell r="E754" t="str">
            <v>KS</v>
          </cell>
          <cell r="F754">
            <v>11772</v>
          </cell>
        </row>
        <row r="755">
          <cell r="A755">
            <v>1181165</v>
          </cell>
          <cell r="B755" t="str">
            <v>Třmenová příchytka…2056W2/16</v>
          </cell>
          <cell r="C755">
            <v>37.68</v>
          </cell>
          <cell r="D755">
            <v>100</v>
          </cell>
          <cell r="E755" t="str">
            <v>KS</v>
          </cell>
          <cell r="F755">
            <v>3768</v>
          </cell>
        </row>
        <row r="756">
          <cell r="A756">
            <v>1181211</v>
          </cell>
          <cell r="B756" t="str">
            <v>Třmenová příchytka…2056W2/22</v>
          </cell>
          <cell r="C756">
            <v>38.92</v>
          </cell>
          <cell r="D756">
            <v>100</v>
          </cell>
          <cell r="E756" t="str">
            <v>KS</v>
          </cell>
          <cell r="F756">
            <v>3892</v>
          </cell>
        </row>
        <row r="757">
          <cell r="A757">
            <v>1181289</v>
          </cell>
          <cell r="B757" t="str">
            <v>Třmenová příchytka…2056W2/28</v>
          </cell>
          <cell r="C757">
            <v>41.97</v>
          </cell>
          <cell r="D757">
            <v>100</v>
          </cell>
          <cell r="E757" t="str">
            <v>KS</v>
          </cell>
          <cell r="F757">
            <v>4197</v>
          </cell>
        </row>
        <row r="758">
          <cell r="A758">
            <v>1181408</v>
          </cell>
          <cell r="B758" t="str">
            <v>Třmenová příchytka…2056W2/40</v>
          </cell>
          <cell r="C758">
            <v>43.58</v>
          </cell>
          <cell r="D758">
            <v>100</v>
          </cell>
          <cell r="E758" t="str">
            <v>KS</v>
          </cell>
          <cell r="F758">
            <v>4358</v>
          </cell>
        </row>
        <row r="759">
          <cell r="A759">
            <v>1181467</v>
          </cell>
          <cell r="B759" t="str">
            <v>Třmenová příchytka…2056W2/46</v>
          </cell>
          <cell r="C759">
            <v>48.6</v>
          </cell>
          <cell r="D759">
            <v>100</v>
          </cell>
          <cell r="E759" t="str">
            <v>KS</v>
          </cell>
          <cell r="F759">
            <v>4860</v>
          </cell>
        </row>
        <row r="760">
          <cell r="A760">
            <v>1181580</v>
          </cell>
          <cell r="B760" t="str">
            <v>Třmenová příchytka…2056W2/58</v>
          </cell>
          <cell r="C760">
            <v>63.33</v>
          </cell>
          <cell r="D760">
            <v>100</v>
          </cell>
          <cell r="E760" t="str">
            <v>KS</v>
          </cell>
          <cell r="F760">
            <v>6333</v>
          </cell>
        </row>
        <row r="761">
          <cell r="A761">
            <v>1183206</v>
          </cell>
          <cell r="B761" t="str">
            <v>Třmenová příchytka…2056/12AL</v>
          </cell>
          <cell r="C761">
            <v>28.51</v>
          </cell>
          <cell r="D761">
            <v>100</v>
          </cell>
          <cell r="E761" t="str">
            <v>KS</v>
          </cell>
          <cell r="F761">
            <v>2851</v>
          </cell>
        </row>
        <row r="762">
          <cell r="A762">
            <v>1183214</v>
          </cell>
          <cell r="B762" t="str">
            <v>Třmenová příchytka…2056/16AL</v>
          </cell>
          <cell r="C762">
            <v>27.04</v>
          </cell>
          <cell r="D762">
            <v>100</v>
          </cell>
          <cell r="E762" t="str">
            <v>KS</v>
          </cell>
          <cell r="F762">
            <v>2704</v>
          </cell>
        </row>
        <row r="763">
          <cell r="A763">
            <v>1183222</v>
          </cell>
          <cell r="B763" t="str">
            <v>Třmenová příchytka…2056/22AL</v>
          </cell>
          <cell r="C763">
            <v>29.31</v>
          </cell>
          <cell r="D763">
            <v>100</v>
          </cell>
          <cell r="E763" t="str">
            <v>KS</v>
          </cell>
          <cell r="F763">
            <v>2931</v>
          </cell>
        </row>
        <row r="764">
          <cell r="A764">
            <v>1183230</v>
          </cell>
          <cell r="B764" t="str">
            <v>Třmenová příchytka…2056/28AL</v>
          </cell>
          <cell r="C764">
            <v>30.64</v>
          </cell>
          <cell r="D764">
            <v>100</v>
          </cell>
          <cell r="E764" t="str">
            <v>KS</v>
          </cell>
          <cell r="F764">
            <v>3064</v>
          </cell>
        </row>
        <row r="765">
          <cell r="A765">
            <v>1183249</v>
          </cell>
          <cell r="B765" t="str">
            <v>Třmenová příchytka…2056/34AL</v>
          </cell>
          <cell r="C765">
            <v>33.58</v>
          </cell>
          <cell r="D765">
            <v>100</v>
          </cell>
          <cell r="E765" t="str">
            <v>KS</v>
          </cell>
          <cell r="F765">
            <v>3358</v>
          </cell>
        </row>
        <row r="766">
          <cell r="A766">
            <v>1183257</v>
          </cell>
          <cell r="B766" t="str">
            <v>Třmenová příchytka…2056/40AL</v>
          </cell>
          <cell r="C766">
            <v>35.630000000000003</v>
          </cell>
          <cell r="D766">
            <v>100</v>
          </cell>
          <cell r="E766" t="str">
            <v>KS</v>
          </cell>
          <cell r="F766">
            <v>3563</v>
          </cell>
        </row>
        <row r="767">
          <cell r="A767">
            <v>1183265</v>
          </cell>
          <cell r="B767" t="str">
            <v>Třmenová příchytka…2056/46AL</v>
          </cell>
          <cell r="C767">
            <v>38.99</v>
          </cell>
          <cell r="D767">
            <v>100</v>
          </cell>
          <cell r="E767" t="str">
            <v>KS</v>
          </cell>
          <cell r="F767">
            <v>3899</v>
          </cell>
        </row>
        <row r="768">
          <cell r="A768">
            <v>1183273</v>
          </cell>
          <cell r="B768" t="str">
            <v>Třmenová příchytka…2056/52AL</v>
          </cell>
          <cell r="C768">
            <v>42.54</v>
          </cell>
          <cell r="D768">
            <v>100</v>
          </cell>
          <cell r="E768" t="str">
            <v>KS</v>
          </cell>
          <cell r="F768">
            <v>4254</v>
          </cell>
        </row>
        <row r="769">
          <cell r="A769">
            <v>1183281</v>
          </cell>
          <cell r="B769" t="str">
            <v>Třmenová příchytka…2056/58AL</v>
          </cell>
          <cell r="C769">
            <v>46.7</v>
          </cell>
          <cell r="D769">
            <v>100</v>
          </cell>
          <cell r="E769" t="str">
            <v>KS</v>
          </cell>
          <cell r="F769">
            <v>4670</v>
          </cell>
        </row>
        <row r="770">
          <cell r="A770">
            <v>1183303</v>
          </cell>
          <cell r="B770" t="str">
            <v>Třmenová příchytka…2056/64AL</v>
          </cell>
          <cell r="C770">
            <v>51.29</v>
          </cell>
          <cell r="D770">
            <v>100</v>
          </cell>
          <cell r="E770" t="str">
            <v>KS</v>
          </cell>
          <cell r="F770">
            <v>5129</v>
          </cell>
        </row>
        <row r="771">
          <cell r="A771">
            <v>1183311</v>
          </cell>
          <cell r="B771" t="str">
            <v>Třmenová příchytka…2056/70AL</v>
          </cell>
          <cell r="C771">
            <v>58.32</v>
          </cell>
          <cell r="D771">
            <v>100</v>
          </cell>
          <cell r="E771" t="str">
            <v>KS</v>
          </cell>
          <cell r="F771">
            <v>5832</v>
          </cell>
        </row>
        <row r="772">
          <cell r="A772">
            <v>1183338</v>
          </cell>
          <cell r="B772" t="str">
            <v>Třmenová příchytka…2056/76AL</v>
          </cell>
          <cell r="C772">
            <v>102.66</v>
          </cell>
          <cell r="D772">
            <v>100</v>
          </cell>
          <cell r="E772" t="str">
            <v>KS</v>
          </cell>
          <cell r="F772">
            <v>10266</v>
          </cell>
        </row>
        <row r="773">
          <cell r="A773">
            <v>1183419</v>
          </cell>
          <cell r="B773" t="str">
            <v>Třmenová příchytka…2056/2ALU</v>
          </cell>
          <cell r="C773">
            <v>43.4</v>
          </cell>
          <cell r="D773">
            <v>100</v>
          </cell>
          <cell r="E773" t="str">
            <v>KS</v>
          </cell>
          <cell r="F773">
            <v>4340</v>
          </cell>
        </row>
        <row r="774">
          <cell r="A774">
            <v>1183427</v>
          </cell>
          <cell r="B774" t="str">
            <v>Třmenová příchytka…2056/2ALU</v>
          </cell>
          <cell r="C774">
            <v>46.85</v>
          </cell>
          <cell r="D774">
            <v>100</v>
          </cell>
          <cell r="E774" t="str">
            <v>KS</v>
          </cell>
          <cell r="F774">
            <v>4685</v>
          </cell>
        </row>
        <row r="775">
          <cell r="A775">
            <v>1183435</v>
          </cell>
          <cell r="B775" t="str">
            <v>Třmenová příchytka…2056/2ALU</v>
          </cell>
          <cell r="C775">
            <v>53.98</v>
          </cell>
          <cell r="D775">
            <v>100</v>
          </cell>
          <cell r="E775" t="str">
            <v>KS</v>
          </cell>
          <cell r="F775">
            <v>5398</v>
          </cell>
        </row>
        <row r="776">
          <cell r="A776">
            <v>1183443</v>
          </cell>
          <cell r="B776" t="str">
            <v>Třmenová příchytka…2056/2ALU</v>
          </cell>
          <cell r="C776">
            <v>57.05</v>
          </cell>
          <cell r="D776">
            <v>100</v>
          </cell>
          <cell r="E776" t="str">
            <v>KS</v>
          </cell>
          <cell r="F776">
            <v>5705</v>
          </cell>
        </row>
        <row r="777">
          <cell r="A777">
            <v>1183524</v>
          </cell>
          <cell r="B777" t="str">
            <v>Třmenová příchytka…2056/3ALU</v>
          </cell>
          <cell r="C777">
            <v>59.28</v>
          </cell>
          <cell r="D777">
            <v>100</v>
          </cell>
          <cell r="E777" t="str">
            <v>KS</v>
          </cell>
          <cell r="F777">
            <v>5928</v>
          </cell>
        </row>
        <row r="778">
          <cell r="A778">
            <v>1183532</v>
          </cell>
          <cell r="B778" t="str">
            <v>Třmenová příchytka…2056/3ALU</v>
          </cell>
          <cell r="C778">
            <v>50.96</v>
          </cell>
          <cell r="D778">
            <v>100</v>
          </cell>
          <cell r="E778" t="str">
            <v>KS</v>
          </cell>
          <cell r="F778">
            <v>5096</v>
          </cell>
        </row>
        <row r="779">
          <cell r="A779">
            <v>1183605</v>
          </cell>
          <cell r="B779" t="str">
            <v>Třmenová příchytka…2056N12AL</v>
          </cell>
          <cell r="C779">
            <v>29.27</v>
          </cell>
          <cell r="D779">
            <v>100</v>
          </cell>
          <cell r="E779" t="str">
            <v>KS</v>
          </cell>
          <cell r="F779">
            <v>2927</v>
          </cell>
        </row>
        <row r="780">
          <cell r="A780">
            <v>1183613</v>
          </cell>
          <cell r="B780" t="str">
            <v>Třmenová příchytka…2056N16AL</v>
          </cell>
          <cell r="C780">
            <v>29.54</v>
          </cell>
          <cell r="D780">
            <v>100</v>
          </cell>
          <cell r="E780" t="str">
            <v>KS</v>
          </cell>
          <cell r="F780">
            <v>2954</v>
          </cell>
        </row>
        <row r="781">
          <cell r="A781">
            <v>1183621</v>
          </cell>
          <cell r="B781" t="str">
            <v>Třmenová příchytka…2056N22AL</v>
          </cell>
          <cell r="C781">
            <v>30.04</v>
          </cell>
          <cell r="D781">
            <v>100</v>
          </cell>
          <cell r="E781" t="str">
            <v>KS</v>
          </cell>
          <cell r="F781">
            <v>3004</v>
          </cell>
        </row>
        <row r="782">
          <cell r="A782">
            <v>1183648</v>
          </cell>
          <cell r="B782" t="str">
            <v>Třmenová příchytka…2056N28AL</v>
          </cell>
          <cell r="C782">
            <v>30.41</v>
          </cell>
          <cell r="D782">
            <v>100</v>
          </cell>
          <cell r="E782" t="str">
            <v>KS</v>
          </cell>
          <cell r="F782">
            <v>3041</v>
          </cell>
        </row>
        <row r="783">
          <cell r="A783">
            <v>1183656</v>
          </cell>
          <cell r="B783" t="str">
            <v>Třmenová příchytka…2056N34AL</v>
          </cell>
          <cell r="C783">
            <v>33.6</v>
          </cell>
          <cell r="D783">
            <v>100</v>
          </cell>
          <cell r="E783" t="str">
            <v>KS</v>
          </cell>
          <cell r="F783">
            <v>3360</v>
          </cell>
        </row>
        <row r="784">
          <cell r="A784">
            <v>1183664</v>
          </cell>
          <cell r="B784" t="str">
            <v>Třmenová příchytka…2056N40AL</v>
          </cell>
          <cell r="C784">
            <v>34.799999999999997</v>
          </cell>
          <cell r="D784">
            <v>100</v>
          </cell>
          <cell r="E784" t="str">
            <v>KS</v>
          </cell>
          <cell r="F784">
            <v>3480</v>
          </cell>
        </row>
        <row r="785">
          <cell r="A785">
            <v>1183672</v>
          </cell>
          <cell r="B785" t="str">
            <v>Třmenová příchytka…2056N46AL</v>
          </cell>
          <cell r="C785">
            <v>39.619999999999997</v>
          </cell>
          <cell r="D785">
            <v>100</v>
          </cell>
          <cell r="E785" t="str">
            <v>KS</v>
          </cell>
          <cell r="F785">
            <v>3962</v>
          </cell>
        </row>
        <row r="786">
          <cell r="A786">
            <v>1183680</v>
          </cell>
          <cell r="B786" t="str">
            <v>Třmenová příchytka…2056N52AL</v>
          </cell>
          <cell r="C786">
            <v>46.11</v>
          </cell>
          <cell r="D786">
            <v>100</v>
          </cell>
          <cell r="E786" t="str">
            <v>KS</v>
          </cell>
          <cell r="F786">
            <v>4611</v>
          </cell>
        </row>
        <row r="787">
          <cell r="A787">
            <v>1183699</v>
          </cell>
          <cell r="B787" t="str">
            <v>Třmenová příchytka…2056N58AL</v>
          </cell>
          <cell r="C787">
            <v>56.58</v>
          </cell>
          <cell r="D787">
            <v>100</v>
          </cell>
          <cell r="E787" t="str">
            <v>KS</v>
          </cell>
          <cell r="F787">
            <v>5658</v>
          </cell>
        </row>
        <row r="788">
          <cell r="A788">
            <v>1184024</v>
          </cell>
          <cell r="B788" t="str">
            <v>Třmenová příchytka…2056W22AL</v>
          </cell>
          <cell r="C788">
            <v>40.130000000000003</v>
          </cell>
          <cell r="D788">
            <v>100</v>
          </cell>
          <cell r="E788" t="str">
            <v>KS</v>
          </cell>
          <cell r="F788">
            <v>4013</v>
          </cell>
        </row>
        <row r="789">
          <cell r="A789">
            <v>1184032</v>
          </cell>
          <cell r="B789" t="str">
            <v>Třmenová příchytka…2056W28AL</v>
          </cell>
          <cell r="C789">
            <v>40.39</v>
          </cell>
          <cell r="D789">
            <v>100</v>
          </cell>
          <cell r="E789" t="str">
            <v>KS</v>
          </cell>
          <cell r="F789">
            <v>4039</v>
          </cell>
        </row>
        <row r="790">
          <cell r="A790">
            <v>1184040</v>
          </cell>
          <cell r="B790" t="str">
            <v>Třmenová příchytka…2056W34AL</v>
          </cell>
          <cell r="C790">
            <v>40.82</v>
          </cell>
          <cell r="D790">
            <v>100</v>
          </cell>
          <cell r="E790" t="str">
            <v>KS</v>
          </cell>
          <cell r="F790">
            <v>4082</v>
          </cell>
        </row>
        <row r="791">
          <cell r="A791">
            <v>1184059</v>
          </cell>
          <cell r="B791" t="str">
            <v>Třmenová příchytka…2056W40AL</v>
          </cell>
          <cell r="C791">
            <v>41.97</v>
          </cell>
          <cell r="D791">
            <v>100</v>
          </cell>
          <cell r="E791" t="str">
            <v>KS</v>
          </cell>
          <cell r="F791">
            <v>4197</v>
          </cell>
        </row>
        <row r="792">
          <cell r="A792">
            <v>1184067</v>
          </cell>
          <cell r="B792" t="str">
            <v>Třmenová příchytka…2056W46AL</v>
          </cell>
          <cell r="C792">
            <v>48.71</v>
          </cell>
          <cell r="D792">
            <v>100</v>
          </cell>
          <cell r="E792" t="str">
            <v>KS</v>
          </cell>
          <cell r="F792">
            <v>4871</v>
          </cell>
        </row>
        <row r="793">
          <cell r="A793">
            <v>1184075</v>
          </cell>
          <cell r="B793" t="str">
            <v>Třmenová příchytka…2056W52AL</v>
          </cell>
          <cell r="C793">
            <v>54.32</v>
          </cell>
          <cell r="D793">
            <v>100</v>
          </cell>
          <cell r="E793" t="str">
            <v>KS</v>
          </cell>
          <cell r="F793">
            <v>5432</v>
          </cell>
        </row>
        <row r="794">
          <cell r="A794">
            <v>1184083</v>
          </cell>
          <cell r="B794" t="str">
            <v>Třmenová příchytka…2056W58AL</v>
          </cell>
          <cell r="C794">
            <v>62.11</v>
          </cell>
          <cell r="D794">
            <v>100</v>
          </cell>
          <cell r="E794" t="str">
            <v>KS</v>
          </cell>
          <cell r="F794">
            <v>6211</v>
          </cell>
        </row>
        <row r="795">
          <cell r="A795">
            <v>1184091</v>
          </cell>
          <cell r="B795" t="str">
            <v>Třmenová příchytka…2056W64AL</v>
          </cell>
          <cell r="C795">
            <v>69.88</v>
          </cell>
          <cell r="D795">
            <v>100</v>
          </cell>
          <cell r="E795" t="str">
            <v>KS</v>
          </cell>
          <cell r="F795">
            <v>6988</v>
          </cell>
        </row>
        <row r="796">
          <cell r="A796">
            <v>1184415</v>
          </cell>
          <cell r="B796" t="str">
            <v>třmenová příchytka,alu…2056U16AL</v>
          </cell>
          <cell r="C796">
            <v>31.23</v>
          </cell>
          <cell r="D796">
            <v>100</v>
          </cell>
          <cell r="E796" t="str">
            <v>KS</v>
          </cell>
          <cell r="F796">
            <v>3123</v>
          </cell>
        </row>
        <row r="797">
          <cell r="A797">
            <v>1184423</v>
          </cell>
          <cell r="B797" t="str">
            <v>Třmenová příchytka…2056U22AL</v>
          </cell>
          <cell r="C797">
            <v>31.56</v>
          </cell>
          <cell r="D797">
            <v>100</v>
          </cell>
          <cell r="E797" t="str">
            <v>KS</v>
          </cell>
          <cell r="F797">
            <v>3156</v>
          </cell>
        </row>
        <row r="798">
          <cell r="A798">
            <v>1184431</v>
          </cell>
          <cell r="B798" t="str">
            <v>Třmenová příchytka…2056U28AL</v>
          </cell>
          <cell r="C798">
            <v>31.98</v>
          </cell>
          <cell r="D798">
            <v>100</v>
          </cell>
          <cell r="E798" t="str">
            <v>KS</v>
          </cell>
          <cell r="F798">
            <v>3198</v>
          </cell>
        </row>
        <row r="799">
          <cell r="A799">
            <v>1184458</v>
          </cell>
          <cell r="B799" t="str">
            <v>Třmenová příchytka…2056U34AL</v>
          </cell>
          <cell r="C799">
            <v>33</v>
          </cell>
          <cell r="D799">
            <v>100</v>
          </cell>
          <cell r="E799" t="str">
            <v>KS</v>
          </cell>
          <cell r="F799">
            <v>3300</v>
          </cell>
        </row>
        <row r="800">
          <cell r="A800">
            <v>1184466</v>
          </cell>
          <cell r="B800" t="str">
            <v>Třmenová příchytka…2056U40AL</v>
          </cell>
          <cell r="C800">
            <v>35.729999999999997</v>
          </cell>
          <cell r="D800">
            <v>100</v>
          </cell>
          <cell r="E800" t="str">
            <v>KS</v>
          </cell>
          <cell r="F800">
            <v>3573</v>
          </cell>
        </row>
        <row r="801">
          <cell r="A801">
            <v>1184474</v>
          </cell>
          <cell r="B801" t="str">
            <v>Třmenová příchytka…2056U46AL</v>
          </cell>
          <cell r="C801">
            <v>44.18</v>
          </cell>
          <cell r="D801">
            <v>100</v>
          </cell>
          <cell r="E801" t="str">
            <v>KS</v>
          </cell>
          <cell r="F801">
            <v>4418</v>
          </cell>
        </row>
        <row r="802">
          <cell r="A802">
            <v>1184482</v>
          </cell>
          <cell r="B802" t="str">
            <v>Třmenová příchytka…2056U52AL</v>
          </cell>
          <cell r="C802">
            <v>52.2</v>
          </cell>
          <cell r="D802">
            <v>100</v>
          </cell>
          <cell r="E802" t="str">
            <v>KS</v>
          </cell>
          <cell r="F802">
            <v>5220</v>
          </cell>
        </row>
        <row r="803">
          <cell r="A803">
            <v>1184490</v>
          </cell>
          <cell r="B803" t="str">
            <v>Třmenová příchytka…2056U58AL</v>
          </cell>
          <cell r="C803">
            <v>57.24</v>
          </cell>
          <cell r="D803">
            <v>100</v>
          </cell>
          <cell r="E803" t="str">
            <v>KS</v>
          </cell>
          <cell r="F803">
            <v>5724</v>
          </cell>
        </row>
        <row r="804">
          <cell r="A804">
            <v>1184504</v>
          </cell>
          <cell r="B804" t="str">
            <v>Třmenová příchytka…2056U64AL</v>
          </cell>
          <cell r="C804">
            <v>68.13</v>
          </cell>
          <cell r="D804">
            <v>100</v>
          </cell>
          <cell r="E804" t="str">
            <v>KS</v>
          </cell>
          <cell r="F804">
            <v>6813</v>
          </cell>
        </row>
        <row r="805">
          <cell r="A805">
            <v>1184512</v>
          </cell>
          <cell r="B805" t="str">
            <v>Třmenová příchytka…2056U76AL</v>
          </cell>
          <cell r="C805">
            <v>84.44</v>
          </cell>
          <cell r="D805">
            <v>100</v>
          </cell>
          <cell r="E805" t="str">
            <v>KS</v>
          </cell>
          <cell r="F805">
            <v>8444</v>
          </cell>
        </row>
        <row r="806">
          <cell r="A806">
            <v>1184539</v>
          </cell>
          <cell r="B806" t="str">
            <v>Třmenová příchytka…2056U70AL</v>
          </cell>
          <cell r="C806">
            <v>90.3</v>
          </cell>
          <cell r="D806">
            <v>100</v>
          </cell>
          <cell r="E806" t="str">
            <v>KS</v>
          </cell>
          <cell r="F806">
            <v>9030</v>
          </cell>
        </row>
        <row r="807">
          <cell r="A807">
            <v>1184709</v>
          </cell>
          <cell r="B807" t="str">
            <v>Třmenová příchytka…2056F12AL</v>
          </cell>
          <cell r="C807">
            <v>35.590000000000003</v>
          </cell>
          <cell r="D807">
            <v>100</v>
          </cell>
          <cell r="E807" t="str">
            <v>KS</v>
          </cell>
          <cell r="F807">
            <v>3559</v>
          </cell>
        </row>
        <row r="808">
          <cell r="A808">
            <v>1184717</v>
          </cell>
          <cell r="B808" t="str">
            <v>Třmenová příchytka…2056F16AL</v>
          </cell>
          <cell r="C808">
            <v>35.840000000000003</v>
          </cell>
          <cell r="D808">
            <v>100</v>
          </cell>
          <cell r="E808" t="str">
            <v>KS</v>
          </cell>
          <cell r="F808">
            <v>3584</v>
          </cell>
        </row>
        <row r="809">
          <cell r="A809">
            <v>1184725</v>
          </cell>
          <cell r="B809" t="str">
            <v>Třmenová příchytka…2056F22AL</v>
          </cell>
          <cell r="C809">
            <v>36</v>
          </cell>
          <cell r="D809">
            <v>100</v>
          </cell>
          <cell r="E809" t="str">
            <v>KS</v>
          </cell>
          <cell r="F809">
            <v>3600</v>
          </cell>
        </row>
        <row r="810">
          <cell r="A810">
            <v>1184733</v>
          </cell>
          <cell r="B810" t="str">
            <v>Třmenová příchytka…2056F28AL</v>
          </cell>
          <cell r="C810">
            <v>36.380000000000003</v>
          </cell>
          <cell r="D810">
            <v>100</v>
          </cell>
          <cell r="E810" t="str">
            <v>KS</v>
          </cell>
          <cell r="F810">
            <v>3638</v>
          </cell>
        </row>
        <row r="811">
          <cell r="A811">
            <v>1184741</v>
          </cell>
          <cell r="B811" t="str">
            <v>Třmenová příchytka…2056F34AL</v>
          </cell>
          <cell r="C811">
            <v>40.29</v>
          </cell>
          <cell r="D811">
            <v>100</v>
          </cell>
          <cell r="E811" t="str">
            <v>KS</v>
          </cell>
          <cell r="F811">
            <v>4029</v>
          </cell>
        </row>
        <row r="812">
          <cell r="A812">
            <v>1184768</v>
          </cell>
          <cell r="B812" t="str">
            <v>Třmenová příchytka…2056F40AL</v>
          </cell>
          <cell r="C812">
            <v>42.09</v>
          </cell>
          <cell r="D812">
            <v>100</v>
          </cell>
          <cell r="E812" t="str">
            <v>KS</v>
          </cell>
          <cell r="F812">
            <v>4209</v>
          </cell>
        </row>
        <row r="813">
          <cell r="A813">
            <v>1184776</v>
          </cell>
          <cell r="B813" t="str">
            <v>Třmenová příchytka…2056F46AL</v>
          </cell>
          <cell r="C813">
            <v>45.12</v>
          </cell>
          <cell r="D813">
            <v>100</v>
          </cell>
          <cell r="E813" t="str">
            <v>KS</v>
          </cell>
          <cell r="F813">
            <v>4512</v>
          </cell>
        </row>
        <row r="814">
          <cell r="A814">
            <v>1185004</v>
          </cell>
          <cell r="B814" t="str">
            <v>Třmenová příchytka…2056F12VA</v>
          </cell>
          <cell r="C814">
            <v>51.59</v>
          </cell>
          <cell r="D814">
            <v>100</v>
          </cell>
          <cell r="E814" t="str">
            <v>KS</v>
          </cell>
          <cell r="F814">
            <v>5159</v>
          </cell>
        </row>
        <row r="815">
          <cell r="A815">
            <v>1185012</v>
          </cell>
          <cell r="B815" t="str">
            <v>Třmenová příchytka…2056F16VA</v>
          </cell>
          <cell r="C815">
            <v>52.73</v>
          </cell>
          <cell r="D815">
            <v>100</v>
          </cell>
          <cell r="E815" t="str">
            <v>KS</v>
          </cell>
          <cell r="F815">
            <v>5273</v>
          </cell>
        </row>
        <row r="816">
          <cell r="A816">
            <v>1185020</v>
          </cell>
          <cell r="B816" t="str">
            <v>Třmenová příchytka…2056F22VA</v>
          </cell>
          <cell r="C816">
            <v>52.11</v>
          </cell>
          <cell r="D816">
            <v>100</v>
          </cell>
          <cell r="E816" t="str">
            <v>KS</v>
          </cell>
          <cell r="F816">
            <v>5211</v>
          </cell>
        </row>
        <row r="817">
          <cell r="A817">
            <v>1185039</v>
          </cell>
          <cell r="B817" t="str">
            <v>Třmenová příchytka…2056F28VA</v>
          </cell>
          <cell r="C817">
            <v>57.5</v>
          </cell>
          <cell r="D817">
            <v>100</v>
          </cell>
          <cell r="E817" t="str">
            <v>KS</v>
          </cell>
          <cell r="F817">
            <v>5750</v>
          </cell>
        </row>
        <row r="818">
          <cell r="A818">
            <v>1185047</v>
          </cell>
          <cell r="B818" t="str">
            <v>Třmenová příchytka…2056F34VA</v>
          </cell>
          <cell r="C818">
            <v>70.650000000000006</v>
          </cell>
          <cell r="D818">
            <v>100</v>
          </cell>
          <cell r="E818" t="str">
            <v>KS</v>
          </cell>
          <cell r="F818">
            <v>7065</v>
          </cell>
        </row>
        <row r="819">
          <cell r="A819">
            <v>1185055</v>
          </cell>
          <cell r="B819" t="str">
            <v>Třmenová příchytka…2056F40VA</v>
          </cell>
          <cell r="C819">
            <v>73.55</v>
          </cell>
          <cell r="D819">
            <v>100</v>
          </cell>
          <cell r="E819" t="str">
            <v>KS</v>
          </cell>
          <cell r="F819">
            <v>7355</v>
          </cell>
        </row>
        <row r="820">
          <cell r="A820">
            <v>1185063</v>
          </cell>
          <cell r="B820" t="str">
            <v>Třmenová příchytka…2056F46VA</v>
          </cell>
          <cell r="C820">
            <v>81.11</v>
          </cell>
          <cell r="D820">
            <v>100</v>
          </cell>
          <cell r="E820" t="str">
            <v>KS</v>
          </cell>
          <cell r="F820">
            <v>8111</v>
          </cell>
        </row>
        <row r="821">
          <cell r="A821">
            <v>1185071</v>
          </cell>
          <cell r="B821" t="str">
            <v>Třmenová příchytka…2056F52VA</v>
          </cell>
          <cell r="C821">
            <v>93.52</v>
          </cell>
          <cell r="D821">
            <v>100</v>
          </cell>
          <cell r="E821" t="str">
            <v>KS</v>
          </cell>
          <cell r="F821">
            <v>9352</v>
          </cell>
        </row>
        <row r="822">
          <cell r="A822">
            <v>1185098</v>
          </cell>
          <cell r="B822" t="str">
            <v>Třmenová příchytka…2056F58VA</v>
          </cell>
          <cell r="C822">
            <v>99.56</v>
          </cell>
          <cell r="D822">
            <v>100</v>
          </cell>
          <cell r="E822" t="str">
            <v>KS</v>
          </cell>
          <cell r="F822">
            <v>9956</v>
          </cell>
        </row>
        <row r="823">
          <cell r="A823">
            <v>1185101</v>
          </cell>
          <cell r="B823" t="str">
            <v>Třmenová příchytka…2056F64VA</v>
          </cell>
          <cell r="C823">
            <v>103.95</v>
          </cell>
          <cell r="D823">
            <v>100</v>
          </cell>
          <cell r="E823" t="str">
            <v>KS</v>
          </cell>
          <cell r="F823">
            <v>10395</v>
          </cell>
        </row>
        <row r="824">
          <cell r="A824">
            <v>1185446</v>
          </cell>
          <cell r="B824" t="str">
            <v>Třmenová příchytka…2056W28VA</v>
          </cell>
          <cell r="C824">
            <v>71.22</v>
          </cell>
          <cell r="D824">
            <v>100</v>
          </cell>
          <cell r="E824" t="str">
            <v>KS</v>
          </cell>
          <cell r="F824">
            <v>7122</v>
          </cell>
        </row>
        <row r="825">
          <cell r="A825">
            <v>1185462</v>
          </cell>
          <cell r="B825" t="str">
            <v>Třmenová příchytka…2056W40VA</v>
          </cell>
          <cell r="C825">
            <v>87.31</v>
          </cell>
          <cell r="D825">
            <v>100</v>
          </cell>
          <cell r="E825" t="str">
            <v>KS</v>
          </cell>
          <cell r="F825">
            <v>8731</v>
          </cell>
        </row>
        <row r="826">
          <cell r="A826">
            <v>1185470</v>
          </cell>
          <cell r="B826" t="str">
            <v>Třmenová příchytka…2056W46VA</v>
          </cell>
          <cell r="C826">
            <v>94.62</v>
          </cell>
          <cell r="D826">
            <v>100</v>
          </cell>
          <cell r="E826" t="str">
            <v>KS</v>
          </cell>
          <cell r="F826">
            <v>9462</v>
          </cell>
        </row>
        <row r="827">
          <cell r="A827">
            <v>1194046</v>
          </cell>
          <cell r="B827" t="str">
            <v>Svazková příchytka…2056/B/40</v>
          </cell>
          <cell r="C827">
            <v>137.46</v>
          </cell>
          <cell r="D827">
            <v>100</v>
          </cell>
          <cell r="E827" t="str">
            <v>KS</v>
          </cell>
          <cell r="F827">
            <v>13746</v>
          </cell>
        </row>
        <row r="828">
          <cell r="A828">
            <v>1194054</v>
          </cell>
          <cell r="B828" t="str">
            <v>Svazková příchytka…2056/B/35</v>
          </cell>
          <cell r="C828">
            <v>120.45</v>
          </cell>
          <cell r="D828">
            <v>100</v>
          </cell>
          <cell r="E828" t="str">
            <v>KS</v>
          </cell>
          <cell r="F828">
            <v>12045</v>
          </cell>
        </row>
        <row r="829">
          <cell r="A829">
            <v>1194089</v>
          </cell>
          <cell r="B829" t="str">
            <v>Svazková příchytka…2056/B/80</v>
          </cell>
          <cell r="C829">
            <v>145.85</v>
          </cell>
          <cell r="D829">
            <v>100</v>
          </cell>
          <cell r="E829" t="str">
            <v>KS</v>
          </cell>
          <cell r="F829">
            <v>14585</v>
          </cell>
        </row>
        <row r="830">
          <cell r="A830">
            <v>1195123</v>
          </cell>
          <cell r="B830" t="str">
            <v>Podélná opěrka…2058/12</v>
          </cell>
          <cell r="C830">
            <v>1.93</v>
          </cell>
          <cell r="D830">
            <v>100</v>
          </cell>
          <cell r="E830" t="str">
            <v>KS</v>
          </cell>
          <cell r="F830">
            <v>193</v>
          </cell>
        </row>
        <row r="831">
          <cell r="A831">
            <v>1195166</v>
          </cell>
          <cell r="B831" t="str">
            <v>Podélná opěrka…2058/16</v>
          </cell>
          <cell r="C831">
            <v>2.76</v>
          </cell>
          <cell r="D831">
            <v>100</v>
          </cell>
          <cell r="E831" t="str">
            <v>KS</v>
          </cell>
          <cell r="F831">
            <v>276</v>
          </cell>
        </row>
        <row r="832">
          <cell r="A832">
            <v>1195220</v>
          </cell>
          <cell r="B832" t="str">
            <v>Podélná opěrka…2058/22</v>
          </cell>
          <cell r="C832">
            <v>3.45</v>
          </cell>
          <cell r="D832">
            <v>100</v>
          </cell>
          <cell r="E832" t="str">
            <v>KS</v>
          </cell>
          <cell r="F832">
            <v>345</v>
          </cell>
        </row>
        <row r="833">
          <cell r="A833">
            <v>1195271</v>
          </cell>
          <cell r="B833" t="str">
            <v>Podélná opěrka…2058/28</v>
          </cell>
          <cell r="C833">
            <v>4.2</v>
          </cell>
          <cell r="D833">
            <v>100</v>
          </cell>
          <cell r="E833" t="str">
            <v>KS</v>
          </cell>
          <cell r="F833">
            <v>420</v>
          </cell>
        </row>
        <row r="834">
          <cell r="A834">
            <v>1195344</v>
          </cell>
          <cell r="B834" t="str">
            <v>Podélná opěrka…2058/34</v>
          </cell>
          <cell r="C834">
            <v>5.41</v>
          </cell>
          <cell r="D834">
            <v>100</v>
          </cell>
          <cell r="E834" t="str">
            <v>KS</v>
          </cell>
          <cell r="F834">
            <v>541</v>
          </cell>
        </row>
        <row r="835">
          <cell r="A835">
            <v>1195409</v>
          </cell>
          <cell r="B835" t="str">
            <v>Podélná opěrka…2058/40</v>
          </cell>
          <cell r="C835">
            <v>6.08</v>
          </cell>
          <cell r="D835">
            <v>100</v>
          </cell>
          <cell r="E835" t="str">
            <v>KS</v>
          </cell>
          <cell r="F835">
            <v>608</v>
          </cell>
        </row>
        <row r="836">
          <cell r="A836">
            <v>1195468</v>
          </cell>
          <cell r="B836" t="str">
            <v>Podélná opěrka…2058/46</v>
          </cell>
          <cell r="C836">
            <v>6.97</v>
          </cell>
          <cell r="D836">
            <v>100</v>
          </cell>
          <cell r="E836" t="str">
            <v>KS</v>
          </cell>
          <cell r="F836">
            <v>697</v>
          </cell>
        </row>
        <row r="837">
          <cell r="A837">
            <v>1195522</v>
          </cell>
          <cell r="B837" t="str">
            <v>Podélná opěrka…2058/52</v>
          </cell>
          <cell r="C837">
            <v>7.76</v>
          </cell>
          <cell r="D837">
            <v>100</v>
          </cell>
          <cell r="E837" t="str">
            <v>KS</v>
          </cell>
          <cell r="F837">
            <v>776</v>
          </cell>
        </row>
        <row r="838">
          <cell r="A838">
            <v>1195581</v>
          </cell>
          <cell r="B838" t="str">
            <v>Podélná opěrka…2058/58</v>
          </cell>
          <cell r="C838">
            <v>7.96</v>
          </cell>
          <cell r="D838">
            <v>100</v>
          </cell>
          <cell r="E838" t="str">
            <v>KS</v>
          </cell>
          <cell r="F838">
            <v>796</v>
          </cell>
        </row>
        <row r="839">
          <cell r="A839">
            <v>1195646</v>
          </cell>
          <cell r="B839" t="str">
            <v>Podélná opěrka…2058/64</v>
          </cell>
          <cell r="C839">
            <v>9.58</v>
          </cell>
          <cell r="D839">
            <v>100</v>
          </cell>
          <cell r="E839" t="str">
            <v>KS</v>
          </cell>
          <cell r="F839">
            <v>958</v>
          </cell>
        </row>
        <row r="840">
          <cell r="A840">
            <v>1195700</v>
          </cell>
          <cell r="B840" t="str">
            <v>Podélná opěrka…2058/70</v>
          </cell>
          <cell r="C840">
            <v>11.01</v>
          </cell>
          <cell r="D840">
            <v>100</v>
          </cell>
          <cell r="E840" t="str">
            <v>KS</v>
          </cell>
          <cell r="F840">
            <v>1101</v>
          </cell>
        </row>
        <row r="841">
          <cell r="A841">
            <v>1195794</v>
          </cell>
          <cell r="B841" t="str">
            <v>Podélná opěrka…2058/LW10</v>
          </cell>
          <cell r="C841">
            <v>17</v>
          </cell>
          <cell r="D841">
            <v>100</v>
          </cell>
          <cell r="E841" t="str">
            <v>KS</v>
          </cell>
          <cell r="F841">
            <v>1700</v>
          </cell>
        </row>
        <row r="842">
          <cell r="A842">
            <v>1195808</v>
          </cell>
          <cell r="B842" t="str">
            <v>Podélná opěrka…2058/LW14</v>
          </cell>
          <cell r="C842">
            <v>16.260000000000002</v>
          </cell>
          <cell r="D842">
            <v>100</v>
          </cell>
          <cell r="E842" t="str">
            <v>KS</v>
          </cell>
          <cell r="F842">
            <v>1626</v>
          </cell>
        </row>
        <row r="843">
          <cell r="A843">
            <v>1195816</v>
          </cell>
          <cell r="B843" t="str">
            <v>Podélná opěrka…2058/LW20</v>
          </cell>
          <cell r="C843">
            <v>18</v>
          </cell>
          <cell r="D843">
            <v>100</v>
          </cell>
          <cell r="E843" t="str">
            <v>KS</v>
          </cell>
          <cell r="F843">
            <v>1800</v>
          </cell>
        </row>
        <row r="844">
          <cell r="A844">
            <v>1195824</v>
          </cell>
          <cell r="B844" t="str">
            <v>Podélná opěrka…2058/LW26</v>
          </cell>
          <cell r="C844">
            <v>24.8</v>
          </cell>
          <cell r="D844">
            <v>100</v>
          </cell>
          <cell r="E844" t="str">
            <v>KS</v>
          </cell>
          <cell r="F844">
            <v>2480</v>
          </cell>
        </row>
        <row r="845">
          <cell r="A845">
            <v>1195832</v>
          </cell>
          <cell r="B845" t="str">
            <v>Podélná opěrka…2058/LW32</v>
          </cell>
          <cell r="C845">
            <v>23</v>
          </cell>
          <cell r="D845">
            <v>100</v>
          </cell>
          <cell r="E845" t="str">
            <v>KS</v>
          </cell>
          <cell r="F845">
            <v>2300</v>
          </cell>
        </row>
        <row r="846">
          <cell r="A846">
            <v>1195840</v>
          </cell>
          <cell r="B846" t="str">
            <v>Podélná opěrka…2058/LW38</v>
          </cell>
          <cell r="C846">
            <v>36.78</v>
          </cell>
          <cell r="D846">
            <v>100</v>
          </cell>
          <cell r="E846" t="str">
            <v>KS</v>
          </cell>
          <cell r="F846">
            <v>3678</v>
          </cell>
        </row>
        <row r="847">
          <cell r="A847">
            <v>1195859</v>
          </cell>
          <cell r="B847" t="str">
            <v>Podélná opěrka…2058/LW44</v>
          </cell>
          <cell r="C847">
            <v>30.2</v>
          </cell>
          <cell r="D847">
            <v>100</v>
          </cell>
          <cell r="E847" t="str">
            <v>KS</v>
          </cell>
          <cell r="F847">
            <v>3020</v>
          </cell>
        </row>
        <row r="848">
          <cell r="A848">
            <v>1195875</v>
          </cell>
          <cell r="B848" t="str">
            <v>Podélná opěrka…2058/LW56</v>
          </cell>
          <cell r="C848">
            <v>43.7</v>
          </cell>
          <cell r="D848">
            <v>100</v>
          </cell>
          <cell r="E848" t="str">
            <v>KS</v>
          </cell>
          <cell r="F848">
            <v>4370</v>
          </cell>
        </row>
        <row r="849">
          <cell r="A849">
            <v>1196111</v>
          </cell>
          <cell r="B849" t="str">
            <v>Dvojitá podélná opěrka…57753</v>
          </cell>
          <cell r="C849">
            <v>2.78</v>
          </cell>
          <cell r="D849">
            <v>100</v>
          </cell>
          <cell r="E849" t="str">
            <v>KS</v>
          </cell>
          <cell r="F849">
            <v>278</v>
          </cell>
        </row>
        <row r="850">
          <cell r="A850">
            <v>1196162</v>
          </cell>
          <cell r="B850" t="str">
            <v>Dvojitá podélná opěrka…57757</v>
          </cell>
          <cell r="C850">
            <v>3.6</v>
          </cell>
          <cell r="D850">
            <v>100</v>
          </cell>
          <cell r="E850" t="str">
            <v>KS</v>
          </cell>
          <cell r="F850">
            <v>360</v>
          </cell>
        </row>
        <row r="851">
          <cell r="A851">
            <v>1196227</v>
          </cell>
          <cell r="B851" t="str">
            <v>Dvojitá podélná opěrka…57763</v>
          </cell>
          <cell r="C851">
            <v>3.68</v>
          </cell>
          <cell r="D851">
            <v>100</v>
          </cell>
          <cell r="E851" t="str">
            <v>KS</v>
          </cell>
          <cell r="F851">
            <v>368</v>
          </cell>
        </row>
        <row r="852">
          <cell r="A852">
            <v>1196286</v>
          </cell>
          <cell r="B852" t="str">
            <v>Dvojitá podélná opěrka…57769</v>
          </cell>
          <cell r="C852">
            <v>5.38</v>
          </cell>
          <cell r="D852">
            <v>100</v>
          </cell>
          <cell r="E852" t="str">
            <v>KS</v>
          </cell>
          <cell r="F852">
            <v>538</v>
          </cell>
        </row>
        <row r="853">
          <cell r="A853">
            <v>1196340</v>
          </cell>
          <cell r="B853" t="str">
            <v>Dvojitá podélná opěrka…2058/2/34</v>
          </cell>
          <cell r="C853">
            <v>8.8800000000000008</v>
          </cell>
          <cell r="D853">
            <v>100</v>
          </cell>
          <cell r="E853" t="str">
            <v>KS</v>
          </cell>
          <cell r="F853">
            <v>888</v>
          </cell>
        </row>
        <row r="854">
          <cell r="A854">
            <v>1196405</v>
          </cell>
          <cell r="B854" t="str">
            <v>Dvojitá podélná opěrka…2058/2/40</v>
          </cell>
          <cell r="C854">
            <v>12.76</v>
          </cell>
          <cell r="D854">
            <v>100</v>
          </cell>
          <cell r="E854" t="str">
            <v>KS</v>
          </cell>
          <cell r="F854">
            <v>1276</v>
          </cell>
        </row>
        <row r="855">
          <cell r="A855">
            <v>1196464</v>
          </cell>
          <cell r="B855" t="str">
            <v>Dvojitá podélná opěrka…2058/2/46</v>
          </cell>
          <cell r="C855">
            <v>17.12</v>
          </cell>
          <cell r="D855">
            <v>100</v>
          </cell>
          <cell r="E855" t="str">
            <v>KS</v>
          </cell>
          <cell r="F855">
            <v>1712</v>
          </cell>
        </row>
        <row r="856">
          <cell r="A856">
            <v>1196529</v>
          </cell>
          <cell r="B856" t="str">
            <v>Dvojitá podélná opěrka…2058/2/52</v>
          </cell>
          <cell r="C856">
            <v>20.239999999999998</v>
          </cell>
          <cell r="D856">
            <v>100</v>
          </cell>
          <cell r="E856" t="str">
            <v>KS</v>
          </cell>
          <cell r="F856">
            <v>2024</v>
          </cell>
        </row>
        <row r="857">
          <cell r="A857">
            <v>1196588</v>
          </cell>
          <cell r="B857" t="str">
            <v>Dvojitá podélná opěrka…2058/2/58</v>
          </cell>
          <cell r="C857">
            <v>23.06</v>
          </cell>
          <cell r="D857">
            <v>100</v>
          </cell>
          <cell r="E857" t="str">
            <v>KS</v>
          </cell>
          <cell r="F857">
            <v>2306</v>
          </cell>
        </row>
        <row r="858">
          <cell r="A858">
            <v>1197126</v>
          </cell>
          <cell r="B858" t="str">
            <v>Podélná opěrka…2058FW/12</v>
          </cell>
          <cell r="C858">
            <v>3.21</v>
          </cell>
          <cell r="D858">
            <v>100</v>
          </cell>
          <cell r="E858" t="str">
            <v>KS</v>
          </cell>
          <cell r="F858">
            <v>321</v>
          </cell>
        </row>
        <row r="859">
          <cell r="A859">
            <v>1197169</v>
          </cell>
          <cell r="B859" t="str">
            <v>Podélná opěrka…2058FW/16</v>
          </cell>
          <cell r="C859">
            <v>3.32</v>
          </cell>
          <cell r="D859">
            <v>100</v>
          </cell>
          <cell r="E859" t="str">
            <v>KS</v>
          </cell>
          <cell r="F859">
            <v>332</v>
          </cell>
        </row>
        <row r="860">
          <cell r="A860">
            <v>1197223</v>
          </cell>
          <cell r="B860" t="str">
            <v>Podélná opěrka…2058FW/22</v>
          </cell>
          <cell r="C860">
            <v>3.4</v>
          </cell>
          <cell r="D860">
            <v>100</v>
          </cell>
          <cell r="E860" t="str">
            <v>KS</v>
          </cell>
          <cell r="F860">
            <v>340</v>
          </cell>
        </row>
        <row r="861">
          <cell r="A861">
            <v>1197282</v>
          </cell>
          <cell r="B861" t="str">
            <v>Podélná opěrka…2058FW/28</v>
          </cell>
          <cell r="C861">
            <v>3.59</v>
          </cell>
          <cell r="D861">
            <v>100</v>
          </cell>
          <cell r="E861" t="str">
            <v>KS</v>
          </cell>
          <cell r="F861">
            <v>359</v>
          </cell>
        </row>
        <row r="862">
          <cell r="A862">
            <v>1197347</v>
          </cell>
          <cell r="B862" t="str">
            <v>Podélná opěrka…2058FW/34</v>
          </cell>
          <cell r="C862">
            <v>3.78</v>
          </cell>
          <cell r="D862">
            <v>100</v>
          </cell>
          <cell r="E862" t="str">
            <v>KS</v>
          </cell>
          <cell r="F862">
            <v>378</v>
          </cell>
        </row>
        <row r="863">
          <cell r="A863">
            <v>1197401</v>
          </cell>
          <cell r="B863" t="str">
            <v>Podélná opěrka…2058FW/40</v>
          </cell>
          <cell r="C863">
            <v>4.4400000000000004</v>
          </cell>
          <cell r="D863">
            <v>100</v>
          </cell>
          <cell r="E863" t="str">
            <v>KS</v>
          </cell>
          <cell r="F863">
            <v>444</v>
          </cell>
        </row>
        <row r="864">
          <cell r="A864">
            <v>1197460</v>
          </cell>
          <cell r="B864" t="str">
            <v>Podélná opěrka…2058FW/46</v>
          </cell>
          <cell r="C864">
            <v>5.2</v>
          </cell>
          <cell r="D864">
            <v>100</v>
          </cell>
          <cell r="E864" t="str">
            <v>KS</v>
          </cell>
          <cell r="F864">
            <v>520</v>
          </cell>
        </row>
        <row r="865">
          <cell r="A865">
            <v>1197525</v>
          </cell>
          <cell r="B865" t="str">
            <v>Podélná opěrka…2058FW/52</v>
          </cell>
          <cell r="C865">
            <v>6.04</v>
          </cell>
          <cell r="D865">
            <v>100</v>
          </cell>
          <cell r="E865" t="str">
            <v>KS</v>
          </cell>
          <cell r="F865">
            <v>604</v>
          </cell>
        </row>
        <row r="866">
          <cell r="A866">
            <v>1197584</v>
          </cell>
          <cell r="B866" t="str">
            <v>Podélná opěrka…2058FW/58</v>
          </cell>
          <cell r="C866">
            <v>7.27</v>
          </cell>
          <cell r="D866">
            <v>100</v>
          </cell>
          <cell r="E866" t="str">
            <v>KS</v>
          </cell>
          <cell r="F866">
            <v>727</v>
          </cell>
        </row>
        <row r="867">
          <cell r="A867">
            <v>1197649</v>
          </cell>
          <cell r="B867" t="str">
            <v>Podélná opěrka…2058FW/64</v>
          </cell>
          <cell r="C867">
            <v>8.7899999999999991</v>
          </cell>
          <cell r="D867">
            <v>100</v>
          </cell>
          <cell r="E867" t="str">
            <v>KS</v>
          </cell>
          <cell r="F867">
            <v>879</v>
          </cell>
        </row>
        <row r="868">
          <cell r="A868">
            <v>1197703</v>
          </cell>
          <cell r="B868" t="str">
            <v>Podélná opěrka…2058FW/70</v>
          </cell>
          <cell r="C868">
            <v>10.49</v>
          </cell>
          <cell r="D868">
            <v>100</v>
          </cell>
          <cell r="E868" t="str">
            <v>KS</v>
          </cell>
          <cell r="F868">
            <v>1049</v>
          </cell>
        </row>
        <row r="869">
          <cell r="A869">
            <v>1197762</v>
          </cell>
          <cell r="B869" t="str">
            <v>Podélná opěrka…2058FW/76</v>
          </cell>
          <cell r="C869">
            <v>12.47</v>
          </cell>
          <cell r="D869">
            <v>100</v>
          </cell>
          <cell r="E869" t="str">
            <v>KS</v>
          </cell>
          <cell r="F869">
            <v>1247</v>
          </cell>
        </row>
        <row r="870">
          <cell r="A870">
            <v>1197827</v>
          </cell>
          <cell r="B870" t="str">
            <v>Podélná opěrka…2058FW/82</v>
          </cell>
          <cell r="C870">
            <v>15.26</v>
          </cell>
          <cell r="D870">
            <v>100</v>
          </cell>
          <cell r="E870" t="str">
            <v>KS</v>
          </cell>
          <cell r="F870">
            <v>1526</v>
          </cell>
        </row>
        <row r="871">
          <cell r="A871">
            <v>1197908</v>
          </cell>
          <cell r="B871" t="str">
            <v>Podélná opěrka…2058FW/90</v>
          </cell>
          <cell r="C871">
            <v>18.88</v>
          </cell>
          <cell r="D871">
            <v>100</v>
          </cell>
          <cell r="E871" t="str">
            <v>KS</v>
          </cell>
          <cell r="F871">
            <v>1888</v>
          </cell>
        </row>
        <row r="872">
          <cell r="A872">
            <v>1199706</v>
          </cell>
          <cell r="B872" t="str">
            <v>Dvojitá podélná opěrka…2058M2/12</v>
          </cell>
          <cell r="C872">
            <v>19.649999999999999</v>
          </cell>
          <cell r="D872">
            <v>100</v>
          </cell>
          <cell r="E872" t="str">
            <v>KS</v>
          </cell>
          <cell r="F872">
            <v>1965</v>
          </cell>
        </row>
        <row r="873">
          <cell r="A873">
            <v>1199722</v>
          </cell>
          <cell r="B873" t="str">
            <v>Dvojitá podélná opěrka…2058M2/22</v>
          </cell>
          <cell r="C873">
            <v>27.07</v>
          </cell>
          <cell r="D873">
            <v>100</v>
          </cell>
          <cell r="E873" t="str">
            <v>KS</v>
          </cell>
          <cell r="F873">
            <v>2707</v>
          </cell>
        </row>
        <row r="874">
          <cell r="A874">
            <v>1199846</v>
          </cell>
          <cell r="B874" t="str">
            <v>Podélná opěrka…2058FWM12</v>
          </cell>
          <cell r="C874">
            <v>13.34</v>
          </cell>
          <cell r="D874">
            <v>100</v>
          </cell>
          <cell r="E874" t="str">
            <v>KS</v>
          </cell>
          <cell r="F874">
            <v>1334</v>
          </cell>
        </row>
        <row r="875">
          <cell r="A875">
            <v>1199854</v>
          </cell>
          <cell r="B875" t="str">
            <v>Podélná opěrka…2058FWM16</v>
          </cell>
          <cell r="C875">
            <v>13.71</v>
          </cell>
          <cell r="D875">
            <v>100</v>
          </cell>
          <cell r="E875" t="str">
            <v>KS</v>
          </cell>
          <cell r="F875">
            <v>1371</v>
          </cell>
        </row>
        <row r="876">
          <cell r="A876">
            <v>1199862</v>
          </cell>
          <cell r="B876" t="str">
            <v>Podélná opěrka…2058FWM22</v>
          </cell>
          <cell r="C876">
            <v>14.15</v>
          </cell>
          <cell r="D876">
            <v>100</v>
          </cell>
          <cell r="E876" t="str">
            <v>KS</v>
          </cell>
          <cell r="F876">
            <v>1415</v>
          </cell>
        </row>
        <row r="877">
          <cell r="A877">
            <v>1199870</v>
          </cell>
          <cell r="B877" t="str">
            <v>Podélná opěrka…2058FWM28</v>
          </cell>
          <cell r="C877">
            <v>14.39</v>
          </cell>
          <cell r="D877">
            <v>100</v>
          </cell>
          <cell r="E877" t="str">
            <v>KS</v>
          </cell>
          <cell r="F877">
            <v>1439</v>
          </cell>
        </row>
        <row r="878">
          <cell r="A878">
            <v>1199889</v>
          </cell>
          <cell r="B878" t="str">
            <v>Podélná opěrka…2058FWM34</v>
          </cell>
          <cell r="C878">
            <v>15.85</v>
          </cell>
          <cell r="D878">
            <v>100</v>
          </cell>
          <cell r="E878" t="str">
            <v>KS</v>
          </cell>
          <cell r="F878">
            <v>1585</v>
          </cell>
        </row>
        <row r="879">
          <cell r="A879">
            <v>1199897</v>
          </cell>
          <cell r="B879" t="str">
            <v>Podélná opěrka…2058FWM40</v>
          </cell>
          <cell r="C879">
            <v>16.510000000000002</v>
          </cell>
          <cell r="D879">
            <v>100</v>
          </cell>
          <cell r="E879" t="str">
            <v>KS</v>
          </cell>
          <cell r="F879">
            <v>1651</v>
          </cell>
        </row>
        <row r="880">
          <cell r="A880">
            <v>1199900</v>
          </cell>
          <cell r="B880" t="str">
            <v>Podélná opěrka…2058FWM46</v>
          </cell>
          <cell r="C880">
            <v>16.77</v>
          </cell>
          <cell r="D880">
            <v>100</v>
          </cell>
          <cell r="E880" t="str">
            <v>KS</v>
          </cell>
          <cell r="F880">
            <v>1677</v>
          </cell>
        </row>
        <row r="881">
          <cell r="A881">
            <v>1199919</v>
          </cell>
          <cell r="B881" t="str">
            <v>Podélná opěrka…2058FWM52</v>
          </cell>
          <cell r="C881">
            <v>17.84</v>
          </cell>
          <cell r="D881">
            <v>100</v>
          </cell>
          <cell r="E881" t="str">
            <v>KS</v>
          </cell>
          <cell r="F881">
            <v>1784</v>
          </cell>
        </row>
        <row r="882">
          <cell r="A882">
            <v>1199927</v>
          </cell>
          <cell r="B882" t="str">
            <v>Podélná opěrka…2058FWM58</v>
          </cell>
          <cell r="C882">
            <v>20.48</v>
          </cell>
          <cell r="D882">
            <v>100</v>
          </cell>
          <cell r="E882" t="str">
            <v>KS</v>
          </cell>
          <cell r="F882">
            <v>2048</v>
          </cell>
        </row>
        <row r="883">
          <cell r="A883">
            <v>1199935</v>
          </cell>
          <cell r="B883" t="str">
            <v>Podélná opěrka…2058FWM64</v>
          </cell>
          <cell r="C883">
            <v>20.89</v>
          </cell>
          <cell r="D883">
            <v>100</v>
          </cell>
          <cell r="E883" t="str">
            <v>KS</v>
          </cell>
          <cell r="F883">
            <v>2089</v>
          </cell>
        </row>
        <row r="884">
          <cell r="A884">
            <v>1303546</v>
          </cell>
          <cell r="B884" t="str">
            <v>Distanční příchytka…703/54</v>
          </cell>
          <cell r="C884">
            <v>32.96</v>
          </cell>
          <cell r="D884">
            <v>100</v>
          </cell>
          <cell r="E884" t="str">
            <v>KS</v>
          </cell>
          <cell r="F884">
            <v>3296</v>
          </cell>
        </row>
        <row r="885">
          <cell r="A885">
            <v>1310615</v>
          </cell>
          <cell r="B885" t="str">
            <v>Příchytka distanční…1060/45</v>
          </cell>
          <cell r="C885">
            <v>52.92</v>
          </cell>
          <cell r="D885">
            <v>100</v>
          </cell>
          <cell r="E885" t="str">
            <v>KS</v>
          </cell>
          <cell r="F885">
            <v>5292</v>
          </cell>
        </row>
        <row r="886">
          <cell r="A886">
            <v>1360051</v>
          </cell>
          <cell r="B886" t="str">
            <v>Distanční příchytka…732/6</v>
          </cell>
          <cell r="C886">
            <v>13.5</v>
          </cell>
          <cell r="D886">
            <v>100</v>
          </cell>
          <cell r="E886" t="str">
            <v>KS</v>
          </cell>
          <cell r="F886">
            <v>1350</v>
          </cell>
        </row>
        <row r="887">
          <cell r="A887">
            <v>1360086</v>
          </cell>
          <cell r="B887" t="str">
            <v>Distanční příchytka…732/8</v>
          </cell>
          <cell r="C887">
            <v>12.23</v>
          </cell>
          <cell r="D887">
            <v>100</v>
          </cell>
          <cell r="E887" t="str">
            <v>KS</v>
          </cell>
          <cell r="F887">
            <v>1223</v>
          </cell>
        </row>
        <row r="888">
          <cell r="A888">
            <v>1360108</v>
          </cell>
          <cell r="B888" t="str">
            <v>Distanční příchytka…732/10</v>
          </cell>
          <cell r="C888">
            <v>12.53</v>
          </cell>
          <cell r="D888">
            <v>100</v>
          </cell>
          <cell r="E888" t="str">
            <v>KS</v>
          </cell>
          <cell r="F888">
            <v>1253</v>
          </cell>
        </row>
        <row r="889">
          <cell r="A889">
            <v>1360124</v>
          </cell>
          <cell r="B889" t="str">
            <v>Distanční příchytka…732/12</v>
          </cell>
          <cell r="C889">
            <v>13.24</v>
          </cell>
          <cell r="D889">
            <v>100</v>
          </cell>
          <cell r="E889" t="str">
            <v>KS</v>
          </cell>
          <cell r="F889">
            <v>1324</v>
          </cell>
        </row>
        <row r="890">
          <cell r="A890">
            <v>1360140</v>
          </cell>
          <cell r="B890" t="str">
            <v>Distanční příchytka…732/14</v>
          </cell>
          <cell r="C890">
            <v>12.3</v>
          </cell>
          <cell r="D890">
            <v>100</v>
          </cell>
          <cell r="E890" t="str">
            <v>KS</v>
          </cell>
          <cell r="F890">
            <v>1230</v>
          </cell>
        </row>
        <row r="891">
          <cell r="A891">
            <v>1360159</v>
          </cell>
          <cell r="B891" t="str">
            <v>Distanční příchytka…732/15</v>
          </cell>
          <cell r="C891">
            <v>13.72</v>
          </cell>
          <cell r="D891">
            <v>100</v>
          </cell>
          <cell r="E891" t="str">
            <v>KS</v>
          </cell>
          <cell r="F891">
            <v>1372</v>
          </cell>
        </row>
        <row r="892">
          <cell r="A892">
            <v>1360167</v>
          </cell>
          <cell r="B892" t="str">
            <v>Distanční příchytka…732/16</v>
          </cell>
          <cell r="C892">
            <v>12.68</v>
          </cell>
          <cell r="D892">
            <v>100</v>
          </cell>
          <cell r="E892" t="str">
            <v>KS</v>
          </cell>
          <cell r="F892">
            <v>1268</v>
          </cell>
        </row>
        <row r="893">
          <cell r="A893">
            <v>1360183</v>
          </cell>
          <cell r="B893" t="str">
            <v>Distanční příchytka…732/18</v>
          </cell>
          <cell r="C893">
            <v>13.24</v>
          </cell>
          <cell r="D893">
            <v>100</v>
          </cell>
          <cell r="E893" t="str">
            <v>KS</v>
          </cell>
          <cell r="F893">
            <v>1324</v>
          </cell>
        </row>
        <row r="894">
          <cell r="A894">
            <v>1360205</v>
          </cell>
          <cell r="B894" t="str">
            <v>Distanční příchytka…732/20</v>
          </cell>
          <cell r="C894">
            <v>13.41</v>
          </cell>
          <cell r="D894">
            <v>100</v>
          </cell>
          <cell r="E894" t="str">
            <v>KS</v>
          </cell>
          <cell r="F894">
            <v>1341</v>
          </cell>
        </row>
        <row r="895">
          <cell r="A895">
            <v>1360221</v>
          </cell>
          <cell r="B895" t="str">
            <v>Distanční příchytka…732/22</v>
          </cell>
          <cell r="C895">
            <v>13.46</v>
          </cell>
          <cell r="D895">
            <v>100</v>
          </cell>
          <cell r="E895" t="str">
            <v>KS</v>
          </cell>
          <cell r="F895">
            <v>1346</v>
          </cell>
        </row>
        <row r="896">
          <cell r="A896">
            <v>1360248</v>
          </cell>
          <cell r="B896" t="str">
            <v>Distanční příchytka…732/24</v>
          </cell>
          <cell r="C896">
            <v>14</v>
          </cell>
          <cell r="D896">
            <v>100</v>
          </cell>
          <cell r="E896" t="str">
            <v>KS</v>
          </cell>
          <cell r="F896">
            <v>1400</v>
          </cell>
        </row>
        <row r="897">
          <cell r="A897">
            <v>1360264</v>
          </cell>
          <cell r="B897" t="str">
            <v>Distanční příchytka…732/26</v>
          </cell>
          <cell r="C897">
            <v>14.15</v>
          </cell>
          <cell r="D897">
            <v>100</v>
          </cell>
          <cell r="E897" t="str">
            <v>KS</v>
          </cell>
          <cell r="F897">
            <v>1415</v>
          </cell>
        </row>
        <row r="898">
          <cell r="A898">
            <v>1360280</v>
          </cell>
          <cell r="B898" t="str">
            <v>Distanční příchytka…732/28</v>
          </cell>
          <cell r="C898">
            <v>16.920000000000002</v>
          </cell>
          <cell r="D898">
            <v>100</v>
          </cell>
          <cell r="E898" t="str">
            <v>KS</v>
          </cell>
          <cell r="F898">
            <v>1692</v>
          </cell>
        </row>
        <row r="899">
          <cell r="A899">
            <v>1360302</v>
          </cell>
          <cell r="B899" t="str">
            <v>Distanční příchytka…732/30</v>
          </cell>
          <cell r="C899">
            <v>18.059999999999999</v>
          </cell>
          <cell r="D899">
            <v>100</v>
          </cell>
          <cell r="E899" t="str">
            <v>KS</v>
          </cell>
          <cell r="F899">
            <v>1806</v>
          </cell>
        </row>
        <row r="900">
          <cell r="A900">
            <v>1360337</v>
          </cell>
          <cell r="B900" t="str">
            <v>Distanční příchytka…732/33</v>
          </cell>
          <cell r="C900">
            <v>18.68</v>
          </cell>
          <cell r="D900">
            <v>100</v>
          </cell>
          <cell r="E900" t="str">
            <v>KS</v>
          </cell>
          <cell r="F900">
            <v>1868</v>
          </cell>
        </row>
        <row r="901">
          <cell r="A901">
            <v>1360353</v>
          </cell>
          <cell r="B901" t="str">
            <v>Distanční příchytka…732/35</v>
          </cell>
          <cell r="C901">
            <v>23.18</v>
          </cell>
          <cell r="D901">
            <v>100</v>
          </cell>
          <cell r="E901" t="str">
            <v>KS</v>
          </cell>
          <cell r="F901">
            <v>2318</v>
          </cell>
        </row>
        <row r="902">
          <cell r="A902">
            <v>1360388</v>
          </cell>
          <cell r="B902" t="str">
            <v>Distanční příchytka…732/38</v>
          </cell>
          <cell r="C902">
            <v>20.72</v>
          </cell>
          <cell r="D902">
            <v>100</v>
          </cell>
          <cell r="E902" t="str">
            <v>KS</v>
          </cell>
          <cell r="F902">
            <v>2072</v>
          </cell>
        </row>
        <row r="903">
          <cell r="A903">
            <v>1360396</v>
          </cell>
          <cell r="B903" t="str">
            <v>Distanční příchytka…732/40</v>
          </cell>
          <cell r="C903">
            <v>22.9</v>
          </cell>
          <cell r="D903">
            <v>100</v>
          </cell>
          <cell r="E903" t="str">
            <v>KS</v>
          </cell>
          <cell r="F903">
            <v>2290</v>
          </cell>
        </row>
        <row r="904">
          <cell r="A904">
            <v>1360426</v>
          </cell>
          <cell r="B904" t="str">
            <v>Distanční příchytka…732/42</v>
          </cell>
          <cell r="C904">
            <v>22.41</v>
          </cell>
          <cell r="D904">
            <v>100</v>
          </cell>
          <cell r="E904" t="str">
            <v>KS</v>
          </cell>
          <cell r="F904">
            <v>2241</v>
          </cell>
        </row>
        <row r="905">
          <cell r="A905">
            <v>1360450</v>
          </cell>
          <cell r="B905" t="str">
            <v>Distanční příchytka…732/45</v>
          </cell>
          <cell r="C905">
            <v>25.73</v>
          </cell>
          <cell r="D905">
            <v>100</v>
          </cell>
          <cell r="E905" t="str">
            <v>KS</v>
          </cell>
          <cell r="F905">
            <v>2573</v>
          </cell>
        </row>
        <row r="906">
          <cell r="A906">
            <v>1360485</v>
          </cell>
          <cell r="B906" t="str">
            <v>Distanční příchytka…732/48</v>
          </cell>
          <cell r="C906">
            <v>26.14</v>
          </cell>
          <cell r="D906">
            <v>100</v>
          </cell>
          <cell r="E906" t="str">
            <v>KS</v>
          </cell>
          <cell r="F906">
            <v>2614</v>
          </cell>
        </row>
        <row r="907">
          <cell r="A907">
            <v>1360507</v>
          </cell>
          <cell r="B907" t="str">
            <v>Distanční příchytka…732/50</v>
          </cell>
          <cell r="C907">
            <v>23.53</v>
          </cell>
          <cell r="D907">
            <v>100</v>
          </cell>
          <cell r="E907" t="str">
            <v>KS</v>
          </cell>
          <cell r="F907">
            <v>2353</v>
          </cell>
        </row>
        <row r="908">
          <cell r="A908">
            <v>1360604</v>
          </cell>
          <cell r="B908" t="str">
            <v>Distanční příchytka…732/60</v>
          </cell>
          <cell r="C908">
            <v>35.35</v>
          </cell>
          <cell r="D908">
            <v>100</v>
          </cell>
          <cell r="E908" t="str">
            <v>KS</v>
          </cell>
          <cell r="F908">
            <v>3535</v>
          </cell>
        </row>
        <row r="909">
          <cell r="A909">
            <v>1360639</v>
          </cell>
          <cell r="B909" t="str">
            <v>Distanční příchytka…732/63</v>
          </cell>
          <cell r="C909">
            <v>37.799999999999997</v>
          </cell>
          <cell r="D909">
            <v>100</v>
          </cell>
          <cell r="E909" t="str">
            <v>KS</v>
          </cell>
          <cell r="F909">
            <v>3780</v>
          </cell>
        </row>
        <row r="910">
          <cell r="A910">
            <v>1361091</v>
          </cell>
          <cell r="B910" t="str">
            <v>Distanční příchytka…733/11-13</v>
          </cell>
          <cell r="C910">
            <v>25.92</v>
          </cell>
          <cell r="D910">
            <v>100</v>
          </cell>
          <cell r="E910" t="str">
            <v>KS</v>
          </cell>
          <cell r="F910">
            <v>2592</v>
          </cell>
        </row>
        <row r="911">
          <cell r="A911">
            <v>1361094</v>
          </cell>
          <cell r="B911" t="str">
            <v>Distanční příchytka…733/14-16</v>
          </cell>
          <cell r="C911">
            <v>27</v>
          </cell>
          <cell r="D911">
            <v>100</v>
          </cell>
          <cell r="E911" t="str">
            <v>KS</v>
          </cell>
          <cell r="F911">
            <v>2700</v>
          </cell>
        </row>
        <row r="912">
          <cell r="A912">
            <v>1361097</v>
          </cell>
          <cell r="B912" t="str">
            <v>Distanční příchytka…733/17-19</v>
          </cell>
          <cell r="C912">
            <v>28</v>
          </cell>
          <cell r="D912">
            <v>100</v>
          </cell>
          <cell r="E912" t="str">
            <v>KS</v>
          </cell>
          <cell r="F912">
            <v>2800</v>
          </cell>
        </row>
        <row r="913">
          <cell r="A913">
            <v>1361100</v>
          </cell>
          <cell r="B913" t="str">
            <v>Distanční příchytka…733/19-21</v>
          </cell>
          <cell r="C913">
            <v>29</v>
          </cell>
          <cell r="D913">
            <v>100</v>
          </cell>
          <cell r="E913" t="str">
            <v>KS</v>
          </cell>
          <cell r="F913">
            <v>2900</v>
          </cell>
        </row>
        <row r="914">
          <cell r="A914">
            <v>1361103</v>
          </cell>
          <cell r="B914" t="str">
            <v>Distanční příchytka…733/21-23</v>
          </cell>
          <cell r="C914">
            <v>30.24</v>
          </cell>
          <cell r="D914">
            <v>100</v>
          </cell>
          <cell r="E914" t="str">
            <v>KS</v>
          </cell>
          <cell r="F914">
            <v>3024</v>
          </cell>
        </row>
        <row r="915">
          <cell r="A915">
            <v>1361106</v>
          </cell>
          <cell r="B915" t="str">
            <v>Distanční příchytka…733/24-29</v>
          </cell>
          <cell r="C915">
            <v>32.4</v>
          </cell>
          <cell r="D915">
            <v>100</v>
          </cell>
          <cell r="E915" t="str">
            <v>KS</v>
          </cell>
          <cell r="F915">
            <v>3240</v>
          </cell>
        </row>
        <row r="916">
          <cell r="A916">
            <v>1361109</v>
          </cell>
          <cell r="B916" t="str">
            <v>Distanční příchytka…733/30-38</v>
          </cell>
          <cell r="C916">
            <v>33.5</v>
          </cell>
          <cell r="D916">
            <v>100</v>
          </cell>
          <cell r="E916" t="str">
            <v>KS</v>
          </cell>
          <cell r="F916">
            <v>3350</v>
          </cell>
        </row>
        <row r="917">
          <cell r="A917">
            <v>1361112</v>
          </cell>
          <cell r="B917" t="str">
            <v>Distanční příchytka…733/39-48</v>
          </cell>
          <cell r="C917">
            <v>36.72</v>
          </cell>
          <cell r="D917">
            <v>100</v>
          </cell>
          <cell r="E917" t="str">
            <v>KS</v>
          </cell>
          <cell r="F917">
            <v>3672</v>
          </cell>
        </row>
        <row r="918">
          <cell r="A918">
            <v>1361115</v>
          </cell>
          <cell r="B918" t="str">
            <v>Distanční příchytka 53-61…733</v>
          </cell>
          <cell r="C918">
            <v>38.5</v>
          </cell>
          <cell r="D918">
            <v>100</v>
          </cell>
          <cell r="E918" t="str">
            <v>KS</v>
          </cell>
          <cell r="F918">
            <v>3850</v>
          </cell>
        </row>
        <row r="919">
          <cell r="A919">
            <v>1361139</v>
          </cell>
          <cell r="B919" t="str">
            <v>Distanční příchytka…733/11-13</v>
          </cell>
          <cell r="C919">
            <v>25.62</v>
          </cell>
          <cell r="D919">
            <v>100</v>
          </cell>
          <cell r="E919" t="str">
            <v>KS</v>
          </cell>
          <cell r="F919">
            <v>2562</v>
          </cell>
        </row>
        <row r="920">
          <cell r="A920">
            <v>1361163</v>
          </cell>
          <cell r="B920" t="str">
            <v>Distanční příchytka…733/14-16</v>
          </cell>
          <cell r="C920">
            <v>24.73</v>
          </cell>
          <cell r="D920">
            <v>100</v>
          </cell>
          <cell r="E920" t="str">
            <v>KS</v>
          </cell>
          <cell r="F920">
            <v>2473</v>
          </cell>
        </row>
        <row r="921">
          <cell r="A921">
            <v>1361198</v>
          </cell>
          <cell r="B921" t="str">
            <v>Distanční příchytka…733/17-19</v>
          </cell>
          <cell r="C921">
            <v>25.62</v>
          </cell>
          <cell r="D921">
            <v>100</v>
          </cell>
          <cell r="E921" t="str">
            <v>KS</v>
          </cell>
          <cell r="F921">
            <v>2562</v>
          </cell>
        </row>
        <row r="922">
          <cell r="A922">
            <v>1361201</v>
          </cell>
          <cell r="B922" t="str">
            <v>Distanční příchytka…733/19-21</v>
          </cell>
          <cell r="C922">
            <v>25.78</v>
          </cell>
          <cell r="D922">
            <v>100</v>
          </cell>
          <cell r="E922" t="str">
            <v>KS</v>
          </cell>
          <cell r="F922">
            <v>2578</v>
          </cell>
        </row>
        <row r="923">
          <cell r="A923">
            <v>1361236</v>
          </cell>
          <cell r="B923" t="str">
            <v>Distanční příchytka…733/21-23</v>
          </cell>
          <cell r="C923">
            <v>24.71</v>
          </cell>
          <cell r="D923">
            <v>100</v>
          </cell>
          <cell r="E923" t="str">
            <v>KS</v>
          </cell>
          <cell r="F923">
            <v>2471</v>
          </cell>
        </row>
        <row r="924">
          <cell r="A924">
            <v>1361295</v>
          </cell>
          <cell r="B924" t="str">
            <v>Distanční příchytka…733/24-29</v>
          </cell>
          <cell r="C924">
            <v>26.14</v>
          </cell>
          <cell r="D924">
            <v>100</v>
          </cell>
          <cell r="E924" t="str">
            <v>KS</v>
          </cell>
          <cell r="F924">
            <v>2614</v>
          </cell>
        </row>
        <row r="925">
          <cell r="A925">
            <v>1361384</v>
          </cell>
          <cell r="B925" t="str">
            <v>Distanční příchytka…733/30-38</v>
          </cell>
          <cell r="C925">
            <v>26.67</v>
          </cell>
          <cell r="D925">
            <v>100</v>
          </cell>
          <cell r="E925" t="str">
            <v>KS</v>
          </cell>
          <cell r="F925">
            <v>2667</v>
          </cell>
        </row>
        <row r="926">
          <cell r="A926">
            <v>1361481</v>
          </cell>
          <cell r="B926" t="str">
            <v>Distanční příchytka…733/39-48</v>
          </cell>
          <cell r="C926">
            <v>26.8</v>
          </cell>
          <cell r="D926">
            <v>100</v>
          </cell>
          <cell r="E926" t="str">
            <v>KS</v>
          </cell>
          <cell r="F926">
            <v>2680</v>
          </cell>
        </row>
        <row r="927">
          <cell r="A927">
            <v>1361511</v>
          </cell>
          <cell r="B927" t="str">
            <v>Distanční příchytka…733/48-54</v>
          </cell>
          <cell r="C927">
            <v>35.659999999999997</v>
          </cell>
          <cell r="D927">
            <v>100</v>
          </cell>
          <cell r="E927" t="str">
            <v>KS</v>
          </cell>
          <cell r="F927">
            <v>3566</v>
          </cell>
        </row>
        <row r="928">
          <cell r="A928">
            <v>1361619</v>
          </cell>
          <cell r="B928" t="str">
            <v>Distanční příchytka…733/53-61</v>
          </cell>
          <cell r="C928">
            <v>37.47</v>
          </cell>
          <cell r="D928">
            <v>100</v>
          </cell>
          <cell r="E928" t="str">
            <v>KS</v>
          </cell>
          <cell r="F928">
            <v>3747</v>
          </cell>
        </row>
        <row r="929">
          <cell r="A929">
            <v>1361635</v>
          </cell>
          <cell r="B929" t="str">
            <v>Distanční příchytka…733/63</v>
          </cell>
          <cell r="C929">
            <v>58.32</v>
          </cell>
          <cell r="D929">
            <v>100</v>
          </cell>
          <cell r="E929" t="str">
            <v>KS</v>
          </cell>
          <cell r="F929">
            <v>5832</v>
          </cell>
        </row>
        <row r="930">
          <cell r="A930">
            <v>1362011</v>
          </cell>
          <cell r="B930" t="str">
            <v>Distanční příchytka…733/16V2A</v>
          </cell>
          <cell r="C930">
            <v>46.2</v>
          </cell>
          <cell r="D930">
            <v>100</v>
          </cell>
          <cell r="E930" t="str">
            <v>KS</v>
          </cell>
          <cell r="F930">
            <v>4620</v>
          </cell>
        </row>
        <row r="931">
          <cell r="A931">
            <v>1362038</v>
          </cell>
          <cell r="B931" t="str">
            <v>Distanční příchytka…733/19V2A</v>
          </cell>
          <cell r="C931">
            <v>47.25</v>
          </cell>
          <cell r="D931">
            <v>100</v>
          </cell>
          <cell r="E931" t="str">
            <v>KS</v>
          </cell>
          <cell r="F931">
            <v>4725</v>
          </cell>
        </row>
        <row r="932">
          <cell r="A932">
            <v>1362046</v>
          </cell>
          <cell r="B932" t="str">
            <v>distanční příchytka M20…733/21V2A</v>
          </cell>
          <cell r="C932">
            <v>48.3</v>
          </cell>
          <cell r="D932">
            <v>100</v>
          </cell>
          <cell r="E932" t="str">
            <v>KS</v>
          </cell>
          <cell r="F932">
            <v>4830</v>
          </cell>
        </row>
        <row r="933">
          <cell r="A933">
            <v>1362054</v>
          </cell>
          <cell r="B933" t="str">
            <v>Distanční příchytka…733/23V2A</v>
          </cell>
          <cell r="C933">
            <v>49.35</v>
          </cell>
          <cell r="D933">
            <v>100</v>
          </cell>
          <cell r="E933" t="str">
            <v>KS</v>
          </cell>
          <cell r="F933">
            <v>4935</v>
          </cell>
        </row>
        <row r="934">
          <cell r="A934">
            <v>1362062</v>
          </cell>
          <cell r="B934" t="str">
            <v>Distanční příchytka…733/29V2A</v>
          </cell>
          <cell r="C934">
            <v>50.4</v>
          </cell>
          <cell r="D934">
            <v>100</v>
          </cell>
          <cell r="E934" t="str">
            <v>KS</v>
          </cell>
          <cell r="F934">
            <v>5040</v>
          </cell>
        </row>
        <row r="935">
          <cell r="A935">
            <v>1362070</v>
          </cell>
          <cell r="B935" t="str">
            <v>Distanční příchytka…733/38V2A</v>
          </cell>
          <cell r="C935">
            <v>55.34</v>
          </cell>
          <cell r="D935">
            <v>100</v>
          </cell>
          <cell r="E935" t="str">
            <v>KS</v>
          </cell>
          <cell r="F935">
            <v>5534</v>
          </cell>
        </row>
        <row r="936">
          <cell r="A936">
            <v>1362089</v>
          </cell>
          <cell r="B936" t="str">
            <v>Distanční příchytka…733/48V2A</v>
          </cell>
          <cell r="C936">
            <v>61.95</v>
          </cell>
          <cell r="D936">
            <v>100</v>
          </cell>
          <cell r="E936" t="str">
            <v>KS</v>
          </cell>
          <cell r="F936">
            <v>6195</v>
          </cell>
        </row>
        <row r="937">
          <cell r="A937">
            <v>1362097</v>
          </cell>
          <cell r="B937" t="str">
            <v>Distanční příchytka…733/54V2A</v>
          </cell>
          <cell r="C937">
            <v>63</v>
          </cell>
          <cell r="D937">
            <v>100</v>
          </cell>
          <cell r="E937" t="str">
            <v>KS</v>
          </cell>
          <cell r="F937">
            <v>6300</v>
          </cell>
        </row>
        <row r="938">
          <cell r="A938">
            <v>1362526</v>
          </cell>
          <cell r="B938" t="str">
            <v>Distanční příchytka…733M16 AL</v>
          </cell>
          <cell r="C938">
            <v>43.68</v>
          </cell>
          <cell r="D938">
            <v>100</v>
          </cell>
          <cell r="E938" t="str">
            <v>KS</v>
          </cell>
          <cell r="F938">
            <v>4368</v>
          </cell>
        </row>
        <row r="939">
          <cell r="A939">
            <v>1362534</v>
          </cell>
          <cell r="B939" t="str">
            <v>Distanční příchytka…733PG11AL</v>
          </cell>
          <cell r="C939">
            <v>36.4</v>
          </cell>
          <cell r="D939">
            <v>100</v>
          </cell>
          <cell r="E939" t="str">
            <v>KS</v>
          </cell>
          <cell r="F939">
            <v>3640</v>
          </cell>
        </row>
        <row r="940">
          <cell r="A940">
            <v>1362542</v>
          </cell>
          <cell r="B940" t="str">
            <v>Distanční příchytka…733M20 AL</v>
          </cell>
          <cell r="C940">
            <v>37.799999999999997</v>
          </cell>
          <cell r="D940">
            <v>100</v>
          </cell>
          <cell r="E940" t="str">
            <v>KS</v>
          </cell>
          <cell r="F940">
            <v>3780</v>
          </cell>
        </row>
        <row r="941">
          <cell r="A941">
            <v>1362569</v>
          </cell>
          <cell r="B941" t="str">
            <v>Distanční příchytka…733M25 AL</v>
          </cell>
          <cell r="C941">
            <v>39.520000000000003</v>
          </cell>
          <cell r="D941">
            <v>100</v>
          </cell>
          <cell r="E941" t="str">
            <v>KS</v>
          </cell>
          <cell r="F941">
            <v>3952</v>
          </cell>
        </row>
        <row r="942">
          <cell r="A942">
            <v>1362577</v>
          </cell>
          <cell r="B942" t="str">
            <v>Distanční příchytka…733M32 AL</v>
          </cell>
          <cell r="C942">
            <v>48.06</v>
          </cell>
          <cell r="D942">
            <v>100</v>
          </cell>
          <cell r="E942" t="str">
            <v>KS</v>
          </cell>
          <cell r="F942">
            <v>4806</v>
          </cell>
        </row>
        <row r="943">
          <cell r="A943">
            <v>1362585</v>
          </cell>
          <cell r="B943" t="str">
            <v>Distanční příchytka…733M40 AL</v>
          </cell>
          <cell r="C943">
            <v>48.07</v>
          </cell>
          <cell r="D943">
            <v>100</v>
          </cell>
          <cell r="E943" t="str">
            <v>KS</v>
          </cell>
          <cell r="F943">
            <v>4807</v>
          </cell>
        </row>
        <row r="944">
          <cell r="A944">
            <v>1362593</v>
          </cell>
          <cell r="B944" t="str">
            <v>Distanční příchytka…733M50 AL</v>
          </cell>
          <cell r="C944">
            <v>44.72</v>
          </cell>
          <cell r="D944">
            <v>100</v>
          </cell>
          <cell r="E944" t="str">
            <v>KS</v>
          </cell>
          <cell r="F944">
            <v>4472</v>
          </cell>
        </row>
        <row r="945">
          <cell r="A945">
            <v>1366122</v>
          </cell>
          <cell r="B945" t="str">
            <v>Distanční příchytka…731/W12VZ</v>
          </cell>
          <cell r="C945">
            <v>19.11</v>
          </cell>
          <cell r="D945">
            <v>100</v>
          </cell>
          <cell r="E945" t="str">
            <v>KS</v>
          </cell>
          <cell r="F945">
            <v>1911</v>
          </cell>
        </row>
        <row r="946">
          <cell r="A946">
            <v>1366165</v>
          </cell>
          <cell r="B946" t="str">
            <v>Distanční příchytka…731/W16VZ</v>
          </cell>
          <cell r="C946">
            <v>22.29</v>
          </cell>
          <cell r="D946">
            <v>100</v>
          </cell>
          <cell r="E946" t="str">
            <v>KS</v>
          </cell>
          <cell r="F946">
            <v>2229</v>
          </cell>
        </row>
        <row r="947">
          <cell r="A947">
            <v>1366203</v>
          </cell>
          <cell r="B947" t="str">
            <v>Distanční příchytka…731/W20VZ</v>
          </cell>
          <cell r="C947">
            <v>23.18</v>
          </cell>
          <cell r="D947">
            <v>100</v>
          </cell>
          <cell r="E947" t="str">
            <v>KS</v>
          </cell>
          <cell r="F947">
            <v>2318</v>
          </cell>
        </row>
        <row r="948">
          <cell r="A948">
            <v>1366254</v>
          </cell>
          <cell r="B948" t="str">
            <v>Distanční příchytka…731/W25VZ</v>
          </cell>
          <cell r="C948">
            <v>27.81</v>
          </cell>
          <cell r="D948">
            <v>100</v>
          </cell>
          <cell r="E948" t="str">
            <v>KS</v>
          </cell>
          <cell r="F948">
            <v>2781</v>
          </cell>
        </row>
        <row r="949">
          <cell r="A949">
            <v>1366300</v>
          </cell>
          <cell r="B949" t="str">
            <v>Distanční příchytka…731/W30VZ</v>
          </cell>
          <cell r="C949">
            <v>29.89</v>
          </cell>
          <cell r="D949">
            <v>100</v>
          </cell>
          <cell r="E949" t="str">
            <v>KS</v>
          </cell>
          <cell r="F949">
            <v>2989</v>
          </cell>
        </row>
        <row r="950">
          <cell r="A950">
            <v>1366351</v>
          </cell>
          <cell r="B950" t="str">
            <v>Distanční příchytka…731/W35VZ</v>
          </cell>
          <cell r="C950">
            <v>28.3</v>
          </cell>
          <cell r="D950">
            <v>100</v>
          </cell>
          <cell r="E950" t="str">
            <v>KS</v>
          </cell>
          <cell r="F950">
            <v>2830</v>
          </cell>
        </row>
        <row r="951">
          <cell r="A951">
            <v>1366629</v>
          </cell>
          <cell r="B951" t="str">
            <v>Distanční příchytka…731/W12VK</v>
          </cell>
          <cell r="C951">
            <v>26.34</v>
          </cell>
          <cell r="D951">
            <v>100</v>
          </cell>
          <cell r="E951" t="str">
            <v>KS</v>
          </cell>
          <cell r="F951">
            <v>2634</v>
          </cell>
        </row>
        <row r="952">
          <cell r="A952">
            <v>1371207</v>
          </cell>
          <cell r="B952" t="str">
            <v>Distanční příchytka…705M6DIII</v>
          </cell>
          <cell r="C952">
            <v>24.84</v>
          </cell>
          <cell r="D952">
            <v>100</v>
          </cell>
          <cell r="E952" t="str">
            <v>KS</v>
          </cell>
          <cell r="F952">
            <v>2484</v>
          </cell>
        </row>
        <row r="953">
          <cell r="A953">
            <v>1380222</v>
          </cell>
          <cell r="B953" t="str">
            <v>Distanční příchytka…2071/M6</v>
          </cell>
          <cell r="C953">
            <v>23.18</v>
          </cell>
          <cell r="D953">
            <v>100</v>
          </cell>
          <cell r="E953" t="str">
            <v>KS</v>
          </cell>
          <cell r="F953">
            <v>2318</v>
          </cell>
        </row>
        <row r="954">
          <cell r="A954">
            <v>1380427</v>
          </cell>
          <cell r="B954" t="str">
            <v>Distanční příchytka…2072/M6</v>
          </cell>
          <cell r="C954">
            <v>26</v>
          </cell>
          <cell r="D954">
            <v>100</v>
          </cell>
          <cell r="E954" t="str">
            <v>KS</v>
          </cell>
          <cell r="F954">
            <v>2600</v>
          </cell>
        </row>
        <row r="955">
          <cell r="A955">
            <v>1380729</v>
          </cell>
          <cell r="B955" t="str">
            <v>Distanční příchytka…2073/M6</v>
          </cell>
          <cell r="C955">
            <v>39</v>
          </cell>
          <cell r="D955">
            <v>100</v>
          </cell>
          <cell r="E955" t="str">
            <v>KS</v>
          </cell>
          <cell r="F955">
            <v>3900</v>
          </cell>
        </row>
        <row r="956">
          <cell r="A956">
            <v>1383094</v>
          </cell>
          <cell r="B956" t="str">
            <v>Distanční příchytka…2900/M16</v>
          </cell>
          <cell r="C956">
            <v>15.93</v>
          </cell>
          <cell r="D956">
            <v>100</v>
          </cell>
          <cell r="E956" t="str">
            <v>KS</v>
          </cell>
          <cell r="F956">
            <v>1593</v>
          </cell>
        </row>
        <row r="957">
          <cell r="A957">
            <v>1383116</v>
          </cell>
          <cell r="B957" t="str">
            <v>Distanční příchytka…2900/PG11</v>
          </cell>
          <cell r="C957">
            <v>16.260000000000002</v>
          </cell>
          <cell r="D957">
            <v>100</v>
          </cell>
          <cell r="E957" t="str">
            <v>KS</v>
          </cell>
          <cell r="F957">
            <v>1626</v>
          </cell>
        </row>
        <row r="958">
          <cell r="A958">
            <v>1383132</v>
          </cell>
          <cell r="B958" t="str">
            <v>Distanční příchytka…2900/M20</v>
          </cell>
          <cell r="C958">
            <v>17.09</v>
          </cell>
          <cell r="D958">
            <v>100</v>
          </cell>
          <cell r="E958" t="str">
            <v>KS</v>
          </cell>
          <cell r="F958">
            <v>1709</v>
          </cell>
        </row>
        <row r="959">
          <cell r="A959">
            <v>1383167</v>
          </cell>
          <cell r="B959" t="str">
            <v>Distanční příchytka…2900/PG16</v>
          </cell>
          <cell r="C959">
            <v>17.420000000000002</v>
          </cell>
          <cell r="D959">
            <v>100</v>
          </cell>
          <cell r="E959" t="str">
            <v>KS</v>
          </cell>
          <cell r="F959">
            <v>1742</v>
          </cell>
        </row>
        <row r="960">
          <cell r="A960">
            <v>1383213</v>
          </cell>
          <cell r="B960" t="str">
            <v>Distanční příchytka…2900/M25</v>
          </cell>
          <cell r="C960">
            <v>17.93</v>
          </cell>
          <cell r="D960">
            <v>100</v>
          </cell>
          <cell r="E960" t="str">
            <v>KS</v>
          </cell>
          <cell r="F960">
            <v>1793</v>
          </cell>
        </row>
        <row r="961">
          <cell r="A961">
            <v>1383299</v>
          </cell>
          <cell r="B961" t="str">
            <v>Distanční příchytka…2900/PG29</v>
          </cell>
          <cell r="C961">
            <v>27.29</v>
          </cell>
          <cell r="D961">
            <v>100</v>
          </cell>
          <cell r="E961" t="str">
            <v>KS</v>
          </cell>
          <cell r="F961">
            <v>2729</v>
          </cell>
        </row>
        <row r="962">
          <cell r="A962">
            <v>1383310</v>
          </cell>
          <cell r="B962" t="str">
            <v>Distanční příchytka…2900/M32</v>
          </cell>
          <cell r="C962">
            <v>17.489999999999998</v>
          </cell>
          <cell r="D962">
            <v>100</v>
          </cell>
          <cell r="E962" t="str">
            <v>KS</v>
          </cell>
          <cell r="F962">
            <v>1749</v>
          </cell>
        </row>
        <row r="963">
          <cell r="A963">
            <v>1383361</v>
          </cell>
          <cell r="B963" t="str">
            <v>Distanční příchytka…2900/PG36</v>
          </cell>
          <cell r="C963">
            <v>28.44</v>
          </cell>
          <cell r="D963">
            <v>100</v>
          </cell>
          <cell r="E963" t="str">
            <v>KS</v>
          </cell>
          <cell r="F963">
            <v>2844</v>
          </cell>
        </row>
        <row r="964">
          <cell r="A964">
            <v>1383418</v>
          </cell>
          <cell r="B964" t="str">
            <v>Distanční příchytka…2900/M40</v>
          </cell>
          <cell r="C964">
            <v>21.28</v>
          </cell>
          <cell r="D964">
            <v>100</v>
          </cell>
          <cell r="E964" t="str">
            <v>KS</v>
          </cell>
          <cell r="F964">
            <v>2128</v>
          </cell>
        </row>
        <row r="965">
          <cell r="A965">
            <v>1383426</v>
          </cell>
          <cell r="B965" t="str">
            <v>Distanční příchytka…2900/M50</v>
          </cell>
          <cell r="C965">
            <v>40.97</v>
          </cell>
          <cell r="D965">
            <v>100</v>
          </cell>
          <cell r="E965" t="str">
            <v>KS</v>
          </cell>
          <cell r="F965">
            <v>4097</v>
          </cell>
        </row>
        <row r="966">
          <cell r="A966">
            <v>1383485</v>
          </cell>
          <cell r="B966" t="str">
            <v>Distanční příchytka…2900/PG48</v>
          </cell>
          <cell r="C966">
            <v>42.87</v>
          </cell>
          <cell r="D966">
            <v>100</v>
          </cell>
          <cell r="E966" t="str">
            <v>KS</v>
          </cell>
          <cell r="F966">
            <v>4287</v>
          </cell>
        </row>
        <row r="967">
          <cell r="A967">
            <v>1385003</v>
          </cell>
          <cell r="B967" t="str">
            <v>Distanční příchytka…2900/W1/4</v>
          </cell>
          <cell r="C967">
            <v>50.76</v>
          </cell>
          <cell r="D967">
            <v>100</v>
          </cell>
          <cell r="E967" t="str">
            <v>KS</v>
          </cell>
          <cell r="F967">
            <v>5076</v>
          </cell>
        </row>
        <row r="968">
          <cell r="A968">
            <v>1385011</v>
          </cell>
          <cell r="B968" t="str">
            <v>Distanční příchytka…2900/W3/8</v>
          </cell>
          <cell r="C968">
            <v>51.84</v>
          </cell>
          <cell r="D968">
            <v>100</v>
          </cell>
          <cell r="E968" t="str">
            <v>KS</v>
          </cell>
          <cell r="F968">
            <v>5184</v>
          </cell>
        </row>
        <row r="969">
          <cell r="A969">
            <v>1385038</v>
          </cell>
          <cell r="B969" t="str">
            <v>Distanční příchytka…2900/W1/2</v>
          </cell>
          <cell r="C969">
            <v>44.52</v>
          </cell>
          <cell r="D969">
            <v>100</v>
          </cell>
          <cell r="E969" t="str">
            <v>KS</v>
          </cell>
          <cell r="F969">
            <v>4452</v>
          </cell>
        </row>
        <row r="970">
          <cell r="A970">
            <v>1385054</v>
          </cell>
          <cell r="B970" t="str">
            <v>Distanční příchytka…2900/W3/4</v>
          </cell>
          <cell r="C970">
            <v>46.52</v>
          </cell>
          <cell r="D970">
            <v>100</v>
          </cell>
          <cell r="E970" t="str">
            <v>KS</v>
          </cell>
          <cell r="F970">
            <v>4652</v>
          </cell>
        </row>
        <row r="971">
          <cell r="A971">
            <v>1385062</v>
          </cell>
          <cell r="B971" t="str">
            <v>Distanční příchytka…2900/W1M6</v>
          </cell>
          <cell r="C971">
            <v>43.19</v>
          </cell>
          <cell r="D971">
            <v>100</v>
          </cell>
          <cell r="E971" t="str">
            <v>KS</v>
          </cell>
          <cell r="F971">
            <v>4319</v>
          </cell>
        </row>
        <row r="972">
          <cell r="A972">
            <v>1385089</v>
          </cell>
          <cell r="B972" t="str">
            <v>Distanční příchytka…2900/W</v>
          </cell>
          <cell r="C972">
            <v>55.62</v>
          </cell>
          <cell r="D972">
            <v>100</v>
          </cell>
          <cell r="E972" t="str">
            <v>KS</v>
          </cell>
          <cell r="F972">
            <v>5562</v>
          </cell>
        </row>
        <row r="973">
          <cell r="A973">
            <v>1385119</v>
          </cell>
          <cell r="B973" t="str">
            <v>Distanční příchytka…2900/W</v>
          </cell>
          <cell r="C973">
            <v>54.08</v>
          </cell>
          <cell r="D973">
            <v>100</v>
          </cell>
          <cell r="E973" t="str">
            <v>KS</v>
          </cell>
          <cell r="F973">
            <v>5408</v>
          </cell>
        </row>
        <row r="974">
          <cell r="A974">
            <v>1385127</v>
          </cell>
          <cell r="B974" t="str">
            <v>Distanční příchytka…2900/W</v>
          </cell>
          <cell r="C974">
            <v>66.31</v>
          </cell>
          <cell r="D974">
            <v>100</v>
          </cell>
          <cell r="E974" t="str">
            <v>KS</v>
          </cell>
          <cell r="F974">
            <v>6631</v>
          </cell>
        </row>
        <row r="975">
          <cell r="A975">
            <v>1385135</v>
          </cell>
          <cell r="B975" t="str">
            <v>Distanční příchytka…2900/W2M6</v>
          </cell>
          <cell r="C975">
            <v>63.72</v>
          </cell>
          <cell r="D975">
            <v>100</v>
          </cell>
          <cell r="E975" t="str">
            <v>KS</v>
          </cell>
          <cell r="F975">
            <v>6372</v>
          </cell>
        </row>
        <row r="976">
          <cell r="A976">
            <v>1387030</v>
          </cell>
          <cell r="B976" t="str">
            <v>Distanční příchytka…2900W1/2</v>
          </cell>
          <cell r="C976">
            <v>47.07</v>
          </cell>
          <cell r="D976">
            <v>100</v>
          </cell>
          <cell r="E976" t="str">
            <v>KS</v>
          </cell>
          <cell r="F976">
            <v>4707</v>
          </cell>
        </row>
        <row r="977">
          <cell r="A977">
            <v>1387057</v>
          </cell>
          <cell r="B977" t="str">
            <v>Distanční příchytka…2900W3/4</v>
          </cell>
          <cell r="C977">
            <v>52.86</v>
          </cell>
          <cell r="D977">
            <v>100</v>
          </cell>
          <cell r="E977" t="str">
            <v>KS</v>
          </cell>
          <cell r="F977">
            <v>5286</v>
          </cell>
        </row>
        <row r="978">
          <cell r="A978">
            <v>1387065</v>
          </cell>
          <cell r="B978" t="str">
            <v>Distanční příchytka…2900W1M8</v>
          </cell>
          <cell r="C978">
            <v>49.85</v>
          </cell>
          <cell r="D978">
            <v>100</v>
          </cell>
          <cell r="E978" t="str">
            <v>KS</v>
          </cell>
          <cell r="F978">
            <v>4985</v>
          </cell>
        </row>
        <row r="979">
          <cell r="A979">
            <v>1387081</v>
          </cell>
          <cell r="B979" t="str">
            <v>Distanční příchytka…2900 W</v>
          </cell>
          <cell r="C979">
            <v>52.87</v>
          </cell>
          <cell r="D979">
            <v>100</v>
          </cell>
          <cell r="E979" t="str">
            <v>KS</v>
          </cell>
          <cell r="F979">
            <v>5287</v>
          </cell>
        </row>
        <row r="980">
          <cell r="A980">
            <v>1387111</v>
          </cell>
          <cell r="B980" t="str">
            <v>Distanční příchytka…2900/W</v>
          </cell>
          <cell r="C980">
            <v>54.35</v>
          </cell>
          <cell r="D980">
            <v>100</v>
          </cell>
          <cell r="E980" t="str">
            <v>KS</v>
          </cell>
          <cell r="F980">
            <v>5435</v>
          </cell>
        </row>
        <row r="981">
          <cell r="A981">
            <v>1387138</v>
          </cell>
          <cell r="B981" t="str">
            <v>Distanční příchytka…2900/W2M8</v>
          </cell>
          <cell r="C981">
            <v>60.47</v>
          </cell>
          <cell r="D981">
            <v>100</v>
          </cell>
          <cell r="E981" t="str">
            <v>KS</v>
          </cell>
          <cell r="F981">
            <v>6047</v>
          </cell>
        </row>
        <row r="982">
          <cell r="A982">
            <v>1387154</v>
          </cell>
          <cell r="B982" t="str">
            <v>Distanční příchytka…2900/W</v>
          </cell>
          <cell r="C982">
            <v>95.67</v>
          </cell>
          <cell r="D982">
            <v>100</v>
          </cell>
          <cell r="E982" t="str">
            <v>KS</v>
          </cell>
          <cell r="F982">
            <v>9567</v>
          </cell>
        </row>
        <row r="983">
          <cell r="A983">
            <v>1387170</v>
          </cell>
          <cell r="B983" t="str">
            <v>Distanční příchytka…2900/W3M8</v>
          </cell>
          <cell r="C983">
            <v>82.08</v>
          </cell>
          <cell r="D983">
            <v>100</v>
          </cell>
          <cell r="E983" t="str">
            <v>KS</v>
          </cell>
          <cell r="F983">
            <v>8208</v>
          </cell>
        </row>
        <row r="984">
          <cell r="A984">
            <v>1388053</v>
          </cell>
          <cell r="B984" t="str">
            <v>Distanční příchytka…2900/W3/4</v>
          </cell>
          <cell r="C984">
            <v>46.98</v>
          </cell>
          <cell r="D984">
            <v>100</v>
          </cell>
          <cell r="E984" t="str">
            <v>KS</v>
          </cell>
          <cell r="F984">
            <v>4698</v>
          </cell>
        </row>
        <row r="985">
          <cell r="A985">
            <v>1388061</v>
          </cell>
          <cell r="B985" t="str">
            <v>Distanční příchytka…2900/W1</v>
          </cell>
          <cell r="C985">
            <v>49.95</v>
          </cell>
          <cell r="D985">
            <v>100</v>
          </cell>
          <cell r="E985" t="str">
            <v>KS</v>
          </cell>
          <cell r="F985">
            <v>4995</v>
          </cell>
        </row>
        <row r="986">
          <cell r="A986">
            <v>1388118</v>
          </cell>
          <cell r="B986" t="str">
            <v>Distanční příchytka…2900/W</v>
          </cell>
          <cell r="C986">
            <v>61.92</v>
          </cell>
          <cell r="D986">
            <v>100</v>
          </cell>
          <cell r="E986" t="str">
            <v>KS</v>
          </cell>
          <cell r="F986">
            <v>6192</v>
          </cell>
        </row>
        <row r="987">
          <cell r="A987">
            <v>1404164</v>
          </cell>
          <cell r="B987" t="str">
            <v>Příchytka napínacího drátu…1020/16</v>
          </cell>
          <cell r="C987">
            <v>20.88</v>
          </cell>
          <cell r="D987">
            <v>100</v>
          </cell>
          <cell r="E987" t="str">
            <v>KS</v>
          </cell>
          <cell r="F987">
            <v>2088</v>
          </cell>
        </row>
        <row r="988">
          <cell r="A988">
            <v>1404180</v>
          </cell>
          <cell r="B988" t="str">
            <v>Příchytka napínacího drátu…1020/18</v>
          </cell>
          <cell r="C988">
            <v>27.31</v>
          </cell>
          <cell r="D988">
            <v>100</v>
          </cell>
          <cell r="E988" t="str">
            <v>KS</v>
          </cell>
          <cell r="F988">
            <v>2731</v>
          </cell>
        </row>
        <row r="989">
          <cell r="A989">
            <v>1404288</v>
          </cell>
          <cell r="B989" t="str">
            <v>Příchytka napínacího drátu…1020/28</v>
          </cell>
          <cell r="C989">
            <v>28.41</v>
          </cell>
          <cell r="D989">
            <v>100</v>
          </cell>
          <cell r="E989" t="str">
            <v>KS</v>
          </cell>
          <cell r="F989">
            <v>2841</v>
          </cell>
        </row>
        <row r="990">
          <cell r="A990">
            <v>1408011</v>
          </cell>
          <cell r="B990" t="str">
            <v>Nosníková spona…328/1</v>
          </cell>
          <cell r="C990">
            <v>140.16999999999999</v>
          </cell>
          <cell r="D990">
            <v>100</v>
          </cell>
          <cell r="E990" t="str">
            <v>KS</v>
          </cell>
          <cell r="F990">
            <v>14017</v>
          </cell>
        </row>
        <row r="991">
          <cell r="A991">
            <v>1408046</v>
          </cell>
          <cell r="B991" t="str">
            <v>Nosníková spona…328/2</v>
          </cell>
          <cell r="C991">
            <v>157.13999999999999</v>
          </cell>
          <cell r="D991">
            <v>100</v>
          </cell>
          <cell r="E991" t="str">
            <v>KS</v>
          </cell>
          <cell r="F991">
            <v>15714</v>
          </cell>
        </row>
        <row r="992">
          <cell r="A992">
            <v>1408518</v>
          </cell>
          <cell r="B992" t="str">
            <v>Nosníková svorka šroubovací…339/1</v>
          </cell>
          <cell r="C992">
            <v>73.760000000000005</v>
          </cell>
          <cell r="D992">
            <v>100</v>
          </cell>
          <cell r="E992" t="str">
            <v>PAR</v>
          </cell>
          <cell r="F992">
            <v>7376</v>
          </cell>
        </row>
        <row r="993">
          <cell r="A993">
            <v>1408534</v>
          </cell>
          <cell r="B993" t="str">
            <v>Nosníková svorka šroubovací…339/2</v>
          </cell>
          <cell r="C993">
            <v>165.85</v>
          </cell>
          <cell r="D993">
            <v>100</v>
          </cell>
          <cell r="E993" t="str">
            <v>PAR</v>
          </cell>
          <cell r="F993">
            <v>16585</v>
          </cell>
        </row>
        <row r="994">
          <cell r="A994">
            <v>1435019</v>
          </cell>
          <cell r="B994" t="str">
            <v>Příchytka pro odlehč. tahu…7901/I</v>
          </cell>
          <cell r="C994">
            <v>1.61</v>
          </cell>
          <cell r="D994">
            <v>100</v>
          </cell>
          <cell r="E994" t="str">
            <v>KS</v>
          </cell>
          <cell r="F994">
            <v>161</v>
          </cell>
        </row>
        <row r="995">
          <cell r="A995">
            <v>1435027</v>
          </cell>
          <cell r="B995" t="str">
            <v>Příchytka pro odlehč. tahu…7901/II</v>
          </cell>
          <cell r="C995">
            <v>2.08</v>
          </cell>
          <cell r="D995">
            <v>100</v>
          </cell>
          <cell r="E995" t="str">
            <v>KS</v>
          </cell>
          <cell r="F995">
            <v>208</v>
          </cell>
        </row>
        <row r="996">
          <cell r="A996">
            <v>1436015</v>
          </cell>
          <cell r="B996" t="str">
            <v>Příchytka pro odlehč. tahu…7902/I</v>
          </cell>
          <cell r="C996">
            <v>1.78</v>
          </cell>
          <cell r="D996">
            <v>100</v>
          </cell>
          <cell r="E996" t="str">
            <v>KS</v>
          </cell>
          <cell r="F996">
            <v>178</v>
          </cell>
        </row>
        <row r="997">
          <cell r="A997">
            <v>1436023</v>
          </cell>
          <cell r="B997" t="str">
            <v>Příchytka pro odlehč. tahu…7902/II</v>
          </cell>
          <cell r="C997">
            <v>2.46</v>
          </cell>
          <cell r="D997">
            <v>100</v>
          </cell>
          <cell r="E997" t="str">
            <v>KS</v>
          </cell>
          <cell r="F997">
            <v>246</v>
          </cell>
        </row>
        <row r="998">
          <cell r="A998">
            <v>1437003</v>
          </cell>
          <cell r="B998" t="str">
            <v>Příchytka pro odlehč. tahu…7903/I</v>
          </cell>
          <cell r="C998">
            <v>1.78</v>
          </cell>
          <cell r="D998">
            <v>100</v>
          </cell>
          <cell r="E998" t="str">
            <v>KS</v>
          </cell>
          <cell r="F998">
            <v>178</v>
          </cell>
        </row>
        <row r="999">
          <cell r="A999">
            <v>1437011</v>
          </cell>
          <cell r="B999" t="str">
            <v>Příchytka pro odlehč. tahu…7903/II</v>
          </cell>
          <cell r="C999">
            <v>1.78</v>
          </cell>
          <cell r="D999">
            <v>100</v>
          </cell>
          <cell r="E999" t="str">
            <v>KS</v>
          </cell>
          <cell r="F999">
            <v>178</v>
          </cell>
        </row>
        <row r="1000">
          <cell r="A1000">
            <v>1437038</v>
          </cell>
          <cell r="B1000" t="str">
            <v>Příchytka pro odlehč. tahu…7903/III</v>
          </cell>
          <cell r="C1000">
            <v>1.85</v>
          </cell>
          <cell r="D1000">
            <v>100</v>
          </cell>
          <cell r="E1000" t="str">
            <v>KS</v>
          </cell>
          <cell r="F1000">
            <v>185</v>
          </cell>
        </row>
        <row r="1001">
          <cell r="A1001">
            <v>1438018</v>
          </cell>
          <cell r="B1001" t="str">
            <v>Příchytka pro odlehč. tahu…7904/I</v>
          </cell>
          <cell r="C1001">
            <v>9.93</v>
          </cell>
          <cell r="D1001">
            <v>100</v>
          </cell>
          <cell r="E1001" t="str">
            <v>KS</v>
          </cell>
          <cell r="F1001">
            <v>993</v>
          </cell>
        </row>
        <row r="1002">
          <cell r="A1002">
            <v>1439014</v>
          </cell>
          <cell r="B1002" t="str">
            <v>Příchytka pro odlehč. tahu…7905/I</v>
          </cell>
          <cell r="C1002">
            <v>1.57</v>
          </cell>
          <cell r="D1002">
            <v>100</v>
          </cell>
          <cell r="E1002" t="str">
            <v>KS</v>
          </cell>
          <cell r="F1002">
            <v>157</v>
          </cell>
        </row>
        <row r="1003">
          <cell r="A1003">
            <v>1442015</v>
          </cell>
          <cell r="B1003" t="str">
            <v>Příchytka pro odlehč. tahu…7908</v>
          </cell>
          <cell r="C1003">
            <v>25.92</v>
          </cell>
          <cell r="D1003">
            <v>100</v>
          </cell>
          <cell r="E1003" t="str">
            <v>KS</v>
          </cell>
          <cell r="F1003">
            <v>2592</v>
          </cell>
        </row>
        <row r="1004">
          <cell r="A1004">
            <v>1443011</v>
          </cell>
          <cell r="B1004" t="str">
            <v>Příchytka pro odlehč. tahu…7909</v>
          </cell>
          <cell r="C1004">
            <v>24.84</v>
          </cell>
          <cell r="D1004">
            <v>100</v>
          </cell>
          <cell r="E1004" t="str">
            <v>KS</v>
          </cell>
          <cell r="F1004">
            <v>2484</v>
          </cell>
        </row>
        <row r="1005">
          <cell r="A1005">
            <v>1465082</v>
          </cell>
          <cell r="B1005" t="str">
            <v>Perforovaný pás…5050/20X3</v>
          </cell>
          <cell r="C1005">
            <v>101.49</v>
          </cell>
          <cell r="D1005">
            <v>100</v>
          </cell>
          <cell r="E1005" t="str">
            <v>M</v>
          </cell>
          <cell r="F1005">
            <v>10149</v>
          </cell>
        </row>
        <row r="1006">
          <cell r="A1006">
            <v>1465104</v>
          </cell>
          <cell r="B1006" t="str">
            <v>Perforovaný pás…5050/25X3</v>
          </cell>
          <cell r="C1006">
            <v>143.59</v>
          </cell>
          <cell r="D1006">
            <v>100</v>
          </cell>
          <cell r="E1006" t="str">
            <v>M</v>
          </cell>
          <cell r="F1006">
            <v>14359</v>
          </cell>
        </row>
        <row r="1007">
          <cell r="A1007">
            <v>1465147</v>
          </cell>
          <cell r="B1007" t="str">
            <v>Perforovaný pás…5050/30X3</v>
          </cell>
          <cell r="C1007">
            <v>161.26</v>
          </cell>
          <cell r="D1007">
            <v>100</v>
          </cell>
          <cell r="E1007" t="str">
            <v>M</v>
          </cell>
          <cell r="F1007">
            <v>16126</v>
          </cell>
        </row>
        <row r="1008">
          <cell r="A1008">
            <v>1465163</v>
          </cell>
          <cell r="B1008" t="str">
            <v>Perforovaný pás…5050/30X4</v>
          </cell>
          <cell r="C1008">
            <v>162.79</v>
          </cell>
          <cell r="D1008">
            <v>100</v>
          </cell>
          <cell r="E1008" t="str">
            <v>M</v>
          </cell>
          <cell r="F1008">
            <v>16279</v>
          </cell>
        </row>
        <row r="1009">
          <cell r="A1009">
            <v>1465198</v>
          </cell>
          <cell r="B1009" t="str">
            <v>Perforovaný pás…5050/40X4</v>
          </cell>
          <cell r="C1009">
            <v>237.83</v>
          </cell>
          <cell r="D1009">
            <v>100</v>
          </cell>
          <cell r="E1009" t="str">
            <v>M</v>
          </cell>
          <cell r="F1009">
            <v>23783</v>
          </cell>
        </row>
        <row r="1010">
          <cell r="A1010">
            <v>1465600</v>
          </cell>
          <cell r="B1010" t="str">
            <v>Perforovaný pás…5050/</v>
          </cell>
          <cell r="C1010">
            <v>38.130000000000003</v>
          </cell>
          <cell r="D1010">
            <v>100</v>
          </cell>
          <cell r="E1010" t="str">
            <v>M</v>
          </cell>
          <cell r="F1010">
            <v>3813</v>
          </cell>
        </row>
        <row r="1011">
          <cell r="A1011">
            <v>1465767</v>
          </cell>
          <cell r="B1011" t="str">
            <v>Perforovaný pás…5050/20X3</v>
          </cell>
          <cell r="C1011">
            <v>86.06</v>
          </cell>
          <cell r="D1011">
            <v>100</v>
          </cell>
          <cell r="E1011" t="str">
            <v>M</v>
          </cell>
          <cell r="F1011">
            <v>8606</v>
          </cell>
        </row>
        <row r="1012">
          <cell r="A1012">
            <v>1465775</v>
          </cell>
          <cell r="B1012" t="str">
            <v>Perforovaný pás pás=3m…5050/25X3</v>
          </cell>
          <cell r="C1012">
            <v>121.82</v>
          </cell>
          <cell r="D1012">
            <v>100</v>
          </cell>
          <cell r="E1012" t="str">
            <v>M</v>
          </cell>
          <cell r="F1012">
            <v>12182</v>
          </cell>
        </row>
        <row r="1013">
          <cell r="A1013">
            <v>1465791</v>
          </cell>
          <cell r="B1013" t="str">
            <v>Perforovaný pás…5050/30X3</v>
          </cell>
          <cell r="C1013">
            <v>130.41</v>
          </cell>
          <cell r="D1013">
            <v>100</v>
          </cell>
          <cell r="E1013" t="str">
            <v>M</v>
          </cell>
          <cell r="F1013">
            <v>13041</v>
          </cell>
        </row>
        <row r="1014">
          <cell r="A1014">
            <v>1465805</v>
          </cell>
          <cell r="B1014" t="str">
            <v>Perforovaný pás…5050/30X4</v>
          </cell>
          <cell r="C1014">
            <v>162.11000000000001</v>
          </cell>
          <cell r="D1014">
            <v>100</v>
          </cell>
          <cell r="E1014" t="str">
            <v>M</v>
          </cell>
          <cell r="F1014">
            <v>16211</v>
          </cell>
        </row>
        <row r="1015">
          <cell r="A1015">
            <v>1465821</v>
          </cell>
          <cell r="B1015" t="str">
            <v>Perforovaný pás…5050/40X4</v>
          </cell>
          <cell r="C1015">
            <v>177.59</v>
          </cell>
          <cell r="D1015">
            <v>100</v>
          </cell>
          <cell r="E1015" t="str">
            <v>M</v>
          </cell>
          <cell r="F1015">
            <v>17759</v>
          </cell>
        </row>
        <row r="1016">
          <cell r="A1016">
            <v>1466267</v>
          </cell>
          <cell r="B1016" t="str">
            <v>Perforovaný pás…5050/SB30</v>
          </cell>
          <cell r="C1016">
            <v>152.93</v>
          </cell>
          <cell r="D1016">
            <v>100</v>
          </cell>
          <cell r="E1016" t="str">
            <v>M</v>
          </cell>
          <cell r="F1016">
            <v>15293</v>
          </cell>
        </row>
        <row r="1017">
          <cell r="A1017">
            <v>1470124</v>
          </cell>
          <cell r="B1017" t="str">
            <v>Montážní pás…5055/I</v>
          </cell>
          <cell r="C1017">
            <v>238</v>
          </cell>
          <cell r="D1017">
            <v>1</v>
          </cell>
          <cell r="E1017" t="str">
            <v>KS</v>
          </cell>
          <cell r="F1017">
            <v>238</v>
          </cell>
        </row>
        <row r="1018">
          <cell r="A1018">
            <v>1470175</v>
          </cell>
          <cell r="B1018" t="str">
            <v>Montážní pás…5055/II</v>
          </cell>
          <cell r="C1018">
            <v>270</v>
          </cell>
          <cell r="D1018">
            <v>1</v>
          </cell>
          <cell r="E1018" t="str">
            <v>KS</v>
          </cell>
          <cell r="F1018">
            <v>270</v>
          </cell>
        </row>
        <row r="1019">
          <cell r="A1019">
            <v>1470264</v>
          </cell>
          <cell r="B1019" t="str">
            <v>Montážní pás…5055/III</v>
          </cell>
          <cell r="C1019">
            <v>411</v>
          </cell>
          <cell r="D1019">
            <v>1</v>
          </cell>
          <cell r="E1019" t="str">
            <v>KS</v>
          </cell>
          <cell r="F1019">
            <v>411</v>
          </cell>
        </row>
        <row r="1020">
          <cell r="A1020">
            <v>1471120</v>
          </cell>
          <cell r="B1020" t="str">
            <v>Montážní pás…5055L/I</v>
          </cell>
          <cell r="C1020">
            <v>200</v>
          </cell>
          <cell r="D1020">
            <v>1</v>
          </cell>
          <cell r="E1020" t="str">
            <v>KS</v>
          </cell>
          <cell r="F1020">
            <v>200</v>
          </cell>
        </row>
        <row r="1021">
          <cell r="A1021">
            <v>1471171</v>
          </cell>
          <cell r="B1021" t="str">
            <v>Montážní pás…5055L/II</v>
          </cell>
          <cell r="C1021">
            <v>234</v>
          </cell>
          <cell r="D1021">
            <v>1</v>
          </cell>
          <cell r="E1021" t="str">
            <v>KS</v>
          </cell>
          <cell r="F1021">
            <v>234</v>
          </cell>
        </row>
        <row r="1022">
          <cell r="A1022">
            <v>1471260</v>
          </cell>
          <cell r="B1022" t="str">
            <v>Montážní pás…5055L/III</v>
          </cell>
          <cell r="C1022">
            <v>391</v>
          </cell>
          <cell r="D1022">
            <v>1</v>
          </cell>
          <cell r="E1022" t="str">
            <v>KS</v>
          </cell>
          <cell r="F1022">
            <v>391</v>
          </cell>
        </row>
        <row r="1023">
          <cell r="A1023">
            <v>1473220</v>
          </cell>
          <cell r="B1023" t="str">
            <v>Montážní pás…5055L/PE1</v>
          </cell>
          <cell r="C1023">
            <v>322</v>
          </cell>
          <cell r="D1023">
            <v>1</v>
          </cell>
          <cell r="E1023" t="str">
            <v>KS</v>
          </cell>
          <cell r="F1023">
            <v>322</v>
          </cell>
        </row>
        <row r="1024">
          <cell r="A1024">
            <v>1473271</v>
          </cell>
          <cell r="B1024" t="str">
            <v>Montážní pás…5055L/PE2</v>
          </cell>
          <cell r="C1024">
            <v>370</v>
          </cell>
          <cell r="D1024">
            <v>1</v>
          </cell>
          <cell r="E1024" t="str">
            <v>KS</v>
          </cell>
          <cell r="F1024">
            <v>370</v>
          </cell>
        </row>
        <row r="1025">
          <cell r="A1025">
            <v>1473360</v>
          </cell>
          <cell r="B1025" t="str">
            <v>Montážní pás…5055L/PE3</v>
          </cell>
          <cell r="C1025">
            <v>562</v>
          </cell>
          <cell r="D1025">
            <v>1</v>
          </cell>
          <cell r="E1025" t="str">
            <v>KS</v>
          </cell>
          <cell r="F1025">
            <v>562</v>
          </cell>
        </row>
        <row r="1026">
          <cell r="A1026">
            <v>1475126</v>
          </cell>
          <cell r="B1026" t="str">
            <v>Montážní pás…5062/I</v>
          </cell>
          <cell r="C1026">
            <v>217</v>
          </cell>
          <cell r="D1026">
            <v>1</v>
          </cell>
          <cell r="E1026" t="str">
            <v>KS</v>
          </cell>
          <cell r="F1026">
            <v>217</v>
          </cell>
        </row>
        <row r="1027">
          <cell r="A1027">
            <v>1475177</v>
          </cell>
          <cell r="B1027" t="str">
            <v>Montážní pás…5062/II</v>
          </cell>
          <cell r="C1027">
            <v>258</v>
          </cell>
          <cell r="D1027">
            <v>1</v>
          </cell>
          <cell r="E1027" t="str">
            <v>KS</v>
          </cell>
          <cell r="F1027">
            <v>258</v>
          </cell>
        </row>
        <row r="1028">
          <cell r="A1028">
            <v>1475266</v>
          </cell>
          <cell r="B1028" t="str">
            <v>Montážní pás…5062/III</v>
          </cell>
          <cell r="C1028">
            <v>514</v>
          </cell>
          <cell r="D1028">
            <v>1</v>
          </cell>
          <cell r="E1028" t="str">
            <v>KS</v>
          </cell>
          <cell r="F1028">
            <v>514</v>
          </cell>
        </row>
        <row r="1029">
          <cell r="A1029">
            <v>1475622</v>
          </cell>
          <cell r="B1029" t="str">
            <v>Montážní pás…5062/LI</v>
          </cell>
          <cell r="C1029">
            <v>205</v>
          </cell>
          <cell r="D1029">
            <v>1</v>
          </cell>
          <cell r="E1029" t="str">
            <v>KS</v>
          </cell>
          <cell r="F1029">
            <v>205</v>
          </cell>
        </row>
        <row r="1030">
          <cell r="A1030">
            <v>1475673</v>
          </cell>
          <cell r="B1030" t="str">
            <v>Montážní pás…5062/LII</v>
          </cell>
          <cell r="C1030">
            <v>213</v>
          </cell>
          <cell r="D1030">
            <v>1</v>
          </cell>
          <cell r="E1030" t="str">
            <v>KS</v>
          </cell>
          <cell r="F1030">
            <v>213</v>
          </cell>
        </row>
        <row r="1031">
          <cell r="A1031">
            <v>1475762</v>
          </cell>
          <cell r="B1031" t="str">
            <v>Montážní pás…5062/LIII</v>
          </cell>
          <cell r="C1031">
            <v>460</v>
          </cell>
          <cell r="D1031">
            <v>1</v>
          </cell>
          <cell r="E1031" t="str">
            <v>KS</v>
          </cell>
          <cell r="F1031">
            <v>460</v>
          </cell>
        </row>
        <row r="1032">
          <cell r="A1032">
            <v>1481010</v>
          </cell>
          <cell r="B1032" t="str">
            <v>Nosníková spona…TK  6-0</v>
          </cell>
          <cell r="C1032">
            <v>18.91</v>
          </cell>
          <cell r="D1032">
            <v>100</v>
          </cell>
          <cell r="E1032" t="str">
            <v>KS</v>
          </cell>
          <cell r="F1032">
            <v>1891</v>
          </cell>
        </row>
        <row r="1033">
          <cell r="A1033">
            <v>1481029</v>
          </cell>
          <cell r="B1033" t="str">
            <v>Nosníková spona…TK 13-0</v>
          </cell>
          <cell r="C1033">
            <v>25.18</v>
          </cell>
          <cell r="D1033">
            <v>100</v>
          </cell>
          <cell r="E1033" t="str">
            <v>KS</v>
          </cell>
          <cell r="F1033">
            <v>2518</v>
          </cell>
        </row>
        <row r="1034">
          <cell r="A1034">
            <v>1481045</v>
          </cell>
          <cell r="B1034" t="str">
            <v>Nosníková spona…TK 19-0</v>
          </cell>
          <cell r="C1034">
            <v>28.5</v>
          </cell>
          <cell r="D1034">
            <v>100</v>
          </cell>
          <cell r="E1034" t="str">
            <v>KS</v>
          </cell>
          <cell r="F1034">
            <v>2850</v>
          </cell>
        </row>
        <row r="1035">
          <cell r="A1035">
            <v>1481207</v>
          </cell>
          <cell r="B1035" t="str">
            <v>Nosníková spona…TKB 6</v>
          </cell>
          <cell r="C1035">
            <v>34.04</v>
          </cell>
          <cell r="D1035">
            <v>100</v>
          </cell>
          <cell r="E1035" t="str">
            <v>KS</v>
          </cell>
          <cell r="F1035">
            <v>3404</v>
          </cell>
        </row>
        <row r="1036">
          <cell r="A1036">
            <v>1481215</v>
          </cell>
          <cell r="B1036" t="str">
            <v>Nosníková spona…TKB 13</v>
          </cell>
          <cell r="C1036">
            <v>47.69</v>
          </cell>
          <cell r="D1036">
            <v>100</v>
          </cell>
          <cell r="E1036" t="str">
            <v>KS</v>
          </cell>
          <cell r="F1036">
            <v>4769</v>
          </cell>
        </row>
        <row r="1037">
          <cell r="A1037">
            <v>1481231</v>
          </cell>
          <cell r="B1037" t="str">
            <v>Nosníková spona…TKB 19</v>
          </cell>
          <cell r="C1037">
            <v>49.05</v>
          </cell>
          <cell r="D1037">
            <v>100</v>
          </cell>
          <cell r="E1037" t="str">
            <v>KS</v>
          </cell>
          <cell r="F1037">
            <v>4905</v>
          </cell>
        </row>
        <row r="1038">
          <cell r="A1038">
            <v>1481401</v>
          </cell>
          <cell r="B1038" t="str">
            <v>Nosníková spona…TKK 6-240</v>
          </cell>
          <cell r="C1038">
            <v>42.54</v>
          </cell>
          <cell r="D1038">
            <v>100</v>
          </cell>
          <cell r="E1038" t="str">
            <v>KS</v>
          </cell>
          <cell r="F1038">
            <v>4254</v>
          </cell>
        </row>
        <row r="1039">
          <cell r="A1039">
            <v>1481428</v>
          </cell>
          <cell r="B1039" t="str">
            <v>Nosníková spona…TKK 6-365</v>
          </cell>
          <cell r="C1039">
            <v>48.92</v>
          </cell>
          <cell r="D1039">
            <v>100</v>
          </cell>
          <cell r="E1039" t="str">
            <v>KS</v>
          </cell>
          <cell r="F1039">
            <v>4892</v>
          </cell>
        </row>
        <row r="1040">
          <cell r="A1040">
            <v>1481452</v>
          </cell>
          <cell r="B1040" t="str">
            <v>Nosníková spona…TKK13-240</v>
          </cell>
          <cell r="C1040">
            <v>41.35</v>
          </cell>
          <cell r="D1040">
            <v>100</v>
          </cell>
          <cell r="E1040" t="str">
            <v>KS</v>
          </cell>
          <cell r="F1040">
            <v>4135</v>
          </cell>
        </row>
        <row r="1041">
          <cell r="A1041">
            <v>1481460</v>
          </cell>
          <cell r="B1041" t="str">
            <v>Nosníková spona…TKK13-365</v>
          </cell>
          <cell r="C1041">
            <v>68.19</v>
          </cell>
          <cell r="D1041">
            <v>100</v>
          </cell>
          <cell r="E1041" t="str">
            <v>KS</v>
          </cell>
          <cell r="F1041">
            <v>6819</v>
          </cell>
        </row>
        <row r="1042">
          <cell r="A1042">
            <v>1481533</v>
          </cell>
          <cell r="B1042" t="str">
            <v>Nosníková spona…TKK19-240</v>
          </cell>
          <cell r="C1042">
            <v>49.26</v>
          </cell>
          <cell r="D1042">
            <v>100</v>
          </cell>
          <cell r="E1042" t="str">
            <v>KS</v>
          </cell>
          <cell r="F1042">
            <v>4926</v>
          </cell>
        </row>
        <row r="1043">
          <cell r="A1043">
            <v>1481541</v>
          </cell>
          <cell r="B1043" t="str">
            <v>Nosníková spona…TKK19-365</v>
          </cell>
          <cell r="C1043">
            <v>77.099999999999994</v>
          </cell>
          <cell r="D1043">
            <v>100</v>
          </cell>
          <cell r="E1043" t="str">
            <v>KS</v>
          </cell>
          <cell r="F1043">
            <v>7710</v>
          </cell>
        </row>
        <row r="1044">
          <cell r="A1044">
            <v>1481703</v>
          </cell>
          <cell r="B1044" t="str">
            <v>Nosníková spona…TKR 6</v>
          </cell>
          <cell r="C1044">
            <v>38.78</v>
          </cell>
          <cell r="D1044">
            <v>100</v>
          </cell>
          <cell r="E1044" t="str">
            <v>KS</v>
          </cell>
          <cell r="F1044">
            <v>3878</v>
          </cell>
        </row>
        <row r="1045">
          <cell r="A1045">
            <v>1481711</v>
          </cell>
          <cell r="B1045" t="str">
            <v>Nosníková spona…TKR 9</v>
          </cell>
          <cell r="C1045">
            <v>45.89</v>
          </cell>
          <cell r="D1045">
            <v>100</v>
          </cell>
          <cell r="E1045" t="str">
            <v>KS</v>
          </cell>
          <cell r="F1045">
            <v>4589</v>
          </cell>
        </row>
        <row r="1046">
          <cell r="A1046">
            <v>1481746</v>
          </cell>
          <cell r="B1046" t="str">
            <v>Nosníková spona…TKR 19</v>
          </cell>
          <cell r="C1046">
            <v>46.94</v>
          </cell>
          <cell r="D1046">
            <v>100</v>
          </cell>
          <cell r="E1046" t="str">
            <v>KS</v>
          </cell>
          <cell r="F1046">
            <v>4694</v>
          </cell>
        </row>
        <row r="1047">
          <cell r="A1047">
            <v>1482068</v>
          </cell>
          <cell r="B1047" t="str">
            <v>Nosníková spona…TKR  13-6</v>
          </cell>
          <cell r="C1047">
            <v>43.27</v>
          </cell>
          <cell r="D1047">
            <v>100</v>
          </cell>
          <cell r="E1047" t="str">
            <v>KS</v>
          </cell>
          <cell r="F1047">
            <v>4327</v>
          </cell>
        </row>
        <row r="1048">
          <cell r="A1048">
            <v>1482076</v>
          </cell>
          <cell r="B1048" t="str">
            <v>Nosníková spona…TKR  13-8</v>
          </cell>
          <cell r="C1048">
            <v>43.27</v>
          </cell>
          <cell r="D1048">
            <v>100</v>
          </cell>
          <cell r="E1048" t="str">
            <v>KS</v>
          </cell>
          <cell r="F1048">
            <v>4327</v>
          </cell>
        </row>
        <row r="1049">
          <cell r="A1049">
            <v>1482084</v>
          </cell>
          <cell r="B1049" t="str">
            <v>Nosníková spona…TKR 13-10</v>
          </cell>
          <cell r="C1049">
            <v>43.27</v>
          </cell>
          <cell r="D1049">
            <v>100</v>
          </cell>
          <cell r="E1049" t="str">
            <v>KS</v>
          </cell>
          <cell r="F1049">
            <v>4327</v>
          </cell>
        </row>
        <row r="1050">
          <cell r="A1050">
            <v>1482114</v>
          </cell>
          <cell r="B1050" t="str">
            <v>Nosníková spona…TKR  19-6</v>
          </cell>
          <cell r="C1050">
            <v>46.37</v>
          </cell>
          <cell r="D1050">
            <v>100</v>
          </cell>
          <cell r="E1050" t="str">
            <v>KS</v>
          </cell>
          <cell r="F1050">
            <v>4637</v>
          </cell>
        </row>
        <row r="1051">
          <cell r="A1051">
            <v>1482122</v>
          </cell>
          <cell r="B1051" t="str">
            <v>Nosníková spona…TKR  19-8</v>
          </cell>
          <cell r="C1051">
            <v>45.57</v>
          </cell>
          <cell r="D1051">
            <v>100</v>
          </cell>
          <cell r="E1051" t="str">
            <v>KS</v>
          </cell>
          <cell r="F1051">
            <v>4557</v>
          </cell>
        </row>
        <row r="1052">
          <cell r="A1052">
            <v>1482408</v>
          </cell>
          <cell r="B1052" t="str">
            <v>Nosníková spona…TKC  6-20</v>
          </cell>
          <cell r="C1052">
            <v>46.23</v>
          </cell>
          <cell r="D1052">
            <v>100</v>
          </cell>
          <cell r="E1052" t="str">
            <v>KS</v>
          </cell>
          <cell r="F1052">
            <v>4623</v>
          </cell>
        </row>
        <row r="1053">
          <cell r="A1053">
            <v>1482416</v>
          </cell>
          <cell r="B1053" t="str">
            <v>Nosníková spona…TKC  6-25</v>
          </cell>
          <cell r="C1053">
            <v>45.35</v>
          </cell>
          <cell r="D1053">
            <v>100</v>
          </cell>
          <cell r="E1053" t="str">
            <v>KS</v>
          </cell>
          <cell r="F1053">
            <v>4535</v>
          </cell>
        </row>
        <row r="1054">
          <cell r="A1054">
            <v>1482467</v>
          </cell>
          <cell r="B1054" t="str">
            <v>Nosníková spona…TKC 13-20</v>
          </cell>
          <cell r="C1054">
            <v>55</v>
          </cell>
          <cell r="D1054">
            <v>100</v>
          </cell>
          <cell r="E1054" t="str">
            <v>KS</v>
          </cell>
          <cell r="F1054">
            <v>5500</v>
          </cell>
        </row>
        <row r="1055">
          <cell r="A1055">
            <v>1482475</v>
          </cell>
          <cell r="B1055" t="str">
            <v>Nosníková spona…TKC  9-25</v>
          </cell>
          <cell r="C1055">
            <v>53</v>
          </cell>
          <cell r="D1055">
            <v>100</v>
          </cell>
          <cell r="E1055" t="str">
            <v>KS</v>
          </cell>
          <cell r="F1055">
            <v>5300</v>
          </cell>
        </row>
        <row r="1056">
          <cell r="A1056">
            <v>1482483</v>
          </cell>
          <cell r="B1056" t="str">
            <v>Nosníková spona…TKC 13-32</v>
          </cell>
          <cell r="C1056">
            <v>50.7</v>
          </cell>
          <cell r="D1056">
            <v>100</v>
          </cell>
          <cell r="E1056" t="str">
            <v>KS</v>
          </cell>
          <cell r="F1056">
            <v>5070</v>
          </cell>
        </row>
        <row r="1057">
          <cell r="A1057">
            <v>1482602</v>
          </cell>
          <cell r="B1057" t="str">
            <v>Nosníková spona…TKC 19-20</v>
          </cell>
          <cell r="C1057">
            <v>50.6</v>
          </cell>
          <cell r="D1057">
            <v>100</v>
          </cell>
          <cell r="E1057" t="str">
            <v>KS</v>
          </cell>
          <cell r="F1057">
            <v>5060</v>
          </cell>
        </row>
        <row r="1058">
          <cell r="A1058">
            <v>1482610</v>
          </cell>
          <cell r="B1058" t="str">
            <v>Nosníková spona…TKC 19-25</v>
          </cell>
          <cell r="C1058">
            <v>52</v>
          </cell>
          <cell r="D1058">
            <v>100</v>
          </cell>
          <cell r="E1058" t="str">
            <v>KS</v>
          </cell>
          <cell r="F1058">
            <v>5200</v>
          </cell>
        </row>
        <row r="1059">
          <cell r="A1059">
            <v>1482629</v>
          </cell>
          <cell r="B1059" t="str">
            <v>Nosníková spona…TKC 19-32</v>
          </cell>
          <cell r="C1059">
            <v>51.88</v>
          </cell>
          <cell r="D1059">
            <v>100</v>
          </cell>
          <cell r="E1059" t="str">
            <v>KS</v>
          </cell>
          <cell r="F1059">
            <v>5188</v>
          </cell>
        </row>
        <row r="1060">
          <cell r="A1060">
            <v>1483013</v>
          </cell>
          <cell r="B1060" t="str">
            <v>Nosníková spona…TKS  6-25</v>
          </cell>
          <cell r="C1060">
            <v>47.44</v>
          </cell>
          <cell r="D1060">
            <v>100</v>
          </cell>
          <cell r="E1060" t="str">
            <v>KS</v>
          </cell>
          <cell r="F1060">
            <v>4744</v>
          </cell>
        </row>
        <row r="1061">
          <cell r="A1061">
            <v>1483021</v>
          </cell>
          <cell r="B1061" t="str">
            <v>Nosníková spona…TKS  6-32</v>
          </cell>
          <cell r="C1061">
            <v>56.14</v>
          </cell>
          <cell r="D1061">
            <v>100</v>
          </cell>
          <cell r="E1061" t="str">
            <v>KS</v>
          </cell>
          <cell r="F1061">
            <v>5614</v>
          </cell>
        </row>
        <row r="1062">
          <cell r="A1062">
            <v>1483048</v>
          </cell>
          <cell r="B1062" t="str">
            <v>Nosníková spona…TKS  6-37</v>
          </cell>
          <cell r="C1062">
            <v>57.34</v>
          </cell>
          <cell r="D1062">
            <v>100</v>
          </cell>
          <cell r="E1062" t="str">
            <v>KS</v>
          </cell>
          <cell r="F1062">
            <v>5734</v>
          </cell>
        </row>
        <row r="1063">
          <cell r="A1063">
            <v>1483056</v>
          </cell>
          <cell r="B1063" t="str">
            <v>Nosníková spona…TKS  6-42</v>
          </cell>
          <cell r="C1063">
            <v>75.040000000000006</v>
          </cell>
          <cell r="D1063">
            <v>100</v>
          </cell>
          <cell r="E1063" t="str">
            <v>KS</v>
          </cell>
          <cell r="F1063">
            <v>7504</v>
          </cell>
        </row>
        <row r="1064">
          <cell r="A1064">
            <v>1483102</v>
          </cell>
          <cell r="B1064" t="str">
            <v>Nosníková spona…TKS 13-25</v>
          </cell>
          <cell r="C1064">
            <v>59.98</v>
          </cell>
          <cell r="D1064">
            <v>100</v>
          </cell>
          <cell r="E1064" t="str">
            <v>KS</v>
          </cell>
          <cell r="F1064">
            <v>5998</v>
          </cell>
        </row>
        <row r="1065">
          <cell r="A1065">
            <v>1483110</v>
          </cell>
          <cell r="B1065" t="str">
            <v>Nosníková spona…TKS 13-32</v>
          </cell>
          <cell r="C1065">
            <v>63.39</v>
          </cell>
          <cell r="D1065">
            <v>100</v>
          </cell>
          <cell r="E1065" t="str">
            <v>KS</v>
          </cell>
          <cell r="F1065">
            <v>6339</v>
          </cell>
        </row>
        <row r="1066">
          <cell r="A1066">
            <v>1483129</v>
          </cell>
          <cell r="B1066" t="str">
            <v>Nosníková spona…TKS 13-37</v>
          </cell>
          <cell r="C1066">
            <v>66.319999999999993</v>
          </cell>
          <cell r="D1066">
            <v>100</v>
          </cell>
          <cell r="E1066" t="str">
            <v>KS</v>
          </cell>
          <cell r="F1066">
            <v>6632</v>
          </cell>
        </row>
        <row r="1067">
          <cell r="A1067">
            <v>1483137</v>
          </cell>
          <cell r="B1067" t="str">
            <v>Nosníková spona…TKS 13-42</v>
          </cell>
          <cell r="C1067">
            <v>67.28</v>
          </cell>
          <cell r="D1067">
            <v>100</v>
          </cell>
          <cell r="E1067" t="str">
            <v>KS</v>
          </cell>
          <cell r="F1067">
            <v>6728</v>
          </cell>
        </row>
        <row r="1068">
          <cell r="A1068">
            <v>1483307</v>
          </cell>
          <cell r="B1068" t="str">
            <v>Nosníková spona…TKS 19-25</v>
          </cell>
          <cell r="C1068">
            <v>61.97</v>
          </cell>
          <cell r="D1068">
            <v>100</v>
          </cell>
          <cell r="E1068" t="str">
            <v>KS</v>
          </cell>
          <cell r="F1068">
            <v>6197</v>
          </cell>
        </row>
        <row r="1069">
          <cell r="A1069">
            <v>1483315</v>
          </cell>
          <cell r="B1069" t="str">
            <v>Nosníková spona…TKS 19-32</v>
          </cell>
          <cell r="C1069">
            <v>61.07</v>
          </cell>
          <cell r="D1069">
            <v>100</v>
          </cell>
          <cell r="E1069" t="str">
            <v>KS</v>
          </cell>
          <cell r="F1069">
            <v>6107</v>
          </cell>
        </row>
        <row r="1070">
          <cell r="A1070">
            <v>1483323</v>
          </cell>
          <cell r="B1070" t="str">
            <v>Nosníková spona…TKS 19-37</v>
          </cell>
          <cell r="C1070">
            <v>66.03</v>
          </cell>
          <cell r="D1070">
            <v>100</v>
          </cell>
          <cell r="E1070" t="str">
            <v>KS</v>
          </cell>
          <cell r="F1070">
            <v>6603</v>
          </cell>
        </row>
        <row r="1071">
          <cell r="A1071">
            <v>1483447</v>
          </cell>
          <cell r="B1071" t="str">
            <v>Nosníková spona…TKG  7-6</v>
          </cell>
          <cell r="C1071">
            <v>44.81</v>
          </cell>
          <cell r="D1071">
            <v>100</v>
          </cell>
          <cell r="E1071" t="str">
            <v>KS</v>
          </cell>
          <cell r="F1071">
            <v>4481</v>
          </cell>
        </row>
        <row r="1072">
          <cell r="A1072">
            <v>1483455</v>
          </cell>
          <cell r="B1072" t="str">
            <v>Nosníková spona…TKG 13-6</v>
          </cell>
          <cell r="C1072">
            <v>48.23</v>
          </cell>
          <cell r="D1072">
            <v>100</v>
          </cell>
          <cell r="E1072" t="str">
            <v>KS</v>
          </cell>
          <cell r="F1072">
            <v>4823</v>
          </cell>
        </row>
        <row r="1073">
          <cell r="A1073">
            <v>1483463</v>
          </cell>
          <cell r="B1073" t="str">
            <v>Nosníková spona…TKG 19-6</v>
          </cell>
          <cell r="C1073">
            <v>58.9</v>
          </cell>
          <cell r="D1073">
            <v>100</v>
          </cell>
          <cell r="E1073" t="str">
            <v>KS</v>
          </cell>
          <cell r="F1073">
            <v>5890</v>
          </cell>
        </row>
        <row r="1074">
          <cell r="A1074">
            <v>1483579</v>
          </cell>
          <cell r="B1074" t="str">
            <v>Nosníková spona…TKI  7-6</v>
          </cell>
          <cell r="C1074">
            <v>31.63</v>
          </cell>
          <cell r="D1074">
            <v>100</v>
          </cell>
          <cell r="E1074" t="str">
            <v>KS</v>
          </cell>
          <cell r="F1074">
            <v>3163</v>
          </cell>
        </row>
        <row r="1075">
          <cell r="A1075">
            <v>1483587</v>
          </cell>
          <cell r="B1075" t="str">
            <v>Nosníková spona…TKI 13-6</v>
          </cell>
          <cell r="C1075">
            <v>35.67</v>
          </cell>
          <cell r="D1075">
            <v>100</v>
          </cell>
          <cell r="E1075" t="str">
            <v>KS</v>
          </cell>
          <cell r="F1075">
            <v>3567</v>
          </cell>
        </row>
        <row r="1076">
          <cell r="A1076">
            <v>1483595</v>
          </cell>
          <cell r="B1076" t="str">
            <v>Nosníková spona…TKI 19-6</v>
          </cell>
          <cell r="C1076">
            <v>41.24</v>
          </cell>
          <cell r="D1076">
            <v>100</v>
          </cell>
          <cell r="E1076" t="str">
            <v>KS</v>
          </cell>
          <cell r="F1076">
            <v>4124</v>
          </cell>
        </row>
        <row r="1077">
          <cell r="A1077">
            <v>1484001</v>
          </cell>
          <cell r="B1077" t="str">
            <v>Nosníková spona…TKCU 7-20</v>
          </cell>
          <cell r="C1077">
            <v>56.88</v>
          </cell>
          <cell r="D1077">
            <v>100</v>
          </cell>
          <cell r="E1077" t="str">
            <v>KS</v>
          </cell>
          <cell r="F1077">
            <v>5688</v>
          </cell>
        </row>
        <row r="1078">
          <cell r="A1078">
            <v>1484028</v>
          </cell>
          <cell r="B1078" t="str">
            <v>Nosníková spona…TKCU 7-25</v>
          </cell>
          <cell r="C1078">
            <v>59.82</v>
          </cell>
          <cell r="D1078">
            <v>100</v>
          </cell>
          <cell r="E1078" t="str">
            <v>KS</v>
          </cell>
          <cell r="F1078">
            <v>5982</v>
          </cell>
        </row>
        <row r="1079">
          <cell r="A1079">
            <v>1484036</v>
          </cell>
          <cell r="B1079" t="str">
            <v>Nosníková spona…TKCU 7-32</v>
          </cell>
          <cell r="C1079">
            <v>58.16</v>
          </cell>
          <cell r="D1079">
            <v>100</v>
          </cell>
          <cell r="E1079" t="str">
            <v>KS</v>
          </cell>
          <cell r="F1079">
            <v>5816</v>
          </cell>
        </row>
        <row r="1080">
          <cell r="A1080">
            <v>1484079</v>
          </cell>
          <cell r="B1080" t="str">
            <v>Nosníková spona…TKCU13-20</v>
          </cell>
          <cell r="C1080">
            <v>63.23</v>
          </cell>
          <cell r="D1080">
            <v>100</v>
          </cell>
          <cell r="E1080" t="str">
            <v>KS</v>
          </cell>
          <cell r="F1080">
            <v>6323</v>
          </cell>
        </row>
        <row r="1081">
          <cell r="A1081">
            <v>1484087</v>
          </cell>
          <cell r="B1081" t="str">
            <v>Nosníková spona…TKCU13-25</v>
          </cell>
          <cell r="C1081">
            <v>66.319999999999993</v>
          </cell>
          <cell r="D1081">
            <v>100</v>
          </cell>
          <cell r="E1081" t="str">
            <v>KS</v>
          </cell>
          <cell r="F1081">
            <v>6632</v>
          </cell>
        </row>
        <row r="1082">
          <cell r="A1082">
            <v>1484095</v>
          </cell>
          <cell r="B1082" t="str">
            <v>Nosníková spona…TKCU13-32</v>
          </cell>
          <cell r="C1082">
            <v>59.27</v>
          </cell>
          <cell r="D1082">
            <v>100</v>
          </cell>
          <cell r="E1082" t="str">
            <v>KS</v>
          </cell>
          <cell r="F1082">
            <v>5927</v>
          </cell>
        </row>
        <row r="1083">
          <cell r="A1083">
            <v>1484133</v>
          </cell>
          <cell r="B1083" t="str">
            <v>Nosníková spona…TKCU19-20</v>
          </cell>
          <cell r="C1083">
            <v>79.95</v>
          </cell>
          <cell r="D1083">
            <v>100</v>
          </cell>
          <cell r="E1083" t="str">
            <v>KS</v>
          </cell>
          <cell r="F1083">
            <v>7995</v>
          </cell>
        </row>
        <row r="1084">
          <cell r="A1084">
            <v>1484141</v>
          </cell>
          <cell r="B1084" t="str">
            <v>Nosníková spona…TKCU19-25</v>
          </cell>
          <cell r="C1084">
            <v>85.82</v>
          </cell>
          <cell r="D1084">
            <v>100</v>
          </cell>
          <cell r="E1084" t="str">
            <v>KS</v>
          </cell>
          <cell r="F1084">
            <v>8582</v>
          </cell>
        </row>
        <row r="1085">
          <cell r="A1085">
            <v>1484168</v>
          </cell>
          <cell r="B1085" t="str">
            <v>Nosníková spona…TKCU19-32</v>
          </cell>
          <cell r="C1085">
            <v>78.680000000000007</v>
          </cell>
          <cell r="D1085">
            <v>100</v>
          </cell>
          <cell r="E1085" t="str">
            <v>KS</v>
          </cell>
          <cell r="F1085">
            <v>7868</v>
          </cell>
        </row>
        <row r="1086">
          <cell r="A1086">
            <v>1484303</v>
          </cell>
          <cell r="B1086" t="str">
            <v>Nosníková spona…TKSU 7-25</v>
          </cell>
          <cell r="C1086">
            <v>62.61</v>
          </cell>
          <cell r="D1086">
            <v>100</v>
          </cell>
          <cell r="E1086" t="str">
            <v>KS</v>
          </cell>
          <cell r="F1086">
            <v>6261</v>
          </cell>
        </row>
        <row r="1087">
          <cell r="A1087">
            <v>1484311</v>
          </cell>
          <cell r="B1087" t="str">
            <v>Nosníková spona…TKSU 7-32</v>
          </cell>
          <cell r="C1087">
            <v>65.09</v>
          </cell>
          <cell r="D1087">
            <v>100</v>
          </cell>
          <cell r="E1087" t="str">
            <v>KS</v>
          </cell>
          <cell r="F1087">
            <v>6509</v>
          </cell>
        </row>
        <row r="1088">
          <cell r="A1088">
            <v>1484338</v>
          </cell>
          <cell r="B1088" t="str">
            <v>Nosníková spona…TKSU 7-37</v>
          </cell>
          <cell r="C1088">
            <v>77.08</v>
          </cell>
          <cell r="D1088">
            <v>100</v>
          </cell>
          <cell r="E1088" t="str">
            <v>KS</v>
          </cell>
          <cell r="F1088">
            <v>7708</v>
          </cell>
        </row>
        <row r="1089">
          <cell r="A1089">
            <v>1484346</v>
          </cell>
          <cell r="B1089" t="str">
            <v>Nosníková spona…TKSU 7-42</v>
          </cell>
          <cell r="C1089">
            <v>71.099999999999994</v>
          </cell>
          <cell r="D1089">
            <v>100</v>
          </cell>
          <cell r="E1089" t="str">
            <v>KS</v>
          </cell>
          <cell r="F1089">
            <v>7110</v>
          </cell>
        </row>
        <row r="1090">
          <cell r="A1090">
            <v>1484400</v>
          </cell>
          <cell r="B1090" t="str">
            <v>Nosníková spona…TKSU13-25</v>
          </cell>
          <cell r="C1090">
            <v>65.42</v>
          </cell>
          <cell r="D1090">
            <v>100</v>
          </cell>
          <cell r="E1090" t="str">
            <v>KS</v>
          </cell>
          <cell r="F1090">
            <v>6542</v>
          </cell>
        </row>
        <row r="1091">
          <cell r="A1091">
            <v>1484419</v>
          </cell>
          <cell r="B1091" t="str">
            <v>Nosníková spona…TKSU13-32</v>
          </cell>
          <cell r="C1091">
            <v>64.37</v>
          </cell>
          <cell r="D1091">
            <v>100</v>
          </cell>
          <cell r="E1091" t="str">
            <v>KS</v>
          </cell>
          <cell r="F1091">
            <v>6437</v>
          </cell>
        </row>
        <row r="1092">
          <cell r="A1092">
            <v>1484427</v>
          </cell>
          <cell r="B1092" t="str">
            <v>Nosníková spona…TKSU13-37</v>
          </cell>
          <cell r="C1092">
            <v>75.319999999999993</v>
          </cell>
          <cell r="D1092">
            <v>100</v>
          </cell>
          <cell r="E1092" t="str">
            <v>KS</v>
          </cell>
          <cell r="F1092">
            <v>7532</v>
          </cell>
        </row>
        <row r="1093">
          <cell r="A1093">
            <v>1484435</v>
          </cell>
          <cell r="B1093" t="str">
            <v>Nosníková spona…TKSU13-42</v>
          </cell>
          <cell r="C1093">
            <v>90.38</v>
          </cell>
          <cell r="D1093">
            <v>100</v>
          </cell>
          <cell r="E1093" t="str">
            <v>KS</v>
          </cell>
          <cell r="F1093">
            <v>9038</v>
          </cell>
        </row>
        <row r="1094">
          <cell r="A1094">
            <v>1484508</v>
          </cell>
          <cell r="B1094" t="str">
            <v>Nosníková spona…TKSU19-25</v>
          </cell>
          <cell r="C1094">
            <v>67.569999999999993</v>
          </cell>
          <cell r="D1094">
            <v>100</v>
          </cell>
          <cell r="E1094" t="str">
            <v>KS</v>
          </cell>
          <cell r="F1094">
            <v>6757</v>
          </cell>
        </row>
        <row r="1095">
          <cell r="A1095">
            <v>1484516</v>
          </cell>
          <cell r="B1095" t="str">
            <v>Nosníková spona…TKSU19-32</v>
          </cell>
          <cell r="C1095">
            <v>73.39</v>
          </cell>
          <cell r="D1095">
            <v>100</v>
          </cell>
          <cell r="E1095" t="str">
            <v>KS</v>
          </cell>
          <cell r="F1095">
            <v>7339</v>
          </cell>
        </row>
        <row r="1096">
          <cell r="A1096">
            <v>1484524</v>
          </cell>
          <cell r="B1096" t="str">
            <v>Nosníková spona…TKSU19-37</v>
          </cell>
          <cell r="C1096">
            <v>77.5</v>
          </cell>
          <cell r="D1096">
            <v>100</v>
          </cell>
          <cell r="E1096" t="str">
            <v>KS</v>
          </cell>
          <cell r="F1096">
            <v>7750</v>
          </cell>
        </row>
        <row r="1097">
          <cell r="A1097">
            <v>1484702</v>
          </cell>
          <cell r="B1097" t="str">
            <v>Nosníková svorka šroubovací…TK 213</v>
          </cell>
          <cell r="C1097">
            <v>58.28</v>
          </cell>
          <cell r="D1097">
            <v>100</v>
          </cell>
          <cell r="E1097" t="str">
            <v>KS</v>
          </cell>
          <cell r="F1097">
            <v>5828</v>
          </cell>
        </row>
        <row r="1098">
          <cell r="A1098">
            <v>1484818</v>
          </cell>
          <cell r="B1098" t="str">
            <v>Nosníková svorka šroubovací…TKS213-25</v>
          </cell>
          <cell r="C1098">
            <v>100.87</v>
          </cell>
          <cell r="D1098">
            <v>100</v>
          </cell>
          <cell r="E1098" t="str">
            <v>KS</v>
          </cell>
          <cell r="F1098">
            <v>10087</v>
          </cell>
        </row>
        <row r="1099">
          <cell r="A1099">
            <v>1484826</v>
          </cell>
          <cell r="B1099" t="str">
            <v>Nosníková svorka šroubovací…TKS213-32</v>
          </cell>
          <cell r="C1099">
            <v>97.98</v>
          </cell>
          <cell r="D1099">
            <v>100</v>
          </cell>
          <cell r="E1099" t="str">
            <v>KS</v>
          </cell>
          <cell r="F1099">
            <v>9798</v>
          </cell>
        </row>
        <row r="1100">
          <cell r="A1100">
            <v>1484834</v>
          </cell>
          <cell r="B1100" t="str">
            <v>Nosníková svorka 2-13mm32mm/PG21…TKS213-37</v>
          </cell>
          <cell r="C1100">
            <v>110</v>
          </cell>
          <cell r="D1100">
            <v>100</v>
          </cell>
          <cell r="E1100" t="str">
            <v>KS</v>
          </cell>
          <cell r="F1100">
            <v>11000</v>
          </cell>
        </row>
        <row r="1101">
          <cell r="A1101">
            <v>1484842</v>
          </cell>
          <cell r="B1101" t="str">
            <v>Nosníková svorka šroubovací…TKS213-42</v>
          </cell>
          <cell r="C1101">
            <v>100.09</v>
          </cell>
          <cell r="D1101">
            <v>100</v>
          </cell>
          <cell r="E1101" t="str">
            <v>KS</v>
          </cell>
          <cell r="F1101">
            <v>10009</v>
          </cell>
        </row>
        <row r="1102">
          <cell r="A1102">
            <v>1485105</v>
          </cell>
          <cell r="B1102" t="str">
            <v>Nosníková spona…TKL 4</v>
          </cell>
          <cell r="C1102">
            <v>22.23</v>
          </cell>
          <cell r="D1102">
            <v>100</v>
          </cell>
          <cell r="E1102" t="str">
            <v>KS</v>
          </cell>
          <cell r="F1102">
            <v>2223</v>
          </cell>
        </row>
        <row r="1103">
          <cell r="A1103">
            <v>1485113</v>
          </cell>
          <cell r="B1103" t="str">
            <v>Nosníková spona…TKL 6</v>
          </cell>
          <cell r="C1103">
            <v>20.12</v>
          </cell>
          <cell r="D1103">
            <v>100</v>
          </cell>
          <cell r="E1103" t="str">
            <v>KS</v>
          </cell>
          <cell r="F1103">
            <v>2012</v>
          </cell>
        </row>
        <row r="1104">
          <cell r="A1104">
            <v>1486306</v>
          </cell>
          <cell r="B1104" t="str">
            <v>Příchytka trubková…S 25</v>
          </cell>
          <cell r="C1104">
            <v>24.32</v>
          </cell>
          <cell r="D1104">
            <v>100</v>
          </cell>
          <cell r="E1104" t="str">
            <v>KS</v>
          </cell>
          <cell r="F1104">
            <v>2432</v>
          </cell>
        </row>
        <row r="1105">
          <cell r="A1105">
            <v>1486314</v>
          </cell>
          <cell r="B1105" t="str">
            <v>Příchytka trubková…S 32</v>
          </cell>
          <cell r="C1105">
            <v>22.89</v>
          </cell>
          <cell r="D1105">
            <v>100</v>
          </cell>
          <cell r="E1105" t="str">
            <v>KS</v>
          </cell>
          <cell r="F1105">
            <v>2289</v>
          </cell>
        </row>
        <row r="1106">
          <cell r="A1106">
            <v>1486322</v>
          </cell>
          <cell r="B1106" t="str">
            <v>Příchytka trubková…S 37</v>
          </cell>
          <cell r="C1106">
            <v>31.48</v>
          </cell>
          <cell r="D1106">
            <v>100</v>
          </cell>
          <cell r="E1106" t="str">
            <v>KS</v>
          </cell>
          <cell r="F1106">
            <v>3148</v>
          </cell>
        </row>
        <row r="1107">
          <cell r="A1107">
            <v>1486608</v>
          </cell>
          <cell r="B1107" t="str">
            <v>Příchytka…TKD- 9</v>
          </cell>
          <cell r="C1107">
            <v>30.05</v>
          </cell>
          <cell r="D1107">
            <v>100</v>
          </cell>
          <cell r="E1107" t="str">
            <v>KS</v>
          </cell>
          <cell r="F1107">
            <v>3005</v>
          </cell>
        </row>
        <row r="1108">
          <cell r="A1108">
            <v>1486616</v>
          </cell>
          <cell r="B1108" t="str">
            <v>Příchytka…TKD-16</v>
          </cell>
          <cell r="C1108">
            <v>34.24</v>
          </cell>
          <cell r="D1108">
            <v>100</v>
          </cell>
          <cell r="E1108" t="str">
            <v>KS</v>
          </cell>
          <cell r="F1108">
            <v>3424</v>
          </cell>
        </row>
        <row r="1109">
          <cell r="A1109">
            <v>1486624</v>
          </cell>
          <cell r="B1109" t="str">
            <v>Příchytka…TKD-25</v>
          </cell>
          <cell r="C1109">
            <v>35.51</v>
          </cell>
          <cell r="D1109">
            <v>100</v>
          </cell>
          <cell r="E1109" t="str">
            <v>KS</v>
          </cell>
          <cell r="F1109">
            <v>3551</v>
          </cell>
        </row>
        <row r="1110">
          <cell r="A1110">
            <v>1486632</v>
          </cell>
          <cell r="B1110" t="str">
            <v>Příchytka…TKD-38</v>
          </cell>
          <cell r="C1110">
            <v>36.9</v>
          </cell>
          <cell r="D1110">
            <v>100</v>
          </cell>
          <cell r="E1110" t="str">
            <v>KS</v>
          </cell>
          <cell r="F1110">
            <v>3690</v>
          </cell>
        </row>
        <row r="1111">
          <cell r="A1111">
            <v>1486675</v>
          </cell>
          <cell r="B1111" t="str">
            <v>Pojistná matice…TKD-G</v>
          </cell>
          <cell r="C1111">
            <v>12.56</v>
          </cell>
          <cell r="D1111">
            <v>100</v>
          </cell>
          <cell r="E1111" t="str">
            <v>KS</v>
          </cell>
          <cell r="F1111">
            <v>1256</v>
          </cell>
        </row>
        <row r="1112">
          <cell r="A1112">
            <v>1486861</v>
          </cell>
          <cell r="B1112" t="str">
            <v>Závěs do profil. stropu…TKT</v>
          </cell>
          <cell r="C1112">
            <v>23.04</v>
          </cell>
          <cell r="D1112">
            <v>100</v>
          </cell>
          <cell r="E1112" t="str">
            <v>KS</v>
          </cell>
          <cell r="F1112">
            <v>2304</v>
          </cell>
        </row>
        <row r="1113">
          <cell r="A1113">
            <v>1487000</v>
          </cell>
          <cell r="B1113" t="str">
            <v>Adaptér T…TKCI 5- 7</v>
          </cell>
          <cell r="C1113">
            <v>5.61</v>
          </cell>
          <cell r="D1113">
            <v>100</v>
          </cell>
          <cell r="E1113" t="str">
            <v>KS</v>
          </cell>
          <cell r="F1113">
            <v>561</v>
          </cell>
        </row>
        <row r="1114">
          <cell r="A1114">
            <v>1487019</v>
          </cell>
          <cell r="B1114" t="str">
            <v>Adaptér T…TKCI 5- 9</v>
          </cell>
          <cell r="C1114">
            <v>7.4</v>
          </cell>
          <cell r="D1114">
            <v>100</v>
          </cell>
          <cell r="E1114" t="str">
            <v>KS</v>
          </cell>
          <cell r="F1114">
            <v>740</v>
          </cell>
        </row>
        <row r="1115">
          <cell r="A1115">
            <v>1487027</v>
          </cell>
          <cell r="B1115" t="str">
            <v>Adaptér T…TKCI 5-11</v>
          </cell>
          <cell r="C1115">
            <v>7.8</v>
          </cell>
          <cell r="D1115">
            <v>100</v>
          </cell>
          <cell r="E1115" t="str">
            <v>KS</v>
          </cell>
          <cell r="F1115">
            <v>780</v>
          </cell>
        </row>
        <row r="1116">
          <cell r="A1116">
            <v>1487035</v>
          </cell>
          <cell r="B1116" t="str">
            <v>Adaptér T…TKCI 5-14</v>
          </cell>
          <cell r="C1116">
            <v>8.6999999999999993</v>
          </cell>
          <cell r="D1116">
            <v>100</v>
          </cell>
          <cell r="E1116" t="str">
            <v>KS</v>
          </cell>
          <cell r="F1116">
            <v>870</v>
          </cell>
        </row>
        <row r="1117">
          <cell r="A1117">
            <v>1487043</v>
          </cell>
          <cell r="B1117" t="str">
            <v>Adaptér T…TKCI 5-18</v>
          </cell>
          <cell r="C1117">
            <v>7.68</v>
          </cell>
          <cell r="D1117">
            <v>100</v>
          </cell>
          <cell r="E1117" t="str">
            <v>KS</v>
          </cell>
          <cell r="F1117">
            <v>768</v>
          </cell>
        </row>
        <row r="1118">
          <cell r="A1118">
            <v>1487051</v>
          </cell>
          <cell r="B1118" t="str">
            <v>Adaptér T…TKCI 5-24</v>
          </cell>
          <cell r="C1118">
            <v>8.39</v>
          </cell>
          <cell r="D1118">
            <v>100</v>
          </cell>
          <cell r="E1118" t="str">
            <v>KS</v>
          </cell>
          <cell r="F1118">
            <v>839</v>
          </cell>
        </row>
        <row r="1119">
          <cell r="A1119">
            <v>1487078</v>
          </cell>
          <cell r="B1119" t="str">
            <v>Adaptér T…TKCI 5-32</v>
          </cell>
          <cell r="C1119">
            <v>9.07</v>
          </cell>
          <cell r="D1119">
            <v>100</v>
          </cell>
          <cell r="E1119" t="str">
            <v>KS</v>
          </cell>
          <cell r="F1119">
            <v>907</v>
          </cell>
        </row>
        <row r="1120">
          <cell r="A1120">
            <v>1487205</v>
          </cell>
          <cell r="B1120" t="str">
            <v>Adaptér T…TKCI 7- 7</v>
          </cell>
          <cell r="C1120">
            <v>6.66</v>
          </cell>
          <cell r="D1120">
            <v>100</v>
          </cell>
          <cell r="E1120" t="str">
            <v>KS</v>
          </cell>
          <cell r="F1120">
            <v>666</v>
          </cell>
        </row>
        <row r="1121">
          <cell r="A1121">
            <v>1487213</v>
          </cell>
          <cell r="B1121" t="str">
            <v>Adaptér T…TKCI 7- 9</v>
          </cell>
          <cell r="C1121">
            <v>7.4</v>
          </cell>
          <cell r="D1121">
            <v>100</v>
          </cell>
          <cell r="E1121" t="str">
            <v>KS</v>
          </cell>
          <cell r="F1121">
            <v>740</v>
          </cell>
        </row>
        <row r="1122">
          <cell r="A1122">
            <v>1487221</v>
          </cell>
          <cell r="B1122" t="str">
            <v>Adaptér T…TKCI 7-11</v>
          </cell>
          <cell r="C1122">
            <v>7.27</v>
          </cell>
          <cell r="D1122">
            <v>100</v>
          </cell>
          <cell r="E1122" t="str">
            <v>KS</v>
          </cell>
          <cell r="F1122">
            <v>727</v>
          </cell>
        </row>
        <row r="1123">
          <cell r="A1123">
            <v>1487248</v>
          </cell>
          <cell r="B1123" t="str">
            <v>Adaptér T…TKCI 7-14</v>
          </cell>
          <cell r="C1123">
            <v>7.08</v>
          </cell>
          <cell r="D1123">
            <v>100</v>
          </cell>
          <cell r="E1123" t="str">
            <v>KS</v>
          </cell>
          <cell r="F1123">
            <v>708</v>
          </cell>
        </row>
        <row r="1124">
          <cell r="A1124">
            <v>1487256</v>
          </cell>
          <cell r="B1124" t="str">
            <v>Adaptér T…TKCI 7-18</v>
          </cell>
          <cell r="C1124">
            <v>7.43</v>
          </cell>
          <cell r="D1124">
            <v>100</v>
          </cell>
          <cell r="E1124" t="str">
            <v>KS</v>
          </cell>
          <cell r="F1124">
            <v>743</v>
          </cell>
        </row>
        <row r="1125">
          <cell r="A1125">
            <v>1487264</v>
          </cell>
          <cell r="B1125" t="str">
            <v>Adaptér T…TKCI 7-24</v>
          </cell>
          <cell r="C1125">
            <v>8.4700000000000006</v>
          </cell>
          <cell r="D1125">
            <v>100</v>
          </cell>
          <cell r="E1125" t="str">
            <v>KS</v>
          </cell>
          <cell r="F1125">
            <v>847</v>
          </cell>
        </row>
        <row r="1126">
          <cell r="A1126">
            <v>1487272</v>
          </cell>
          <cell r="B1126" t="str">
            <v>Adaptér T…TKCI 7-32</v>
          </cell>
          <cell r="C1126">
            <v>9.51</v>
          </cell>
          <cell r="D1126">
            <v>100</v>
          </cell>
          <cell r="E1126" t="str">
            <v>KS</v>
          </cell>
          <cell r="F1126">
            <v>951</v>
          </cell>
        </row>
        <row r="1127">
          <cell r="A1127">
            <v>1487418</v>
          </cell>
          <cell r="B1127" t="str">
            <v>Adaptér T…TKCI12- 7</v>
          </cell>
          <cell r="C1127">
            <v>6.94</v>
          </cell>
          <cell r="D1127">
            <v>100</v>
          </cell>
          <cell r="E1127" t="str">
            <v>KS</v>
          </cell>
          <cell r="F1127">
            <v>694</v>
          </cell>
        </row>
        <row r="1128">
          <cell r="A1128">
            <v>1487426</v>
          </cell>
          <cell r="B1128" t="str">
            <v>Adaptér T…TKCI12- 9</v>
          </cell>
          <cell r="C1128">
            <v>6.85</v>
          </cell>
          <cell r="D1128">
            <v>100</v>
          </cell>
          <cell r="E1128" t="str">
            <v>KS</v>
          </cell>
          <cell r="F1128">
            <v>685</v>
          </cell>
        </row>
        <row r="1129">
          <cell r="A1129">
            <v>1487434</v>
          </cell>
          <cell r="B1129" t="str">
            <v>Adaptér T…TKCI12-11</v>
          </cell>
          <cell r="C1129">
            <v>6.97</v>
          </cell>
          <cell r="D1129">
            <v>100</v>
          </cell>
          <cell r="E1129" t="str">
            <v>KS</v>
          </cell>
          <cell r="F1129">
            <v>697</v>
          </cell>
        </row>
        <row r="1130">
          <cell r="A1130">
            <v>1487442</v>
          </cell>
          <cell r="B1130" t="str">
            <v>Adaptér T…TKCI12-14</v>
          </cell>
          <cell r="C1130">
            <v>7.19</v>
          </cell>
          <cell r="D1130">
            <v>100</v>
          </cell>
          <cell r="E1130" t="str">
            <v>KS</v>
          </cell>
          <cell r="F1130">
            <v>719</v>
          </cell>
        </row>
        <row r="1131">
          <cell r="A1131">
            <v>1487450</v>
          </cell>
          <cell r="B1131" t="str">
            <v>Adaptér T…TKCI12-18</v>
          </cell>
          <cell r="C1131">
            <v>7.89</v>
          </cell>
          <cell r="D1131">
            <v>100</v>
          </cell>
          <cell r="E1131" t="str">
            <v>KS</v>
          </cell>
          <cell r="F1131">
            <v>789</v>
          </cell>
        </row>
        <row r="1132">
          <cell r="A1132">
            <v>1487469</v>
          </cell>
          <cell r="B1132" t="str">
            <v>Adaptér T…TKCI12-24</v>
          </cell>
          <cell r="C1132">
            <v>8.73</v>
          </cell>
          <cell r="D1132">
            <v>100</v>
          </cell>
          <cell r="E1132" t="str">
            <v>KS</v>
          </cell>
          <cell r="F1132">
            <v>873</v>
          </cell>
        </row>
        <row r="1133">
          <cell r="A1133">
            <v>1487477</v>
          </cell>
          <cell r="B1133" t="str">
            <v>Adaptér T…TKCI12-32</v>
          </cell>
          <cell r="C1133">
            <v>9.51</v>
          </cell>
          <cell r="D1133">
            <v>100</v>
          </cell>
          <cell r="E1133" t="str">
            <v>KS</v>
          </cell>
          <cell r="F1133">
            <v>951</v>
          </cell>
        </row>
        <row r="1134">
          <cell r="A1134">
            <v>1487701</v>
          </cell>
          <cell r="B1134" t="str">
            <v>Nosníková spona…TC 7-10</v>
          </cell>
          <cell r="C1134">
            <v>19.86</v>
          </cell>
          <cell r="D1134">
            <v>100</v>
          </cell>
          <cell r="E1134" t="str">
            <v>KS</v>
          </cell>
          <cell r="F1134">
            <v>1986</v>
          </cell>
        </row>
        <row r="1135">
          <cell r="A1135">
            <v>1487728</v>
          </cell>
          <cell r="B1135" t="str">
            <v>Nosníková spona…TC 9-20</v>
          </cell>
          <cell r="C1135">
            <v>21</v>
          </cell>
          <cell r="D1135">
            <v>100</v>
          </cell>
          <cell r="E1135" t="str">
            <v>KS</v>
          </cell>
          <cell r="F1135">
            <v>2100</v>
          </cell>
        </row>
        <row r="1136">
          <cell r="A1136">
            <v>1488015</v>
          </cell>
          <cell r="B1136" t="str">
            <v>Nosníková svorka šroubovací…FL 1</v>
          </cell>
          <cell r="C1136">
            <v>62.49</v>
          </cell>
          <cell r="D1136">
            <v>100</v>
          </cell>
          <cell r="E1136" t="str">
            <v>KS</v>
          </cell>
          <cell r="F1136">
            <v>6249</v>
          </cell>
        </row>
        <row r="1137">
          <cell r="A1137">
            <v>1488023</v>
          </cell>
          <cell r="B1137" t="str">
            <v>Nosníková svorka šroubovací…FL 2</v>
          </cell>
          <cell r="C1137">
            <v>70.959999999999994</v>
          </cell>
          <cell r="D1137">
            <v>100</v>
          </cell>
          <cell r="E1137" t="str">
            <v>KS</v>
          </cell>
          <cell r="F1137">
            <v>7096</v>
          </cell>
        </row>
        <row r="1138">
          <cell r="A1138">
            <v>1488031</v>
          </cell>
          <cell r="B1138" t="str">
            <v>Nosníková svorka šroubovací…FL 3</v>
          </cell>
          <cell r="C1138">
            <v>105.59</v>
          </cell>
          <cell r="D1138">
            <v>100</v>
          </cell>
          <cell r="E1138" t="str">
            <v>KS</v>
          </cell>
          <cell r="F1138">
            <v>10559</v>
          </cell>
        </row>
        <row r="1139">
          <cell r="A1139">
            <v>1488074</v>
          </cell>
          <cell r="B1139" t="str">
            <v>Nosníková svorka šroubovací…FL1-GM 8</v>
          </cell>
          <cell r="C1139">
            <v>62.47</v>
          </cell>
          <cell r="D1139">
            <v>100</v>
          </cell>
          <cell r="E1139" t="str">
            <v>KS</v>
          </cell>
          <cell r="F1139">
            <v>6247</v>
          </cell>
        </row>
        <row r="1140">
          <cell r="A1140">
            <v>1488082</v>
          </cell>
          <cell r="B1140" t="str">
            <v>Nosníková svorka šroubovací…FL2-GM10</v>
          </cell>
          <cell r="C1140">
            <v>69.17</v>
          </cell>
          <cell r="D1140">
            <v>100</v>
          </cell>
          <cell r="E1140" t="str">
            <v>KS</v>
          </cell>
          <cell r="F1140">
            <v>6917</v>
          </cell>
        </row>
        <row r="1141">
          <cell r="A1141">
            <v>1488090</v>
          </cell>
          <cell r="B1141" t="str">
            <v>Nosníková svorka šroubovací…FL3-GM12</v>
          </cell>
          <cell r="C1141">
            <v>97.96</v>
          </cell>
          <cell r="D1141">
            <v>100</v>
          </cell>
          <cell r="E1141" t="str">
            <v>KS</v>
          </cell>
          <cell r="F1141">
            <v>9796</v>
          </cell>
        </row>
        <row r="1142">
          <cell r="A1142">
            <v>1488201</v>
          </cell>
          <cell r="B1142" t="str">
            <v>Řetěz…K-C30</v>
          </cell>
          <cell r="C1142">
            <v>50.93</v>
          </cell>
          <cell r="D1142">
            <v>100</v>
          </cell>
          <cell r="E1142" t="str">
            <v>M</v>
          </cell>
          <cell r="F1142">
            <v>5093</v>
          </cell>
        </row>
        <row r="1143">
          <cell r="A1143">
            <v>1488252</v>
          </cell>
          <cell r="B1143" t="str">
            <v>Hák S…SH 40</v>
          </cell>
          <cell r="C1143">
            <v>8.0500000000000007</v>
          </cell>
          <cell r="D1143">
            <v>100</v>
          </cell>
          <cell r="E1143" t="str">
            <v>KS</v>
          </cell>
          <cell r="F1143">
            <v>805</v>
          </cell>
        </row>
        <row r="1144">
          <cell r="A1144">
            <v>2000016</v>
          </cell>
          <cell r="B1144" t="str">
            <v>Odbočná hranatá krabice…A8</v>
          </cell>
          <cell r="C1144">
            <v>22.54</v>
          </cell>
          <cell r="D1144">
            <v>100</v>
          </cell>
          <cell r="E1144" t="str">
            <v>KS</v>
          </cell>
          <cell r="F1144">
            <v>2254</v>
          </cell>
        </row>
        <row r="1145">
          <cell r="A1145">
            <v>2000024</v>
          </cell>
          <cell r="B1145" t="str">
            <v>Odbočná hranatá krabice…A8/5 VDE</v>
          </cell>
          <cell r="C1145">
            <v>44.44</v>
          </cell>
          <cell r="D1145">
            <v>100</v>
          </cell>
          <cell r="E1145" t="str">
            <v>KS</v>
          </cell>
          <cell r="F1145">
            <v>4444</v>
          </cell>
        </row>
        <row r="1146">
          <cell r="A1146">
            <v>2000059</v>
          </cell>
          <cell r="B1146" t="str">
            <v>Odbočná hranatá krabice…A8/HF RT</v>
          </cell>
          <cell r="C1146">
            <v>39.520000000000003</v>
          </cell>
          <cell r="D1146">
            <v>100</v>
          </cell>
          <cell r="E1146" t="str">
            <v>KS</v>
          </cell>
          <cell r="F1146">
            <v>3952</v>
          </cell>
        </row>
        <row r="1147">
          <cell r="A1147">
            <v>2000075</v>
          </cell>
          <cell r="B1147" t="str">
            <v>Odbočná hranatá krabice…A8/HF</v>
          </cell>
          <cell r="C1147">
            <v>27.04</v>
          </cell>
          <cell r="D1147">
            <v>100</v>
          </cell>
          <cell r="E1147" t="str">
            <v>KS</v>
          </cell>
          <cell r="F1147">
            <v>2704</v>
          </cell>
        </row>
        <row r="1148">
          <cell r="A1148">
            <v>2000091</v>
          </cell>
          <cell r="B1148" t="str">
            <v>Odbočná hranatá krabice…A9</v>
          </cell>
          <cell r="C1148">
            <v>58.49</v>
          </cell>
          <cell r="D1148">
            <v>100</v>
          </cell>
          <cell r="E1148" t="str">
            <v>KS</v>
          </cell>
          <cell r="F1148">
            <v>5849</v>
          </cell>
        </row>
        <row r="1149">
          <cell r="A1149">
            <v>2000164</v>
          </cell>
          <cell r="B1149" t="str">
            <v>Odbočná hranatá krabice…A11/HF RT</v>
          </cell>
          <cell r="C1149">
            <v>56.16</v>
          </cell>
          <cell r="D1149">
            <v>100</v>
          </cell>
          <cell r="E1149" t="str">
            <v>KS</v>
          </cell>
          <cell r="F1149">
            <v>5616</v>
          </cell>
        </row>
        <row r="1150">
          <cell r="A1150">
            <v>2000180</v>
          </cell>
          <cell r="B1150" t="str">
            <v>Odbočná hranatá krabice…A11/HF</v>
          </cell>
          <cell r="C1150">
            <v>28.89</v>
          </cell>
          <cell r="D1150">
            <v>100</v>
          </cell>
          <cell r="E1150" t="str">
            <v>KS</v>
          </cell>
          <cell r="F1150">
            <v>2889</v>
          </cell>
        </row>
        <row r="1151">
          <cell r="A1151">
            <v>2000326</v>
          </cell>
          <cell r="B1151" t="str">
            <v>Odbočná hranatá krabice…A11/5</v>
          </cell>
          <cell r="C1151">
            <v>48.48</v>
          </cell>
          <cell r="D1151">
            <v>100</v>
          </cell>
          <cell r="E1151" t="str">
            <v>KS</v>
          </cell>
          <cell r="F1151">
            <v>4848</v>
          </cell>
        </row>
        <row r="1152">
          <cell r="A1152">
            <v>2000342</v>
          </cell>
          <cell r="B1152" t="str">
            <v>Odbočná hranatá krabice…A11</v>
          </cell>
          <cell r="C1152">
            <v>25.17</v>
          </cell>
          <cell r="D1152">
            <v>100</v>
          </cell>
          <cell r="E1152" t="str">
            <v>KS</v>
          </cell>
          <cell r="F1152">
            <v>2517</v>
          </cell>
        </row>
        <row r="1153">
          <cell r="A1153">
            <v>2001000</v>
          </cell>
          <cell r="B1153" t="str">
            <v>Odbočná hranatá krabice…ECO10 LGR</v>
          </cell>
          <cell r="C1153">
            <v>22.21</v>
          </cell>
          <cell r="D1153">
            <v>100</v>
          </cell>
          <cell r="E1153" t="str">
            <v>KS</v>
          </cell>
          <cell r="F1153">
            <v>2221</v>
          </cell>
        </row>
        <row r="1154">
          <cell r="A1154">
            <v>2001006</v>
          </cell>
          <cell r="B1154" t="str">
            <v>Odbočná hranatá krabice…ECO12 LGR</v>
          </cell>
          <cell r="C1154">
            <v>22.79</v>
          </cell>
          <cell r="D1154">
            <v>100</v>
          </cell>
          <cell r="E1154" t="str">
            <v>KS</v>
          </cell>
          <cell r="F1154">
            <v>2279</v>
          </cell>
        </row>
        <row r="1155">
          <cell r="A1155">
            <v>2001007</v>
          </cell>
          <cell r="B1155" t="str">
            <v>Odbočná hranatá krabice…ECO12/5LG</v>
          </cell>
          <cell r="C1155">
            <v>45.74</v>
          </cell>
          <cell r="D1155">
            <v>100</v>
          </cell>
          <cell r="E1155" t="str">
            <v>KS</v>
          </cell>
          <cell r="F1155">
            <v>4574</v>
          </cell>
        </row>
        <row r="1156">
          <cell r="A1156">
            <v>2001012</v>
          </cell>
          <cell r="B1156" t="str">
            <v>Odbočná hranatá krabice…ECO14 LGR</v>
          </cell>
          <cell r="C1156">
            <v>25.93</v>
          </cell>
          <cell r="D1156">
            <v>100</v>
          </cell>
          <cell r="E1156" t="str">
            <v>KS</v>
          </cell>
          <cell r="F1156">
            <v>2593</v>
          </cell>
        </row>
        <row r="1157">
          <cell r="A1157">
            <v>2001013</v>
          </cell>
          <cell r="B1157" t="str">
            <v>Odbočná hranatá krabice…ECO14/5LG</v>
          </cell>
          <cell r="C1157">
            <v>47.92</v>
          </cell>
          <cell r="D1157">
            <v>100</v>
          </cell>
          <cell r="E1157" t="str">
            <v>KS</v>
          </cell>
          <cell r="F1157">
            <v>4792</v>
          </cell>
        </row>
        <row r="1158">
          <cell r="A1158">
            <v>2001018</v>
          </cell>
          <cell r="B1158" t="str">
            <v>Odbočná hranatá krabice…ECO18 LGR</v>
          </cell>
          <cell r="C1158">
            <v>30.37</v>
          </cell>
          <cell r="D1158">
            <v>100</v>
          </cell>
          <cell r="E1158" t="str">
            <v>KS</v>
          </cell>
          <cell r="F1158">
            <v>3037</v>
          </cell>
        </row>
        <row r="1159">
          <cell r="A1159">
            <v>2001019</v>
          </cell>
          <cell r="B1159" t="str">
            <v>Odbočná hranatá krabice…ECO18/5LG</v>
          </cell>
          <cell r="C1159">
            <v>46.38</v>
          </cell>
          <cell r="D1159">
            <v>100</v>
          </cell>
          <cell r="E1159" t="str">
            <v>KS</v>
          </cell>
          <cell r="F1159">
            <v>4638</v>
          </cell>
        </row>
        <row r="1160">
          <cell r="A1160">
            <v>2001030</v>
          </cell>
          <cell r="B1160" t="str">
            <v>Odbočná hranatá krabice…ECO10 RWS</v>
          </cell>
          <cell r="C1160">
            <v>22.76</v>
          </cell>
          <cell r="D1160">
            <v>100</v>
          </cell>
          <cell r="E1160" t="str">
            <v>KS</v>
          </cell>
          <cell r="F1160">
            <v>2276</v>
          </cell>
        </row>
        <row r="1161">
          <cell r="A1161">
            <v>2001033</v>
          </cell>
          <cell r="B1161" t="str">
            <v>Odbočná hranatá krabice…ECO12 RWS</v>
          </cell>
          <cell r="C1161">
            <v>22.79</v>
          </cell>
          <cell r="D1161">
            <v>100</v>
          </cell>
          <cell r="E1161" t="str">
            <v>KS</v>
          </cell>
          <cell r="F1161">
            <v>2279</v>
          </cell>
        </row>
        <row r="1162">
          <cell r="A1162">
            <v>2001036</v>
          </cell>
          <cell r="B1162" t="str">
            <v>Odbočná hranatá krabice…ECO14 RWS</v>
          </cell>
          <cell r="C1162">
            <v>25.93</v>
          </cell>
          <cell r="D1162">
            <v>100</v>
          </cell>
          <cell r="E1162" t="str">
            <v>KS</v>
          </cell>
          <cell r="F1162">
            <v>2593</v>
          </cell>
        </row>
        <row r="1163">
          <cell r="A1163">
            <v>2001039</v>
          </cell>
          <cell r="B1163" t="str">
            <v>Odbočná hranatá krabice…ECO18 RWS</v>
          </cell>
          <cell r="C1163">
            <v>30.37</v>
          </cell>
          <cell r="D1163">
            <v>100</v>
          </cell>
          <cell r="E1163" t="str">
            <v>KS</v>
          </cell>
          <cell r="F1163">
            <v>3037</v>
          </cell>
        </row>
        <row r="1164">
          <cell r="A1164">
            <v>2001049</v>
          </cell>
          <cell r="B1164" t="str">
            <v>Odbočná hranatá krabice…ECO14 ROT</v>
          </cell>
          <cell r="C1164">
            <v>26.5</v>
          </cell>
          <cell r="D1164">
            <v>100</v>
          </cell>
          <cell r="E1164" t="str">
            <v>KS</v>
          </cell>
          <cell r="F1164">
            <v>2650</v>
          </cell>
        </row>
        <row r="1165">
          <cell r="A1165">
            <v>2001055</v>
          </cell>
          <cell r="B1165" t="str">
            <v>Odbočná hranatá krabice…A6 LEER</v>
          </cell>
          <cell r="C1165">
            <v>26</v>
          </cell>
          <cell r="D1165">
            <v>100</v>
          </cell>
          <cell r="E1165" t="str">
            <v>KS</v>
          </cell>
          <cell r="F1165">
            <v>2600</v>
          </cell>
        </row>
        <row r="1166">
          <cell r="A1166">
            <v>2001128</v>
          </cell>
          <cell r="B1166" t="str">
            <v>Odbočná hranatá krabice…B25M</v>
          </cell>
          <cell r="C1166">
            <v>220.06</v>
          </cell>
          <cell r="D1166">
            <v>100</v>
          </cell>
          <cell r="E1166" t="str">
            <v>KS</v>
          </cell>
          <cell r="F1166">
            <v>22006</v>
          </cell>
        </row>
        <row r="1167">
          <cell r="A1167">
            <v>2001136</v>
          </cell>
          <cell r="B1167" t="str">
            <v>Odbočná hranatá krabice…B25M LEER</v>
          </cell>
          <cell r="C1167">
            <v>119.8</v>
          </cell>
          <cell r="D1167">
            <v>100</v>
          </cell>
          <cell r="E1167" t="str">
            <v>KS</v>
          </cell>
          <cell r="F1167">
            <v>11980</v>
          </cell>
        </row>
        <row r="1168">
          <cell r="A1168">
            <v>2001160</v>
          </cell>
          <cell r="B1168" t="str">
            <v>Odbočná hranatá krabice…B40M</v>
          </cell>
          <cell r="C1168">
            <v>262.88</v>
          </cell>
          <cell r="D1168">
            <v>100</v>
          </cell>
          <cell r="E1168" t="str">
            <v>KS</v>
          </cell>
          <cell r="F1168">
            <v>26288</v>
          </cell>
        </row>
        <row r="1169">
          <cell r="A1169">
            <v>2001179</v>
          </cell>
          <cell r="B1169" t="str">
            <v>Odbočná hranatá krabice…B40M LEER</v>
          </cell>
          <cell r="C1169">
            <v>125.42</v>
          </cell>
          <cell r="D1169">
            <v>100</v>
          </cell>
          <cell r="E1169" t="str">
            <v>KS</v>
          </cell>
          <cell r="F1169">
            <v>12542</v>
          </cell>
        </row>
        <row r="1170">
          <cell r="A1170">
            <v>2001209</v>
          </cell>
          <cell r="B1170" t="str">
            <v>Odbočná hranatá krabice…B60M</v>
          </cell>
          <cell r="C1170">
            <v>270.95999999999998</v>
          </cell>
          <cell r="D1170">
            <v>100</v>
          </cell>
          <cell r="E1170" t="str">
            <v>KS</v>
          </cell>
          <cell r="F1170">
            <v>27096</v>
          </cell>
        </row>
        <row r="1171">
          <cell r="A1171">
            <v>2001217</v>
          </cell>
          <cell r="B1171" t="str">
            <v>Odbočná hranatá krabice…B60M LEER</v>
          </cell>
          <cell r="C1171">
            <v>132.99</v>
          </cell>
          <cell r="D1171">
            <v>100</v>
          </cell>
          <cell r="E1171" t="str">
            <v>KS</v>
          </cell>
          <cell r="F1171">
            <v>13299</v>
          </cell>
        </row>
        <row r="1172">
          <cell r="A1172">
            <v>2001241</v>
          </cell>
          <cell r="B1172" t="str">
            <v>Odbočná hranatá krabice…B100M</v>
          </cell>
          <cell r="C1172">
            <v>412.53</v>
          </cell>
          <cell r="D1172">
            <v>100</v>
          </cell>
          <cell r="E1172" t="str">
            <v>KS</v>
          </cell>
          <cell r="F1172">
            <v>41253</v>
          </cell>
        </row>
        <row r="1173">
          <cell r="A1173">
            <v>2001268</v>
          </cell>
          <cell r="B1173" t="str">
            <v>Odbočná hranatá krabice…B100MLEER</v>
          </cell>
          <cell r="C1173">
            <v>178.9</v>
          </cell>
          <cell r="D1173">
            <v>100</v>
          </cell>
          <cell r="E1173" t="str">
            <v>KS</v>
          </cell>
          <cell r="F1173">
            <v>17890</v>
          </cell>
        </row>
        <row r="1174">
          <cell r="A1174">
            <v>2001292</v>
          </cell>
          <cell r="B1174" t="str">
            <v>Odbočná hranatá krabice…B160M</v>
          </cell>
          <cell r="C1174">
            <v>827.1</v>
          </cell>
          <cell r="D1174">
            <v>100</v>
          </cell>
          <cell r="E1174" t="str">
            <v>KS</v>
          </cell>
          <cell r="F1174">
            <v>82710</v>
          </cell>
        </row>
        <row r="1175">
          <cell r="A1175">
            <v>2001306</v>
          </cell>
          <cell r="B1175" t="str">
            <v>Odbočná hranatá krabice…B160MLEER</v>
          </cell>
          <cell r="C1175">
            <v>411.05</v>
          </cell>
          <cell r="D1175">
            <v>100</v>
          </cell>
          <cell r="E1175" t="str">
            <v>KS</v>
          </cell>
          <cell r="F1175">
            <v>41105</v>
          </cell>
        </row>
        <row r="1176">
          <cell r="A1176">
            <v>2001330</v>
          </cell>
          <cell r="B1176" t="str">
            <v>Odbočná hranatá krabice…B250M</v>
          </cell>
          <cell r="C1176">
            <v>1758.21</v>
          </cell>
          <cell r="D1176">
            <v>100</v>
          </cell>
          <cell r="E1176" t="str">
            <v>KS</v>
          </cell>
          <cell r="F1176">
            <v>175821</v>
          </cell>
        </row>
        <row r="1177">
          <cell r="A1177">
            <v>2001349</v>
          </cell>
          <cell r="B1177" t="str">
            <v>Odbočná hranatá krabice…B250MLEER</v>
          </cell>
          <cell r="C1177">
            <v>795.46</v>
          </cell>
          <cell r="D1177">
            <v>100</v>
          </cell>
          <cell r="E1177" t="str">
            <v>KS</v>
          </cell>
          <cell r="F1177">
            <v>79546</v>
          </cell>
        </row>
        <row r="1178">
          <cell r="A1178">
            <v>2001616</v>
          </cell>
          <cell r="B1178" t="str">
            <v>Odbočná hranatá krabice…B9B/4M</v>
          </cell>
          <cell r="C1178">
            <v>238.86</v>
          </cell>
          <cell r="D1178">
            <v>100</v>
          </cell>
          <cell r="E1178" t="str">
            <v>KS</v>
          </cell>
          <cell r="F1178">
            <v>23886</v>
          </cell>
        </row>
        <row r="1179">
          <cell r="A1179">
            <v>2001802</v>
          </cell>
          <cell r="B1179" t="str">
            <v>Odbočná hranatá krabice…B9/T</v>
          </cell>
          <cell r="C1179">
            <v>192.35</v>
          </cell>
          <cell r="D1179">
            <v>100</v>
          </cell>
          <cell r="E1179" t="str">
            <v>KS</v>
          </cell>
          <cell r="F1179">
            <v>19235</v>
          </cell>
        </row>
        <row r="1180">
          <cell r="A1180">
            <v>2001810</v>
          </cell>
          <cell r="B1180" t="str">
            <v>Odbočná hranatá krabice…B9/T LEER</v>
          </cell>
          <cell r="C1180">
            <v>126.72</v>
          </cell>
          <cell r="D1180">
            <v>100</v>
          </cell>
          <cell r="E1180" t="str">
            <v>KS</v>
          </cell>
          <cell r="F1180">
            <v>12672</v>
          </cell>
        </row>
        <row r="1181">
          <cell r="A1181">
            <v>2001829</v>
          </cell>
          <cell r="B1181" t="str">
            <v>Odbočná hranatá krabice…B9/T NL</v>
          </cell>
          <cell r="C1181">
            <v>174.61</v>
          </cell>
          <cell r="D1181">
            <v>100</v>
          </cell>
          <cell r="E1181" t="str">
            <v>KS</v>
          </cell>
          <cell r="F1181">
            <v>17461</v>
          </cell>
        </row>
        <row r="1182">
          <cell r="A1182">
            <v>2001845</v>
          </cell>
          <cell r="B1182" t="str">
            <v>Odbočná hranatá krabice…B9/TM</v>
          </cell>
          <cell r="C1182">
            <v>203.99</v>
          </cell>
          <cell r="D1182">
            <v>100</v>
          </cell>
          <cell r="E1182" t="str">
            <v>KS</v>
          </cell>
          <cell r="F1182">
            <v>20399</v>
          </cell>
        </row>
        <row r="1183">
          <cell r="A1183">
            <v>2001853</v>
          </cell>
          <cell r="B1183" t="str">
            <v>Odbočná hranatá krabice…B9/TMLEER</v>
          </cell>
          <cell r="C1183">
            <v>136.35</v>
          </cell>
          <cell r="D1183">
            <v>100</v>
          </cell>
          <cell r="E1183" t="str">
            <v>KS</v>
          </cell>
          <cell r="F1183">
            <v>13635</v>
          </cell>
        </row>
        <row r="1184">
          <cell r="A1184">
            <v>2001861</v>
          </cell>
          <cell r="B1184" t="str">
            <v>Odbočná hranatá krabice…B9/TM NL</v>
          </cell>
          <cell r="C1184">
            <v>167.5</v>
          </cell>
          <cell r="D1184">
            <v>100</v>
          </cell>
          <cell r="E1184" t="str">
            <v>KS</v>
          </cell>
          <cell r="F1184">
            <v>16750</v>
          </cell>
        </row>
        <row r="1185">
          <cell r="A1185">
            <v>2001888</v>
          </cell>
          <cell r="B1185" t="str">
            <v>Odbočná hranatá krabice…B9/TM ROT</v>
          </cell>
          <cell r="C1185">
            <v>147.68</v>
          </cell>
          <cell r="D1185">
            <v>100</v>
          </cell>
          <cell r="E1185" t="str">
            <v>KS</v>
          </cell>
          <cell r="F1185">
            <v>14768</v>
          </cell>
        </row>
        <row r="1186">
          <cell r="A1186">
            <v>2001934</v>
          </cell>
          <cell r="B1186" t="str">
            <v>Odbočná hranatá krabice…B9/K</v>
          </cell>
          <cell r="C1186">
            <v>139.85</v>
          </cell>
          <cell r="D1186">
            <v>100</v>
          </cell>
          <cell r="E1186" t="str">
            <v>KS</v>
          </cell>
          <cell r="F1186">
            <v>13985</v>
          </cell>
        </row>
        <row r="1187">
          <cell r="A1187">
            <v>2001942</v>
          </cell>
          <cell r="B1187" t="str">
            <v>Odbočná hranatá krabice…B9/K M</v>
          </cell>
          <cell r="C1187">
            <v>139.9</v>
          </cell>
          <cell r="D1187">
            <v>100</v>
          </cell>
          <cell r="E1187" t="str">
            <v>KS</v>
          </cell>
          <cell r="F1187">
            <v>13990</v>
          </cell>
        </row>
        <row r="1188">
          <cell r="A1188">
            <v>2002329</v>
          </cell>
          <cell r="B1188" t="str">
            <v>Odbočná hranatá krabice…B11/LM</v>
          </cell>
          <cell r="C1188">
            <v>560.67999999999995</v>
          </cell>
          <cell r="D1188">
            <v>100</v>
          </cell>
          <cell r="E1188" t="str">
            <v>KS</v>
          </cell>
          <cell r="F1188">
            <v>56068</v>
          </cell>
        </row>
        <row r="1189">
          <cell r="A1189">
            <v>2002345</v>
          </cell>
          <cell r="B1189" t="str">
            <v>Odbočná hranatá krabice…B11M LEER</v>
          </cell>
          <cell r="C1189">
            <v>242.35</v>
          </cell>
          <cell r="D1189">
            <v>100</v>
          </cell>
          <cell r="E1189" t="str">
            <v>KS</v>
          </cell>
          <cell r="F1189">
            <v>24235</v>
          </cell>
        </row>
        <row r="1190">
          <cell r="A1190">
            <v>2002507</v>
          </cell>
          <cell r="B1190" t="str">
            <v>Odbočná hranatá krabice…B12/16M</v>
          </cell>
          <cell r="C1190">
            <v>959.92</v>
          </cell>
          <cell r="D1190">
            <v>100</v>
          </cell>
          <cell r="E1190" t="str">
            <v>KS</v>
          </cell>
          <cell r="F1190">
            <v>95992</v>
          </cell>
        </row>
        <row r="1191">
          <cell r="A1191">
            <v>2002523</v>
          </cell>
          <cell r="B1191" t="str">
            <v>Odbočná hranatá krabice…B12M LEER</v>
          </cell>
          <cell r="C1191">
            <v>453.81</v>
          </cell>
          <cell r="D1191">
            <v>100</v>
          </cell>
          <cell r="E1191" t="str">
            <v>KS</v>
          </cell>
          <cell r="F1191">
            <v>45381</v>
          </cell>
        </row>
        <row r="1192">
          <cell r="A1192">
            <v>2003015</v>
          </cell>
          <cell r="B1192" t="str">
            <v>Přístrojová krabice…UG60D</v>
          </cell>
          <cell r="C1192">
            <v>4.79</v>
          </cell>
          <cell r="D1192">
            <v>100</v>
          </cell>
          <cell r="E1192" t="str">
            <v>KS</v>
          </cell>
          <cell r="F1192">
            <v>479</v>
          </cell>
        </row>
        <row r="1193">
          <cell r="A1193">
            <v>2003019</v>
          </cell>
          <cell r="B1193" t="str">
            <v>Přístrojová/propojovací krab.…UG60VD</v>
          </cell>
          <cell r="C1193">
            <v>9.57</v>
          </cell>
          <cell r="D1193">
            <v>100</v>
          </cell>
          <cell r="E1193" t="str">
            <v>KS</v>
          </cell>
          <cell r="F1193">
            <v>957</v>
          </cell>
        </row>
        <row r="1194">
          <cell r="A1194">
            <v>2003023</v>
          </cell>
          <cell r="B1194" t="str">
            <v>Přístr./propoj. hran. krab.…UG 60 VK</v>
          </cell>
          <cell r="C1194">
            <v>57.93</v>
          </cell>
          <cell r="D1194">
            <v>100</v>
          </cell>
          <cell r="E1194" t="str">
            <v>KS</v>
          </cell>
          <cell r="F1194">
            <v>5793</v>
          </cell>
        </row>
        <row r="1195">
          <cell r="A1195">
            <v>2003031</v>
          </cell>
          <cell r="B1195" t="str">
            <v>Přístrojová krabice…UG60DNL</v>
          </cell>
          <cell r="C1195">
            <v>12.68</v>
          </cell>
          <cell r="D1195">
            <v>100</v>
          </cell>
          <cell r="E1195" t="str">
            <v>KS</v>
          </cell>
          <cell r="F1195">
            <v>1268</v>
          </cell>
        </row>
        <row r="1196">
          <cell r="A1196">
            <v>2003035</v>
          </cell>
          <cell r="B1196" t="str">
            <v>Přístrojová/propojovací krab.…UG60VDNL</v>
          </cell>
          <cell r="C1196">
            <v>19.239999999999998</v>
          </cell>
          <cell r="D1196">
            <v>100</v>
          </cell>
          <cell r="E1196" t="str">
            <v>KS</v>
          </cell>
          <cell r="F1196">
            <v>1924</v>
          </cell>
        </row>
        <row r="1197">
          <cell r="A1197">
            <v>2003043</v>
          </cell>
          <cell r="B1197" t="str">
            <v>Propojovací krabice…UV70D</v>
          </cell>
          <cell r="C1197">
            <v>7.7</v>
          </cell>
          <cell r="D1197">
            <v>100</v>
          </cell>
          <cell r="E1197" t="str">
            <v>KS</v>
          </cell>
          <cell r="F1197">
            <v>770</v>
          </cell>
        </row>
        <row r="1198">
          <cell r="A1198">
            <v>2003047</v>
          </cell>
          <cell r="B1198" t="str">
            <v>Propojovací krabice…UV70DNL</v>
          </cell>
          <cell r="C1198">
            <v>17.47</v>
          </cell>
          <cell r="D1198">
            <v>100</v>
          </cell>
          <cell r="E1198" t="str">
            <v>KS</v>
          </cell>
          <cell r="F1198">
            <v>1747</v>
          </cell>
        </row>
        <row r="1199">
          <cell r="A1199">
            <v>2003082</v>
          </cell>
          <cell r="B1199" t="str">
            <v>Příp. krab. pro nást. svítidla…UWA</v>
          </cell>
          <cell r="C1199">
            <v>15.19</v>
          </cell>
          <cell r="D1199">
            <v>100</v>
          </cell>
          <cell r="E1199" t="str">
            <v>KS</v>
          </cell>
          <cell r="F1199">
            <v>1519</v>
          </cell>
        </row>
        <row r="1200">
          <cell r="A1200">
            <v>2003112</v>
          </cell>
          <cell r="B1200" t="str">
            <v>Propojovací hranatá krabice…UV80K</v>
          </cell>
          <cell r="C1200">
            <v>74.260000000000005</v>
          </cell>
          <cell r="D1200">
            <v>100</v>
          </cell>
          <cell r="E1200" t="str">
            <v>KS</v>
          </cell>
          <cell r="F1200">
            <v>7426</v>
          </cell>
        </row>
        <row r="1201">
          <cell r="A1201">
            <v>2003118</v>
          </cell>
          <cell r="B1201" t="str">
            <v>Propojovací hranatá krabice…UV100K</v>
          </cell>
          <cell r="C1201">
            <v>78.63</v>
          </cell>
          <cell r="D1201">
            <v>100</v>
          </cell>
          <cell r="E1201" t="str">
            <v>KS</v>
          </cell>
          <cell r="F1201">
            <v>7863</v>
          </cell>
        </row>
        <row r="1202">
          <cell r="A1202">
            <v>2003124</v>
          </cell>
          <cell r="B1202" t="str">
            <v>Propojovací hranatá krabice…UV150K</v>
          </cell>
          <cell r="C1202">
            <v>114.39</v>
          </cell>
          <cell r="D1202">
            <v>100</v>
          </cell>
          <cell r="E1202" t="str">
            <v>KS</v>
          </cell>
          <cell r="F1202">
            <v>11439</v>
          </cell>
        </row>
        <row r="1203">
          <cell r="A1203">
            <v>2003136</v>
          </cell>
          <cell r="B1203" t="str">
            <v>Propojovací hranatá krabice…UV250K</v>
          </cell>
          <cell r="C1203">
            <v>322.41000000000003</v>
          </cell>
          <cell r="D1203">
            <v>100</v>
          </cell>
          <cell r="E1203" t="str">
            <v>KS</v>
          </cell>
          <cell r="F1203">
            <v>32241</v>
          </cell>
        </row>
        <row r="1204">
          <cell r="A1204">
            <v>2003212</v>
          </cell>
          <cell r="B1204" t="str">
            <v>Násuvná spojka…UGAS</v>
          </cell>
          <cell r="C1204">
            <v>26.73</v>
          </cell>
          <cell r="D1204">
            <v>100</v>
          </cell>
          <cell r="E1204" t="str">
            <v>KS</v>
          </cell>
          <cell r="F1204">
            <v>2673</v>
          </cell>
        </row>
        <row r="1205">
          <cell r="A1205">
            <v>2003223</v>
          </cell>
          <cell r="B1205" t="str">
            <v>Víko s pružinou…UG60FD</v>
          </cell>
          <cell r="C1205">
            <v>5</v>
          </cell>
          <cell r="D1205">
            <v>100</v>
          </cell>
          <cell r="E1205" t="str">
            <v>KS</v>
          </cell>
          <cell r="F1205">
            <v>500</v>
          </cell>
        </row>
        <row r="1206">
          <cell r="A1206">
            <v>2003227</v>
          </cell>
          <cell r="B1206" t="str">
            <v>Víko s pružinou…UV70FD</v>
          </cell>
          <cell r="C1206">
            <v>6.24</v>
          </cell>
          <cell r="D1206">
            <v>100</v>
          </cell>
          <cell r="E1206" t="str">
            <v>KS</v>
          </cell>
          <cell r="F1206">
            <v>624</v>
          </cell>
        </row>
        <row r="1207">
          <cell r="A1207">
            <v>2003236</v>
          </cell>
          <cell r="B1207" t="str">
            <v>Univerzální víko…UG UD</v>
          </cell>
          <cell r="C1207">
            <v>14.04</v>
          </cell>
          <cell r="D1207">
            <v>100</v>
          </cell>
          <cell r="E1207" t="str">
            <v>KS</v>
          </cell>
          <cell r="F1207">
            <v>1404</v>
          </cell>
        </row>
        <row r="1208">
          <cell r="A1208">
            <v>2003265</v>
          </cell>
          <cell r="B1208" t="str">
            <v>Přístrojový šroub…U15GS</v>
          </cell>
          <cell r="C1208">
            <v>1.87</v>
          </cell>
          <cell r="D1208">
            <v>100</v>
          </cell>
          <cell r="E1208" t="str">
            <v>KS</v>
          </cell>
          <cell r="F1208">
            <v>187</v>
          </cell>
        </row>
        <row r="1209">
          <cell r="A1209">
            <v>2003282</v>
          </cell>
          <cell r="B1209" t="str">
            <v>Přístrojový šroub…U18PS</v>
          </cell>
          <cell r="C1209">
            <v>21.84</v>
          </cell>
          <cell r="D1209">
            <v>100</v>
          </cell>
          <cell r="E1209" t="str">
            <v>KS</v>
          </cell>
          <cell r="F1209">
            <v>2184</v>
          </cell>
        </row>
        <row r="1210">
          <cell r="A1210">
            <v>2003317</v>
          </cell>
          <cell r="B1210" t="str">
            <v>Signální víko…UG60SD</v>
          </cell>
          <cell r="C1210">
            <v>4.68</v>
          </cell>
          <cell r="D1210">
            <v>100</v>
          </cell>
          <cell r="E1210" t="str">
            <v>KS</v>
          </cell>
          <cell r="F1210">
            <v>468</v>
          </cell>
        </row>
        <row r="1211">
          <cell r="A1211">
            <v>2003414</v>
          </cell>
          <cell r="B1211" t="str">
            <v>Přístrojová krabice…HG60</v>
          </cell>
          <cell r="C1211">
            <v>25.17</v>
          </cell>
          <cell r="D1211">
            <v>100</v>
          </cell>
          <cell r="E1211" t="str">
            <v>KS</v>
          </cell>
          <cell r="F1211">
            <v>2517</v>
          </cell>
        </row>
        <row r="1212">
          <cell r="A1212">
            <v>2003422</v>
          </cell>
          <cell r="B1212" t="str">
            <v>Dvojitá přístrojová krabice…HG60/2</v>
          </cell>
          <cell r="C1212">
            <v>88.4</v>
          </cell>
          <cell r="D1212">
            <v>100</v>
          </cell>
          <cell r="E1212" t="str">
            <v>KS</v>
          </cell>
          <cell r="F1212">
            <v>8840</v>
          </cell>
        </row>
        <row r="1213">
          <cell r="A1213">
            <v>2003426</v>
          </cell>
          <cell r="B1213" t="str">
            <v>Přístrojová krabice…HG60-35</v>
          </cell>
          <cell r="C1213">
            <v>19.66</v>
          </cell>
          <cell r="D1213">
            <v>100</v>
          </cell>
          <cell r="E1213" t="str">
            <v>KS</v>
          </cell>
          <cell r="F1213">
            <v>1966</v>
          </cell>
        </row>
        <row r="1214">
          <cell r="A1214">
            <v>2003430</v>
          </cell>
          <cell r="B1214" t="str">
            <v>Propojovací krabice…HV70D</v>
          </cell>
          <cell r="C1214">
            <v>59.8</v>
          </cell>
          <cell r="D1214">
            <v>100</v>
          </cell>
          <cell r="E1214" t="str">
            <v>KS</v>
          </cell>
          <cell r="F1214">
            <v>5980</v>
          </cell>
        </row>
        <row r="1215">
          <cell r="A1215">
            <v>2003442</v>
          </cell>
          <cell r="B1215" t="str">
            <v>Přístrojová/propojovací krab.…HV60</v>
          </cell>
          <cell r="C1215">
            <v>27.35</v>
          </cell>
          <cell r="D1215">
            <v>100</v>
          </cell>
          <cell r="E1215" t="str">
            <v>KS</v>
          </cell>
          <cell r="F1215">
            <v>2735</v>
          </cell>
        </row>
        <row r="1216">
          <cell r="A1216">
            <v>2003449</v>
          </cell>
          <cell r="B1216" t="str">
            <v>Propojovací hranatá krabice…HV100KD</v>
          </cell>
          <cell r="C1216">
            <v>200.2</v>
          </cell>
          <cell r="D1216">
            <v>100</v>
          </cell>
          <cell r="E1216" t="str">
            <v>KS</v>
          </cell>
          <cell r="F1216">
            <v>20020</v>
          </cell>
        </row>
        <row r="1217">
          <cell r="A1217">
            <v>2003603</v>
          </cell>
          <cell r="B1217" t="str">
            <v>Přístrojová krabice…HG60-35MW</v>
          </cell>
          <cell r="C1217">
            <v>22.88</v>
          </cell>
          <cell r="D1217">
            <v>100</v>
          </cell>
          <cell r="E1217" t="str">
            <v>KS</v>
          </cell>
          <cell r="F1217">
            <v>2288</v>
          </cell>
        </row>
        <row r="1218">
          <cell r="A1218">
            <v>2003611</v>
          </cell>
          <cell r="B1218" t="str">
            <v>Přístrojová krabice…HG 60 MW</v>
          </cell>
          <cell r="C1218">
            <v>24.96</v>
          </cell>
          <cell r="D1218">
            <v>100</v>
          </cell>
          <cell r="E1218" t="str">
            <v>KS</v>
          </cell>
          <cell r="F1218">
            <v>2496</v>
          </cell>
        </row>
        <row r="1219">
          <cell r="A1219">
            <v>2003619</v>
          </cell>
          <cell r="B1219" t="str">
            <v>Přístrojová krabice…HV 60 MW</v>
          </cell>
          <cell r="C1219">
            <v>27.04</v>
          </cell>
          <cell r="D1219">
            <v>100</v>
          </cell>
          <cell r="E1219" t="str">
            <v>KS</v>
          </cell>
          <cell r="F1219">
            <v>2704</v>
          </cell>
        </row>
        <row r="1220">
          <cell r="A1220">
            <v>2007029</v>
          </cell>
          <cell r="B1220" t="str">
            <v>T 25…T 25</v>
          </cell>
          <cell r="C1220">
            <v>25.12</v>
          </cell>
          <cell r="D1220">
            <v>100</v>
          </cell>
          <cell r="E1220" t="str">
            <v>KS</v>
          </cell>
          <cell r="F1220">
            <v>2512</v>
          </cell>
        </row>
        <row r="1221">
          <cell r="A1221">
            <v>2007045</v>
          </cell>
          <cell r="B1221" t="str">
            <v>T 40…T 40</v>
          </cell>
          <cell r="C1221">
            <v>30.15</v>
          </cell>
          <cell r="D1221">
            <v>100</v>
          </cell>
          <cell r="E1221" t="str">
            <v>KS</v>
          </cell>
          <cell r="F1221">
            <v>3015</v>
          </cell>
        </row>
        <row r="1222">
          <cell r="A1222">
            <v>2007061</v>
          </cell>
          <cell r="B1222" t="str">
            <v>T 60…T 60</v>
          </cell>
          <cell r="C1222">
            <v>63.33</v>
          </cell>
          <cell r="D1222">
            <v>100</v>
          </cell>
          <cell r="E1222" t="str">
            <v>KS</v>
          </cell>
          <cell r="F1222">
            <v>6333</v>
          </cell>
        </row>
        <row r="1223">
          <cell r="A1223">
            <v>2007077</v>
          </cell>
          <cell r="B1223" t="str">
            <v>.…T 100</v>
          </cell>
          <cell r="C1223">
            <v>93</v>
          </cell>
          <cell r="D1223">
            <v>1</v>
          </cell>
          <cell r="E1223" t="str">
            <v>KS</v>
          </cell>
          <cell r="F1223">
            <v>93</v>
          </cell>
        </row>
        <row r="1224">
          <cell r="A1224">
            <v>2007093</v>
          </cell>
          <cell r="B1224" t="str">
            <v>T 160…T 160</v>
          </cell>
          <cell r="C1224">
            <v>149.59</v>
          </cell>
          <cell r="D1224">
            <v>100</v>
          </cell>
          <cell r="E1224" t="str">
            <v>KS</v>
          </cell>
          <cell r="F1224">
            <v>14959</v>
          </cell>
        </row>
        <row r="1225">
          <cell r="A1225">
            <v>2007109</v>
          </cell>
          <cell r="B1225" t="str">
            <v>T 250…T 250</v>
          </cell>
          <cell r="C1225">
            <v>210.74</v>
          </cell>
          <cell r="D1225">
            <v>100</v>
          </cell>
          <cell r="E1225" t="str">
            <v>KS</v>
          </cell>
          <cell r="F1225">
            <v>21074</v>
          </cell>
        </row>
        <row r="1226">
          <cell r="A1226">
            <v>2007125</v>
          </cell>
          <cell r="B1226" t="str">
            <v>T 350…T 350</v>
          </cell>
          <cell r="C1226">
            <v>632.55999999999995</v>
          </cell>
          <cell r="D1226">
            <v>100</v>
          </cell>
          <cell r="E1226" t="str">
            <v>KS</v>
          </cell>
          <cell r="F1226">
            <v>63256</v>
          </cell>
        </row>
        <row r="1227">
          <cell r="A1227">
            <v>2007223</v>
          </cell>
          <cell r="B1227" t="str">
            <v>T 40…T 40</v>
          </cell>
          <cell r="C1227">
            <v>30.15</v>
          </cell>
          <cell r="D1227">
            <v>100</v>
          </cell>
          <cell r="E1227" t="str">
            <v>KS</v>
          </cell>
          <cell r="F1227">
            <v>3015</v>
          </cell>
        </row>
        <row r="1228">
          <cell r="A1228">
            <v>2007239</v>
          </cell>
          <cell r="B1228" t="str">
            <v>T 60…T 60</v>
          </cell>
          <cell r="C1228">
            <v>63.33</v>
          </cell>
          <cell r="D1228">
            <v>100</v>
          </cell>
          <cell r="E1228" t="str">
            <v>KS</v>
          </cell>
          <cell r="F1228">
            <v>6333</v>
          </cell>
        </row>
        <row r="1229">
          <cell r="A1229">
            <v>2007255</v>
          </cell>
          <cell r="B1229" t="str">
            <v>T 100…T 100</v>
          </cell>
          <cell r="C1229">
            <v>116.83</v>
          </cell>
          <cell r="D1229">
            <v>100</v>
          </cell>
          <cell r="E1229" t="str">
            <v>KS</v>
          </cell>
          <cell r="F1229">
            <v>11683</v>
          </cell>
        </row>
        <row r="1230">
          <cell r="A1230">
            <v>2007271</v>
          </cell>
          <cell r="B1230" t="str">
            <v>T 160…T 160</v>
          </cell>
          <cell r="C1230">
            <v>148.65</v>
          </cell>
          <cell r="D1230">
            <v>100</v>
          </cell>
          <cell r="E1230" t="str">
            <v>KS</v>
          </cell>
          <cell r="F1230">
            <v>14865</v>
          </cell>
        </row>
        <row r="1231">
          <cell r="A1231">
            <v>2007287</v>
          </cell>
          <cell r="B1231" t="str">
            <v>T 250…T 250</v>
          </cell>
          <cell r="C1231">
            <v>210.5</v>
          </cell>
          <cell r="D1231">
            <v>100</v>
          </cell>
          <cell r="E1231" t="str">
            <v>KS</v>
          </cell>
          <cell r="F1231">
            <v>21050</v>
          </cell>
        </row>
        <row r="1232">
          <cell r="A1232">
            <v>2007303</v>
          </cell>
          <cell r="B1232" t="str">
            <v>T 350…T 350</v>
          </cell>
          <cell r="C1232">
            <v>632.55999999999995</v>
          </cell>
          <cell r="D1232">
            <v>100</v>
          </cell>
          <cell r="E1232" t="str">
            <v>KS</v>
          </cell>
          <cell r="F1232">
            <v>63256</v>
          </cell>
        </row>
        <row r="1233">
          <cell r="A1233">
            <v>2007312</v>
          </cell>
          <cell r="B1233" t="str">
            <v>T 25F…T 25F</v>
          </cell>
          <cell r="C1233">
            <v>36.42</v>
          </cell>
          <cell r="D1233">
            <v>100</v>
          </cell>
          <cell r="E1233" t="str">
            <v>KS</v>
          </cell>
          <cell r="F1233">
            <v>3642</v>
          </cell>
        </row>
        <row r="1234">
          <cell r="A1234">
            <v>2007320</v>
          </cell>
          <cell r="B1234" t="str">
            <v>T 40F…T 40F</v>
          </cell>
          <cell r="C1234">
            <v>43.7</v>
          </cell>
          <cell r="D1234">
            <v>100</v>
          </cell>
          <cell r="E1234" t="str">
            <v>KS</v>
          </cell>
          <cell r="F1234">
            <v>4370</v>
          </cell>
        </row>
        <row r="1235">
          <cell r="A1235">
            <v>2007339</v>
          </cell>
          <cell r="B1235" t="str">
            <v>T 60F…T 60F</v>
          </cell>
          <cell r="C1235">
            <v>91.82</v>
          </cell>
          <cell r="D1235">
            <v>100</v>
          </cell>
          <cell r="E1235" t="str">
            <v>KS</v>
          </cell>
          <cell r="F1235">
            <v>9182</v>
          </cell>
        </row>
        <row r="1236">
          <cell r="A1236">
            <v>2007347</v>
          </cell>
          <cell r="B1236" t="str">
            <v>T 100F…T 100F</v>
          </cell>
          <cell r="C1236">
            <v>169.26</v>
          </cell>
          <cell r="D1236">
            <v>100</v>
          </cell>
          <cell r="E1236" t="str">
            <v>KS</v>
          </cell>
          <cell r="F1236">
            <v>16926</v>
          </cell>
        </row>
        <row r="1237">
          <cell r="A1237">
            <v>2007355</v>
          </cell>
          <cell r="B1237" t="str">
            <v>T 160F…T 160F</v>
          </cell>
          <cell r="C1237">
            <v>215.91</v>
          </cell>
          <cell r="D1237">
            <v>100</v>
          </cell>
          <cell r="E1237" t="str">
            <v>KS</v>
          </cell>
          <cell r="F1237">
            <v>21591</v>
          </cell>
        </row>
        <row r="1238">
          <cell r="A1238">
            <v>2007363</v>
          </cell>
          <cell r="B1238" t="str">
            <v>.…T 250F</v>
          </cell>
          <cell r="C1238">
            <v>275.56</v>
          </cell>
          <cell r="D1238">
            <v>100</v>
          </cell>
          <cell r="E1238" t="str">
            <v>KS</v>
          </cell>
          <cell r="F1238">
            <v>27556</v>
          </cell>
        </row>
        <row r="1239">
          <cell r="A1239">
            <v>2007371</v>
          </cell>
          <cell r="B1239" t="str">
            <v>T 350F…T 350F</v>
          </cell>
          <cell r="C1239">
            <v>917.91</v>
          </cell>
          <cell r="D1239">
            <v>100</v>
          </cell>
          <cell r="E1239" t="str">
            <v>KS</v>
          </cell>
          <cell r="F1239">
            <v>91791</v>
          </cell>
        </row>
        <row r="1240">
          <cell r="A1240">
            <v>2007412</v>
          </cell>
          <cell r="B1240" t="str">
            <v>T 60 UV…T 60 UV</v>
          </cell>
          <cell r="C1240">
            <v>74.87</v>
          </cell>
          <cell r="D1240">
            <v>100</v>
          </cell>
          <cell r="E1240" t="str">
            <v>KS</v>
          </cell>
          <cell r="F1240">
            <v>7487</v>
          </cell>
        </row>
        <row r="1241">
          <cell r="A1241">
            <v>2007416</v>
          </cell>
          <cell r="B1241" t="str">
            <v>T 160 UV…T 160 UV</v>
          </cell>
          <cell r="C1241">
            <v>20832</v>
          </cell>
          <cell r="D1241">
            <v>1</v>
          </cell>
          <cell r="E1241" t="str">
            <v>KS</v>
          </cell>
          <cell r="F1241">
            <v>20832</v>
          </cell>
        </row>
        <row r="1242">
          <cell r="A1242">
            <v>2007509</v>
          </cell>
          <cell r="B1242" t="str">
            <v>T 25…T 25</v>
          </cell>
          <cell r="C1242">
            <v>25.1</v>
          </cell>
          <cell r="D1242">
            <v>100</v>
          </cell>
          <cell r="E1242" t="str">
            <v>KS</v>
          </cell>
          <cell r="F1242">
            <v>2510</v>
          </cell>
        </row>
        <row r="1243">
          <cell r="A1243">
            <v>2007517</v>
          </cell>
          <cell r="B1243" t="str">
            <v>T 40…T 40</v>
          </cell>
          <cell r="C1243">
            <v>30.15</v>
          </cell>
          <cell r="D1243">
            <v>100</v>
          </cell>
          <cell r="E1243" t="str">
            <v>KS</v>
          </cell>
          <cell r="F1243">
            <v>3015</v>
          </cell>
        </row>
        <row r="1244">
          <cell r="A1244">
            <v>2007525</v>
          </cell>
          <cell r="B1244" t="str">
            <v>T 60…T 60</v>
          </cell>
          <cell r="C1244">
            <v>62.25</v>
          </cell>
          <cell r="D1244">
            <v>100</v>
          </cell>
          <cell r="E1244" t="str">
            <v>KS</v>
          </cell>
          <cell r="F1244">
            <v>6225</v>
          </cell>
        </row>
        <row r="1245">
          <cell r="A1245">
            <v>2007533</v>
          </cell>
          <cell r="B1245" t="str">
            <v>T 100…T 100</v>
          </cell>
          <cell r="C1245">
            <v>116.1</v>
          </cell>
          <cell r="D1245">
            <v>100</v>
          </cell>
          <cell r="E1245" t="str">
            <v>KS</v>
          </cell>
          <cell r="F1245">
            <v>11610</v>
          </cell>
        </row>
        <row r="1246">
          <cell r="A1246">
            <v>2007541</v>
          </cell>
          <cell r="B1246" t="str">
            <v>T 160…T 160</v>
          </cell>
          <cell r="C1246">
            <v>148.65</v>
          </cell>
          <cell r="D1246">
            <v>100</v>
          </cell>
          <cell r="E1246" t="str">
            <v>KS</v>
          </cell>
          <cell r="F1246">
            <v>14865</v>
          </cell>
        </row>
        <row r="1247">
          <cell r="A1247">
            <v>2007554</v>
          </cell>
          <cell r="B1247" t="str">
            <v>T 250…T 250</v>
          </cell>
          <cell r="C1247">
            <v>210.5</v>
          </cell>
          <cell r="D1247">
            <v>100</v>
          </cell>
          <cell r="E1247" t="str">
            <v>KS</v>
          </cell>
          <cell r="F1247">
            <v>21050</v>
          </cell>
        </row>
        <row r="1248">
          <cell r="A1248">
            <v>2007568</v>
          </cell>
          <cell r="B1248" t="str">
            <v>T 350…T 350</v>
          </cell>
          <cell r="C1248">
            <v>632.55999999999995</v>
          </cell>
          <cell r="D1248">
            <v>100</v>
          </cell>
          <cell r="E1248" t="str">
            <v>KS</v>
          </cell>
          <cell r="F1248">
            <v>63256</v>
          </cell>
        </row>
        <row r="1249">
          <cell r="A1249">
            <v>2007581</v>
          </cell>
          <cell r="B1249" t="str">
            <v>T 25…T 25</v>
          </cell>
          <cell r="C1249">
            <v>25.1</v>
          </cell>
          <cell r="D1249">
            <v>100</v>
          </cell>
          <cell r="E1249" t="str">
            <v>KS</v>
          </cell>
          <cell r="F1249">
            <v>2510</v>
          </cell>
        </row>
        <row r="1250">
          <cell r="A1250">
            <v>2007584</v>
          </cell>
          <cell r="B1250" t="str">
            <v>T 40…T 40</v>
          </cell>
          <cell r="C1250">
            <v>30.15</v>
          </cell>
          <cell r="D1250">
            <v>100</v>
          </cell>
          <cell r="E1250" t="str">
            <v>KS</v>
          </cell>
          <cell r="F1250">
            <v>3015</v>
          </cell>
        </row>
        <row r="1251">
          <cell r="A1251">
            <v>2007587</v>
          </cell>
          <cell r="B1251" t="str">
            <v>T 60…T 60</v>
          </cell>
          <cell r="C1251">
            <v>63.33</v>
          </cell>
          <cell r="D1251">
            <v>100</v>
          </cell>
          <cell r="E1251" t="str">
            <v>KS</v>
          </cell>
          <cell r="F1251">
            <v>6333</v>
          </cell>
        </row>
        <row r="1252">
          <cell r="A1252">
            <v>2007590</v>
          </cell>
          <cell r="B1252" t="str">
            <v>T 100…T 100</v>
          </cell>
          <cell r="C1252">
            <v>116.1</v>
          </cell>
          <cell r="D1252">
            <v>100</v>
          </cell>
          <cell r="E1252" t="str">
            <v>KS</v>
          </cell>
          <cell r="F1252">
            <v>11610</v>
          </cell>
        </row>
        <row r="1253">
          <cell r="A1253">
            <v>2007593</v>
          </cell>
          <cell r="B1253" t="str">
            <v>T 160…T 160</v>
          </cell>
          <cell r="C1253">
            <v>148.65</v>
          </cell>
          <cell r="D1253">
            <v>100</v>
          </cell>
          <cell r="E1253" t="str">
            <v>KS</v>
          </cell>
          <cell r="F1253">
            <v>14865</v>
          </cell>
        </row>
        <row r="1254">
          <cell r="A1254">
            <v>2007596</v>
          </cell>
          <cell r="B1254" t="str">
            <v>T 250…T 250</v>
          </cell>
          <cell r="C1254">
            <v>210.5</v>
          </cell>
          <cell r="D1254">
            <v>100</v>
          </cell>
          <cell r="E1254" t="str">
            <v>KS</v>
          </cell>
          <cell r="F1254">
            <v>21050</v>
          </cell>
        </row>
        <row r="1255">
          <cell r="A1255">
            <v>2007599</v>
          </cell>
          <cell r="B1255" t="str">
            <v>T 350…T 350</v>
          </cell>
          <cell r="C1255">
            <v>632.55999999999995</v>
          </cell>
          <cell r="D1255">
            <v>100</v>
          </cell>
          <cell r="E1255" t="str">
            <v>KS</v>
          </cell>
          <cell r="F1255">
            <v>63256</v>
          </cell>
        </row>
        <row r="1256">
          <cell r="A1256">
            <v>2007630</v>
          </cell>
          <cell r="B1256" t="str">
            <v>Odbočná hranatá krabice…T 40</v>
          </cell>
          <cell r="C1256">
            <v>3959</v>
          </cell>
          <cell r="D1256">
            <v>1</v>
          </cell>
          <cell r="E1256" t="str">
            <v>KS</v>
          </cell>
          <cell r="F1256">
            <v>3959</v>
          </cell>
        </row>
        <row r="1257">
          <cell r="A1257">
            <v>2007638</v>
          </cell>
          <cell r="B1257" t="str">
            <v>T 60…T 60</v>
          </cell>
          <cell r="C1257">
            <v>91.8</v>
          </cell>
          <cell r="D1257">
            <v>100</v>
          </cell>
          <cell r="E1257" t="str">
            <v>KS</v>
          </cell>
          <cell r="F1257">
            <v>9180</v>
          </cell>
        </row>
        <row r="1258">
          <cell r="A1258">
            <v>2007644</v>
          </cell>
          <cell r="B1258" t="str">
            <v>Odbočná hranatá krabice…T 100</v>
          </cell>
          <cell r="C1258">
            <v>15299</v>
          </cell>
          <cell r="D1258">
            <v>1</v>
          </cell>
          <cell r="E1258" t="str">
            <v>KS</v>
          </cell>
          <cell r="F1258">
            <v>15299</v>
          </cell>
        </row>
        <row r="1259">
          <cell r="A1259">
            <v>2008068</v>
          </cell>
          <cell r="B1259" t="str">
            <v>Odbočná hranatá krabice…VBX25LEER</v>
          </cell>
          <cell r="C1259">
            <v>86.93</v>
          </cell>
          <cell r="D1259">
            <v>100</v>
          </cell>
          <cell r="E1259" t="str">
            <v>KS</v>
          </cell>
          <cell r="F1259">
            <v>8693</v>
          </cell>
        </row>
        <row r="1260">
          <cell r="A1260">
            <v>2008076</v>
          </cell>
          <cell r="B1260" t="str">
            <v>Odbočná hranatá krabice…VBX25M LE</v>
          </cell>
          <cell r="C1260">
            <v>84.69</v>
          </cell>
          <cell r="D1260">
            <v>100</v>
          </cell>
          <cell r="E1260" t="str">
            <v>KS</v>
          </cell>
          <cell r="F1260">
            <v>8469</v>
          </cell>
        </row>
        <row r="1261">
          <cell r="A1261">
            <v>2008106</v>
          </cell>
          <cell r="B1261" t="str">
            <v>Odbočná hranatá krabice…VBX60LEER</v>
          </cell>
          <cell r="C1261">
            <v>112.18</v>
          </cell>
          <cell r="D1261">
            <v>100</v>
          </cell>
          <cell r="E1261" t="str">
            <v>KS</v>
          </cell>
          <cell r="F1261">
            <v>11218</v>
          </cell>
        </row>
        <row r="1262">
          <cell r="A1262">
            <v>2008114</v>
          </cell>
          <cell r="B1262" t="str">
            <v>Odbočná hranatá krabice…VBX60M LE</v>
          </cell>
          <cell r="C1262">
            <v>83.37</v>
          </cell>
          <cell r="D1262">
            <v>100</v>
          </cell>
          <cell r="E1262" t="str">
            <v>KS</v>
          </cell>
          <cell r="F1262">
            <v>8337</v>
          </cell>
        </row>
        <row r="1263">
          <cell r="A1263">
            <v>2008386</v>
          </cell>
          <cell r="B1263" t="str">
            <v>Odbočná hranatá krabice…B9T DK ST</v>
          </cell>
          <cell r="C1263">
            <v>403.09</v>
          </cell>
          <cell r="D1263">
            <v>100</v>
          </cell>
          <cell r="E1263" t="str">
            <v>KS</v>
          </cell>
          <cell r="F1263">
            <v>40309</v>
          </cell>
        </row>
        <row r="1264">
          <cell r="A1264">
            <v>2008432</v>
          </cell>
          <cell r="B1264" t="str">
            <v>Odbočná hranatá krabice…VBX25</v>
          </cell>
          <cell r="C1264">
            <v>152.46</v>
          </cell>
          <cell r="D1264">
            <v>100</v>
          </cell>
          <cell r="E1264" t="str">
            <v>KS</v>
          </cell>
          <cell r="F1264">
            <v>15246</v>
          </cell>
        </row>
        <row r="1265">
          <cell r="A1265">
            <v>2008440</v>
          </cell>
          <cell r="B1265" t="str">
            <v>Odbočná hranatá krabice…VBX25M</v>
          </cell>
          <cell r="C1265">
            <v>169.26</v>
          </cell>
          <cell r="D1265">
            <v>100</v>
          </cell>
          <cell r="E1265" t="str">
            <v>KS</v>
          </cell>
          <cell r="F1265">
            <v>16926</v>
          </cell>
        </row>
        <row r="1266">
          <cell r="A1266">
            <v>2008556</v>
          </cell>
          <cell r="B1266" t="str">
            <v>Odbočná hranatá krabice…VBX60</v>
          </cell>
          <cell r="C1266">
            <v>250.64</v>
          </cell>
          <cell r="D1266">
            <v>100</v>
          </cell>
          <cell r="E1266" t="str">
            <v>KS</v>
          </cell>
          <cell r="F1266">
            <v>25064</v>
          </cell>
        </row>
        <row r="1267">
          <cell r="A1267">
            <v>2008564</v>
          </cell>
          <cell r="B1267" t="str">
            <v>Odbočná hranatá krabice…VBX60M</v>
          </cell>
          <cell r="C1267">
            <v>250.64</v>
          </cell>
          <cell r="D1267">
            <v>100</v>
          </cell>
          <cell r="E1267" t="str">
            <v>KS</v>
          </cell>
          <cell r="F1267">
            <v>25064</v>
          </cell>
        </row>
        <row r="1268">
          <cell r="A1268">
            <v>2008971</v>
          </cell>
          <cell r="B1268" t="str">
            <v>Montážní deska…VBX/MO</v>
          </cell>
          <cell r="C1268">
            <v>295</v>
          </cell>
          <cell r="D1268">
            <v>1</v>
          </cell>
          <cell r="E1268" t="str">
            <v>KS</v>
          </cell>
          <cell r="F1268">
            <v>295</v>
          </cell>
        </row>
        <row r="1269">
          <cell r="A1269">
            <v>2009102</v>
          </cell>
          <cell r="B1269" t="str">
            <v>Svorkovnice…VBX/KL25</v>
          </cell>
          <cell r="C1269">
            <v>83.13</v>
          </cell>
          <cell r="D1269">
            <v>100</v>
          </cell>
          <cell r="E1269" t="str">
            <v>KS</v>
          </cell>
          <cell r="F1269">
            <v>8313</v>
          </cell>
        </row>
        <row r="1270">
          <cell r="A1270">
            <v>2009110</v>
          </cell>
          <cell r="B1270" t="str">
            <v>Svorkovnice…VBX/KL60</v>
          </cell>
          <cell r="C1270">
            <v>79.27</v>
          </cell>
          <cell r="D1270">
            <v>100</v>
          </cell>
          <cell r="E1270" t="str">
            <v>KS</v>
          </cell>
          <cell r="F1270">
            <v>7927</v>
          </cell>
        </row>
        <row r="1271">
          <cell r="A1271">
            <v>2012014</v>
          </cell>
          <cell r="B1271" t="str">
            <v>Vsuvka…98</v>
          </cell>
          <cell r="C1271">
            <v>1.75</v>
          </cell>
          <cell r="D1271">
            <v>100</v>
          </cell>
          <cell r="E1271" t="str">
            <v>KS</v>
          </cell>
          <cell r="F1271">
            <v>175</v>
          </cell>
        </row>
        <row r="1272">
          <cell r="A1272">
            <v>2012030</v>
          </cell>
          <cell r="B1272" t="str">
            <v>Vsuvka…89</v>
          </cell>
          <cell r="C1272">
            <v>1.45</v>
          </cell>
          <cell r="D1272">
            <v>100</v>
          </cell>
          <cell r="E1272" t="str">
            <v>KS</v>
          </cell>
          <cell r="F1272">
            <v>145</v>
          </cell>
        </row>
        <row r="1273">
          <cell r="A1273">
            <v>2012049</v>
          </cell>
          <cell r="B1273" t="str">
            <v>Vsuvka…89/RK</v>
          </cell>
          <cell r="C1273">
            <v>1.52</v>
          </cell>
          <cell r="D1273">
            <v>100</v>
          </cell>
          <cell r="E1273" t="str">
            <v>KS</v>
          </cell>
          <cell r="F1273">
            <v>152</v>
          </cell>
        </row>
        <row r="1274">
          <cell r="A1274">
            <v>2012154</v>
          </cell>
          <cell r="B1274" t="str">
            <v>Uzavírací ucpávka…VS 13</v>
          </cell>
          <cell r="C1274">
            <v>1.45</v>
          </cell>
          <cell r="D1274">
            <v>100</v>
          </cell>
          <cell r="E1274" t="str">
            <v>KS</v>
          </cell>
          <cell r="F1274">
            <v>145</v>
          </cell>
        </row>
        <row r="1275">
          <cell r="A1275">
            <v>2012162</v>
          </cell>
          <cell r="B1275" t="str">
            <v>Uzavírací ucpávka…VS 16</v>
          </cell>
          <cell r="C1275">
            <v>1.88</v>
          </cell>
          <cell r="D1275">
            <v>100</v>
          </cell>
          <cell r="E1275" t="str">
            <v>KS</v>
          </cell>
          <cell r="F1275">
            <v>188</v>
          </cell>
        </row>
        <row r="1276">
          <cell r="A1276">
            <v>2012375</v>
          </cell>
          <cell r="B1276" t="str">
            <v>Těsnění…EDVS 20</v>
          </cell>
          <cell r="C1276">
            <v>5.8</v>
          </cell>
          <cell r="D1276">
            <v>100</v>
          </cell>
          <cell r="E1276" t="str">
            <v>KS</v>
          </cell>
          <cell r="F1276">
            <v>580</v>
          </cell>
        </row>
        <row r="1277">
          <cell r="A1277">
            <v>2012383</v>
          </cell>
          <cell r="B1277" t="str">
            <v>Těsnění…EDVS 25</v>
          </cell>
          <cell r="C1277">
            <v>6.21</v>
          </cell>
          <cell r="D1277">
            <v>100</v>
          </cell>
          <cell r="E1277" t="str">
            <v>KS</v>
          </cell>
          <cell r="F1277">
            <v>621</v>
          </cell>
        </row>
        <row r="1278">
          <cell r="A1278">
            <v>2012391</v>
          </cell>
          <cell r="B1278" t="str">
            <v>Těsnění…EDVS 32</v>
          </cell>
          <cell r="C1278">
            <v>6.83</v>
          </cell>
          <cell r="D1278">
            <v>100</v>
          </cell>
          <cell r="E1278" t="str">
            <v>KS</v>
          </cell>
          <cell r="F1278">
            <v>683</v>
          </cell>
        </row>
        <row r="1279">
          <cell r="A1279">
            <v>2012758</v>
          </cell>
          <cell r="B1279" t="str">
            <v>Plochá kabelová vývodka…106/FL 16</v>
          </cell>
          <cell r="C1279">
            <v>20.49</v>
          </cell>
          <cell r="D1279">
            <v>100</v>
          </cell>
          <cell r="E1279" t="str">
            <v>KS</v>
          </cell>
          <cell r="F1279">
            <v>2049</v>
          </cell>
        </row>
        <row r="1280">
          <cell r="A1280">
            <v>2012774</v>
          </cell>
          <cell r="B1280" t="str">
            <v>Plochá kabelová vývodka…106/FL 29</v>
          </cell>
          <cell r="C1280">
            <v>37.090000000000003</v>
          </cell>
          <cell r="D1280">
            <v>100</v>
          </cell>
          <cell r="E1280" t="str">
            <v>KS</v>
          </cell>
          <cell r="F1280">
            <v>3709</v>
          </cell>
        </row>
        <row r="1281">
          <cell r="A1281">
            <v>2012782</v>
          </cell>
          <cell r="B1281" t="str">
            <v>Plochá kabelová vývodka…106/FL 21</v>
          </cell>
          <cell r="C1281">
            <v>31.29</v>
          </cell>
          <cell r="D1281">
            <v>100</v>
          </cell>
          <cell r="E1281" t="str">
            <v>KS</v>
          </cell>
          <cell r="F1281">
            <v>3129</v>
          </cell>
        </row>
        <row r="1282">
          <cell r="A1282">
            <v>2012804</v>
          </cell>
          <cell r="B1282" t="str">
            <v>Plochá kabelová vývodka…106/FL 21</v>
          </cell>
          <cell r="C1282">
            <v>31.29</v>
          </cell>
          <cell r="D1282">
            <v>100</v>
          </cell>
          <cell r="E1282" t="str">
            <v>KS</v>
          </cell>
          <cell r="F1282">
            <v>3129</v>
          </cell>
        </row>
        <row r="1283">
          <cell r="A1283">
            <v>2012820</v>
          </cell>
          <cell r="B1283" t="str">
            <v>Plochá kabelová vývodka…106/FL 21</v>
          </cell>
          <cell r="C1283">
            <v>31.29</v>
          </cell>
          <cell r="D1283">
            <v>100</v>
          </cell>
          <cell r="E1283" t="str">
            <v>KS</v>
          </cell>
          <cell r="F1283">
            <v>3129</v>
          </cell>
        </row>
        <row r="1284">
          <cell r="A1284">
            <v>2012839</v>
          </cell>
          <cell r="B1284" t="str">
            <v>Plochá kabelová vývodka…106/FL 21</v>
          </cell>
          <cell r="C1284">
            <v>31.29</v>
          </cell>
          <cell r="D1284">
            <v>100</v>
          </cell>
          <cell r="E1284" t="str">
            <v>KS</v>
          </cell>
          <cell r="F1284">
            <v>3129</v>
          </cell>
        </row>
        <row r="1285">
          <cell r="A1285">
            <v>2012847</v>
          </cell>
          <cell r="B1285" t="str">
            <v>Plochá kabelová vývodka…106/FL 21</v>
          </cell>
          <cell r="C1285">
            <v>31.29</v>
          </cell>
          <cell r="D1285">
            <v>100</v>
          </cell>
          <cell r="E1285" t="str">
            <v>KS</v>
          </cell>
          <cell r="F1285">
            <v>3129</v>
          </cell>
        </row>
        <row r="1286">
          <cell r="A1286">
            <v>2012855</v>
          </cell>
          <cell r="B1286" t="str">
            <v>Plochá kabelová vývodka…106/FL 21</v>
          </cell>
          <cell r="C1286">
            <v>31.29</v>
          </cell>
          <cell r="D1286">
            <v>100</v>
          </cell>
          <cell r="E1286" t="str">
            <v>KS</v>
          </cell>
          <cell r="F1286">
            <v>3129</v>
          </cell>
        </row>
        <row r="1287">
          <cell r="A1287">
            <v>2012871</v>
          </cell>
          <cell r="B1287" t="str">
            <v>Plochá kabelová vývodka…106/FL 21</v>
          </cell>
          <cell r="C1287">
            <v>31.63</v>
          </cell>
          <cell r="D1287">
            <v>100</v>
          </cell>
          <cell r="E1287" t="str">
            <v>KS</v>
          </cell>
          <cell r="F1287">
            <v>3163</v>
          </cell>
        </row>
        <row r="1288">
          <cell r="A1288">
            <v>2012928</v>
          </cell>
          <cell r="B1288" t="str">
            <v>Plochá kabelová vývodka…106/FL 21</v>
          </cell>
          <cell r="C1288">
            <v>31</v>
          </cell>
          <cell r="D1288">
            <v>100</v>
          </cell>
          <cell r="E1288" t="str">
            <v>KS</v>
          </cell>
          <cell r="F1288">
            <v>3100</v>
          </cell>
        </row>
        <row r="1289">
          <cell r="A1289">
            <v>2013002</v>
          </cell>
          <cell r="B1289" t="str">
            <v>Plochá kabelová vývodka…106FL M20</v>
          </cell>
          <cell r="C1289">
            <v>18</v>
          </cell>
          <cell r="D1289">
            <v>100</v>
          </cell>
          <cell r="E1289" t="str">
            <v>KS</v>
          </cell>
          <cell r="F1289">
            <v>1800</v>
          </cell>
        </row>
        <row r="1290">
          <cell r="A1290">
            <v>2013006</v>
          </cell>
          <cell r="B1290" t="str">
            <v>Plochá kabelová vývodka…106FL M25</v>
          </cell>
          <cell r="C1290">
            <v>20.69</v>
          </cell>
          <cell r="D1290">
            <v>100</v>
          </cell>
          <cell r="E1290" t="str">
            <v>KS</v>
          </cell>
          <cell r="F1290">
            <v>2069</v>
          </cell>
        </row>
        <row r="1291">
          <cell r="A1291">
            <v>2013007</v>
          </cell>
          <cell r="B1291" t="str">
            <v>Plochá kabelová vývodka…106FL M25</v>
          </cell>
          <cell r="C1291">
            <v>20.76</v>
          </cell>
          <cell r="D1291">
            <v>100</v>
          </cell>
          <cell r="E1291" t="str">
            <v>KS</v>
          </cell>
          <cell r="F1291">
            <v>2076</v>
          </cell>
        </row>
        <row r="1292">
          <cell r="A1292">
            <v>2013009</v>
          </cell>
          <cell r="B1292" t="str">
            <v>Plochá kabelová vývodka…106FL M25</v>
          </cell>
          <cell r="C1292">
            <v>20.9</v>
          </cell>
          <cell r="D1292">
            <v>100</v>
          </cell>
          <cell r="E1292" t="str">
            <v>KS</v>
          </cell>
          <cell r="F1292">
            <v>2090</v>
          </cell>
        </row>
        <row r="1293">
          <cell r="A1293">
            <v>2013011</v>
          </cell>
          <cell r="B1293" t="str">
            <v>Plochá kabelová vývodka…106FL M25</v>
          </cell>
          <cell r="C1293">
            <v>20.9</v>
          </cell>
          <cell r="D1293">
            <v>100</v>
          </cell>
          <cell r="E1293" t="str">
            <v>KS</v>
          </cell>
          <cell r="F1293">
            <v>2090</v>
          </cell>
        </row>
        <row r="1294">
          <cell r="A1294">
            <v>2013012</v>
          </cell>
          <cell r="B1294" t="str">
            <v>Plochá kabelová vývodka…106FL M25</v>
          </cell>
          <cell r="C1294">
            <v>23.75</v>
          </cell>
          <cell r="D1294">
            <v>100</v>
          </cell>
          <cell r="E1294" t="str">
            <v>KS</v>
          </cell>
          <cell r="F1294">
            <v>2375</v>
          </cell>
        </row>
        <row r="1295">
          <cell r="A1295">
            <v>2013017</v>
          </cell>
          <cell r="B1295" t="str">
            <v>Plochá kabelová vývodka…106FL M32</v>
          </cell>
          <cell r="C1295">
            <v>25.65</v>
          </cell>
          <cell r="D1295">
            <v>100</v>
          </cell>
          <cell r="E1295" t="str">
            <v>KS</v>
          </cell>
          <cell r="F1295">
            <v>2565</v>
          </cell>
        </row>
        <row r="1296">
          <cell r="A1296">
            <v>2013031</v>
          </cell>
          <cell r="B1296" t="str">
            <v>Plochá kabelová vývodka…106FL M40</v>
          </cell>
          <cell r="C1296">
            <v>26.22</v>
          </cell>
          <cell r="D1296">
            <v>100</v>
          </cell>
          <cell r="E1296" t="str">
            <v>KS</v>
          </cell>
          <cell r="F1296">
            <v>2622</v>
          </cell>
        </row>
        <row r="1297">
          <cell r="A1297">
            <v>2013061</v>
          </cell>
          <cell r="B1297" t="str">
            <v>Přítlačné šroubení…157/PG7</v>
          </cell>
          <cell r="C1297">
            <v>77.53</v>
          </cell>
          <cell r="D1297">
            <v>100</v>
          </cell>
          <cell r="E1297" t="str">
            <v>KS</v>
          </cell>
          <cell r="F1297">
            <v>7753</v>
          </cell>
        </row>
        <row r="1298">
          <cell r="A1298">
            <v>2013096</v>
          </cell>
          <cell r="B1298" t="str">
            <v>Přítlačné šroubení…157/PG9</v>
          </cell>
          <cell r="C1298">
            <v>76.040000000000006</v>
          </cell>
          <cell r="D1298">
            <v>100</v>
          </cell>
          <cell r="E1298" t="str">
            <v>KS</v>
          </cell>
          <cell r="F1298">
            <v>7604</v>
          </cell>
        </row>
        <row r="1299">
          <cell r="A1299">
            <v>2013118</v>
          </cell>
          <cell r="B1299" t="str">
            <v>Přítlačné šroubení…157/PG11</v>
          </cell>
          <cell r="C1299">
            <v>86.25</v>
          </cell>
          <cell r="D1299">
            <v>100</v>
          </cell>
          <cell r="E1299" t="str">
            <v>KS</v>
          </cell>
          <cell r="F1299">
            <v>8625</v>
          </cell>
        </row>
        <row r="1300">
          <cell r="A1300">
            <v>2013134</v>
          </cell>
          <cell r="B1300" t="str">
            <v>Přítlačné šroubení…157PG13,5</v>
          </cell>
          <cell r="C1300">
            <v>92.39</v>
          </cell>
          <cell r="D1300">
            <v>100</v>
          </cell>
          <cell r="E1300" t="str">
            <v>KS</v>
          </cell>
          <cell r="F1300">
            <v>9239</v>
          </cell>
        </row>
        <row r="1301">
          <cell r="A1301">
            <v>2013169</v>
          </cell>
          <cell r="B1301" t="str">
            <v>Přítlačné šroubení…157/PG16</v>
          </cell>
          <cell r="C1301">
            <v>102.06</v>
          </cell>
          <cell r="D1301">
            <v>100</v>
          </cell>
          <cell r="E1301" t="str">
            <v>KS</v>
          </cell>
          <cell r="F1301">
            <v>10206</v>
          </cell>
        </row>
        <row r="1302">
          <cell r="A1302">
            <v>2013215</v>
          </cell>
          <cell r="B1302" t="str">
            <v>Přítlačné šroubení…157/PG21</v>
          </cell>
          <cell r="C1302">
            <v>147.11000000000001</v>
          </cell>
          <cell r="D1302">
            <v>100</v>
          </cell>
          <cell r="E1302" t="str">
            <v>KS</v>
          </cell>
          <cell r="F1302">
            <v>14711</v>
          </cell>
        </row>
        <row r="1303">
          <cell r="A1303">
            <v>2013290</v>
          </cell>
          <cell r="B1303" t="str">
            <v>Přítlačné šroubení…157/PG29</v>
          </cell>
          <cell r="C1303">
            <v>228.67</v>
          </cell>
          <cell r="D1303">
            <v>100</v>
          </cell>
          <cell r="E1303" t="str">
            <v>KS</v>
          </cell>
          <cell r="F1303">
            <v>22867</v>
          </cell>
        </row>
        <row r="1304">
          <cell r="A1304">
            <v>2013363</v>
          </cell>
          <cell r="B1304" t="str">
            <v>Přítlačné šroubení…157/PG36</v>
          </cell>
          <cell r="C1304">
            <v>379.48</v>
          </cell>
          <cell r="D1304">
            <v>100</v>
          </cell>
          <cell r="E1304" t="str">
            <v>KS</v>
          </cell>
          <cell r="F1304">
            <v>37948</v>
          </cell>
        </row>
        <row r="1305">
          <cell r="A1305">
            <v>2013428</v>
          </cell>
          <cell r="B1305" t="str">
            <v>Přítlačné šroubení…157/PG42</v>
          </cell>
          <cell r="C1305">
            <v>512.27</v>
          </cell>
          <cell r="D1305">
            <v>100</v>
          </cell>
          <cell r="E1305" t="str">
            <v>KS</v>
          </cell>
          <cell r="F1305">
            <v>51227</v>
          </cell>
        </row>
        <row r="1306">
          <cell r="A1306">
            <v>2016125</v>
          </cell>
          <cell r="B1306" t="str">
            <v>Svorkovnice…KL 100</v>
          </cell>
          <cell r="C1306">
            <v>278.83999999999997</v>
          </cell>
          <cell r="D1306">
            <v>100</v>
          </cell>
          <cell r="E1306" t="str">
            <v>KS</v>
          </cell>
          <cell r="F1306">
            <v>27884</v>
          </cell>
        </row>
        <row r="1307">
          <cell r="A1307">
            <v>2017326</v>
          </cell>
          <cell r="B1307" t="str">
            <v>Svorkovnice…700/4 BM</v>
          </cell>
          <cell r="C1307">
            <v>77.7</v>
          </cell>
          <cell r="D1307">
            <v>100</v>
          </cell>
          <cell r="E1307" t="str">
            <v>KS</v>
          </cell>
          <cell r="F1307">
            <v>7770</v>
          </cell>
        </row>
        <row r="1308">
          <cell r="A1308">
            <v>2017342</v>
          </cell>
          <cell r="B1308" t="str">
            <v>Svorkovnice…689</v>
          </cell>
          <cell r="C1308">
            <v>26.05</v>
          </cell>
          <cell r="D1308">
            <v>100</v>
          </cell>
          <cell r="E1308" t="str">
            <v>KS</v>
          </cell>
          <cell r="F1308">
            <v>2605</v>
          </cell>
        </row>
        <row r="1309">
          <cell r="A1309">
            <v>2022028</v>
          </cell>
          <cell r="B1309" t="str">
            <v>Kabelová spojka…117/2,5</v>
          </cell>
          <cell r="C1309">
            <v>361.47</v>
          </cell>
          <cell r="D1309">
            <v>100</v>
          </cell>
          <cell r="E1309" t="str">
            <v>KS</v>
          </cell>
          <cell r="F1309">
            <v>36147</v>
          </cell>
        </row>
        <row r="1310">
          <cell r="A1310">
            <v>2022060</v>
          </cell>
          <cell r="B1310" t="str">
            <v>Kabelová spojka…117/6</v>
          </cell>
          <cell r="C1310">
            <v>765.41</v>
          </cell>
          <cell r="D1310">
            <v>100</v>
          </cell>
          <cell r="E1310" t="str">
            <v>KS</v>
          </cell>
          <cell r="F1310">
            <v>76541</v>
          </cell>
        </row>
        <row r="1311">
          <cell r="A1311">
            <v>2022184</v>
          </cell>
          <cell r="B1311" t="str">
            <v>Kabelová vývodka…V-TEC M12</v>
          </cell>
          <cell r="C1311">
            <v>6.95</v>
          </cell>
          <cell r="D1311">
            <v>100</v>
          </cell>
          <cell r="E1311" t="str">
            <v>KS</v>
          </cell>
          <cell r="F1311">
            <v>695</v>
          </cell>
        </row>
        <row r="1312">
          <cell r="A1312">
            <v>2022192</v>
          </cell>
          <cell r="B1312" t="str">
            <v>Kabelová vývodka…V-TEC M16</v>
          </cell>
          <cell r="C1312">
            <v>9.35</v>
          </cell>
          <cell r="D1312">
            <v>100</v>
          </cell>
          <cell r="E1312" t="str">
            <v>KS</v>
          </cell>
          <cell r="F1312">
            <v>935</v>
          </cell>
        </row>
        <row r="1313">
          <cell r="A1313">
            <v>2022206</v>
          </cell>
          <cell r="B1313" t="str">
            <v>Kabelová vývodka…V-TEC M20</v>
          </cell>
          <cell r="C1313">
            <v>14.29</v>
          </cell>
          <cell r="D1313">
            <v>100</v>
          </cell>
          <cell r="E1313" t="str">
            <v>KS</v>
          </cell>
          <cell r="F1313">
            <v>1429</v>
          </cell>
        </row>
        <row r="1314">
          <cell r="A1314">
            <v>2022214</v>
          </cell>
          <cell r="B1314" t="str">
            <v>Kabelová vývodka…V-TEC M25</v>
          </cell>
          <cell r="C1314">
            <v>26.32</v>
          </cell>
          <cell r="D1314">
            <v>100</v>
          </cell>
          <cell r="E1314" t="str">
            <v>KS</v>
          </cell>
          <cell r="F1314">
            <v>2632</v>
          </cell>
        </row>
        <row r="1315">
          <cell r="A1315">
            <v>2022257</v>
          </cell>
          <cell r="B1315" t="str">
            <v>Kabelová vývodka…V-TEC M12</v>
          </cell>
          <cell r="C1315">
            <v>8.26</v>
          </cell>
          <cell r="D1315">
            <v>100</v>
          </cell>
          <cell r="E1315" t="str">
            <v>KS</v>
          </cell>
          <cell r="F1315">
            <v>826</v>
          </cell>
        </row>
        <row r="1316">
          <cell r="A1316">
            <v>2022265</v>
          </cell>
          <cell r="B1316" t="str">
            <v>Kabelová vývodka…V-TEC M16</v>
          </cell>
          <cell r="C1316">
            <v>10.08</v>
          </cell>
          <cell r="D1316">
            <v>100</v>
          </cell>
          <cell r="E1316" t="str">
            <v>KS</v>
          </cell>
          <cell r="F1316">
            <v>1008</v>
          </cell>
        </row>
        <row r="1317">
          <cell r="A1317">
            <v>2022273</v>
          </cell>
          <cell r="B1317" t="str">
            <v>Kabelová vývodka…V-TEC M20</v>
          </cell>
          <cell r="C1317">
            <v>14.32</v>
          </cell>
          <cell r="D1317">
            <v>100</v>
          </cell>
          <cell r="E1317" t="str">
            <v>KS</v>
          </cell>
          <cell r="F1317">
            <v>1432</v>
          </cell>
        </row>
        <row r="1318">
          <cell r="A1318">
            <v>2022281</v>
          </cell>
          <cell r="B1318" t="str">
            <v>Kabelová vývodka…V-TEC M25</v>
          </cell>
          <cell r="C1318">
            <v>23.66</v>
          </cell>
          <cell r="D1318">
            <v>100</v>
          </cell>
          <cell r="E1318" t="str">
            <v>KS</v>
          </cell>
          <cell r="F1318">
            <v>2366</v>
          </cell>
        </row>
        <row r="1319">
          <cell r="A1319">
            <v>2022303</v>
          </cell>
          <cell r="B1319" t="str">
            <v>Kabelová vývodka…V-TEC M32</v>
          </cell>
          <cell r="C1319">
            <v>42.75</v>
          </cell>
          <cell r="D1319">
            <v>100</v>
          </cell>
          <cell r="E1319" t="str">
            <v>KS</v>
          </cell>
          <cell r="F1319">
            <v>4275</v>
          </cell>
        </row>
        <row r="1320">
          <cell r="A1320">
            <v>2022311</v>
          </cell>
          <cell r="B1320" t="str">
            <v>Kabelová vývodka…V-TEC M40</v>
          </cell>
          <cell r="C1320">
            <v>213.57</v>
          </cell>
          <cell r="D1320">
            <v>100</v>
          </cell>
          <cell r="E1320" t="str">
            <v>KS</v>
          </cell>
          <cell r="F1320">
            <v>21357</v>
          </cell>
        </row>
        <row r="1321">
          <cell r="A1321">
            <v>2022338</v>
          </cell>
          <cell r="B1321" t="str">
            <v>Kabelová vývodka…V-TEC M12</v>
          </cell>
          <cell r="C1321">
            <v>9.84</v>
          </cell>
          <cell r="D1321">
            <v>100</v>
          </cell>
          <cell r="E1321" t="str">
            <v>KS</v>
          </cell>
          <cell r="F1321">
            <v>984</v>
          </cell>
        </row>
        <row r="1322">
          <cell r="A1322">
            <v>2022346</v>
          </cell>
          <cell r="B1322" t="str">
            <v>Kabelová vývodka…V-TEC M16</v>
          </cell>
          <cell r="C1322">
            <v>10.56</v>
          </cell>
          <cell r="D1322">
            <v>100</v>
          </cell>
          <cell r="E1322" t="str">
            <v>KS</v>
          </cell>
          <cell r="F1322">
            <v>1056</v>
          </cell>
        </row>
        <row r="1323">
          <cell r="A1323">
            <v>2022354</v>
          </cell>
          <cell r="B1323" t="str">
            <v>Kabelová vývodka…V-TEC M20</v>
          </cell>
          <cell r="C1323">
            <v>14.92</v>
          </cell>
          <cell r="D1323">
            <v>100</v>
          </cell>
          <cell r="E1323" t="str">
            <v>KS</v>
          </cell>
          <cell r="F1323">
            <v>1492</v>
          </cell>
        </row>
        <row r="1324">
          <cell r="A1324">
            <v>2022362</v>
          </cell>
          <cell r="B1324" t="str">
            <v>Kabelová vývodka…V-TEC M25</v>
          </cell>
          <cell r="C1324">
            <v>24.23</v>
          </cell>
          <cell r="D1324">
            <v>100</v>
          </cell>
          <cell r="E1324" t="str">
            <v>KS</v>
          </cell>
          <cell r="F1324">
            <v>2423</v>
          </cell>
        </row>
        <row r="1325">
          <cell r="A1325">
            <v>2022370</v>
          </cell>
          <cell r="B1325" t="str">
            <v>Kabelová vývodka…V-TEC M32</v>
          </cell>
          <cell r="C1325">
            <v>55.96</v>
          </cell>
          <cell r="D1325">
            <v>100</v>
          </cell>
          <cell r="E1325" t="str">
            <v>KS</v>
          </cell>
          <cell r="F1325">
            <v>5596</v>
          </cell>
        </row>
        <row r="1326">
          <cell r="A1326">
            <v>2022397</v>
          </cell>
          <cell r="B1326" t="str">
            <v>Kabelová vývodka…V-TEC M40</v>
          </cell>
          <cell r="C1326">
            <v>196.49</v>
          </cell>
          <cell r="D1326">
            <v>100</v>
          </cell>
          <cell r="E1326" t="str">
            <v>KS</v>
          </cell>
          <cell r="F1326">
            <v>19649</v>
          </cell>
        </row>
        <row r="1327">
          <cell r="A1327">
            <v>2022435</v>
          </cell>
          <cell r="B1327" t="str">
            <v>Kabelová vývodka…V-TEC M50</v>
          </cell>
          <cell r="C1327">
            <v>213.63</v>
          </cell>
          <cell r="D1327">
            <v>100</v>
          </cell>
          <cell r="E1327" t="str">
            <v>KS</v>
          </cell>
          <cell r="F1327">
            <v>21363</v>
          </cell>
        </row>
        <row r="1328">
          <cell r="A1328">
            <v>2022451</v>
          </cell>
          <cell r="B1328" t="str">
            <v>Kabelová vývodka…V-TEC M50</v>
          </cell>
          <cell r="C1328">
            <v>206.44</v>
          </cell>
          <cell r="D1328">
            <v>100</v>
          </cell>
          <cell r="E1328" t="str">
            <v>KS</v>
          </cell>
          <cell r="F1328">
            <v>20644</v>
          </cell>
        </row>
        <row r="1329">
          <cell r="A1329">
            <v>2022478</v>
          </cell>
          <cell r="B1329" t="str">
            <v>Kabelová vývodka…V-TEC M63</v>
          </cell>
          <cell r="C1329">
            <v>214.92</v>
          </cell>
          <cell r="D1329">
            <v>100</v>
          </cell>
          <cell r="E1329" t="str">
            <v>KS</v>
          </cell>
          <cell r="F1329">
            <v>21492</v>
          </cell>
        </row>
        <row r="1330">
          <cell r="A1330">
            <v>2022486</v>
          </cell>
          <cell r="B1330" t="str">
            <v>Kabelová vývodka…V-TEC M50</v>
          </cell>
          <cell r="C1330">
            <v>213.63</v>
          </cell>
          <cell r="D1330">
            <v>100</v>
          </cell>
          <cell r="E1330" t="str">
            <v>KS</v>
          </cell>
          <cell r="F1330">
            <v>21363</v>
          </cell>
        </row>
        <row r="1331">
          <cell r="A1331">
            <v>2022494</v>
          </cell>
          <cell r="B1331" t="str">
            <v>Kabelová vývodka…V-TEC M63</v>
          </cell>
          <cell r="C1331">
            <v>226.36</v>
          </cell>
          <cell r="D1331">
            <v>100</v>
          </cell>
          <cell r="E1331" t="str">
            <v>KS</v>
          </cell>
          <cell r="F1331">
            <v>22636</v>
          </cell>
        </row>
        <row r="1332">
          <cell r="A1332">
            <v>2022605</v>
          </cell>
          <cell r="B1332" t="str">
            <v>Kabelová vývodka…V-TEC 7</v>
          </cell>
          <cell r="C1332">
            <v>9.2200000000000006</v>
          </cell>
          <cell r="D1332">
            <v>100</v>
          </cell>
          <cell r="E1332" t="str">
            <v>KS</v>
          </cell>
          <cell r="F1332">
            <v>922</v>
          </cell>
        </row>
        <row r="1333">
          <cell r="A1333">
            <v>2022613</v>
          </cell>
          <cell r="B1333" t="str">
            <v>Kabelová vývodka…V-TEC 9</v>
          </cell>
          <cell r="C1333">
            <v>10.45</v>
          </cell>
          <cell r="D1333">
            <v>100</v>
          </cell>
          <cell r="E1333" t="str">
            <v>KS</v>
          </cell>
          <cell r="F1333">
            <v>1045</v>
          </cell>
        </row>
        <row r="1334">
          <cell r="A1334">
            <v>2022621</v>
          </cell>
          <cell r="B1334" t="str">
            <v>Kabelová vývodka…V-TEC11</v>
          </cell>
          <cell r="C1334">
            <v>12.73</v>
          </cell>
          <cell r="D1334">
            <v>100</v>
          </cell>
          <cell r="E1334" t="str">
            <v>KS</v>
          </cell>
          <cell r="F1334">
            <v>1273</v>
          </cell>
        </row>
        <row r="1335">
          <cell r="A1335">
            <v>2022648</v>
          </cell>
          <cell r="B1335" t="str">
            <v>Kabelová vývodka…V-TEC13,5</v>
          </cell>
          <cell r="C1335">
            <v>14.43</v>
          </cell>
          <cell r="D1335">
            <v>100</v>
          </cell>
          <cell r="E1335" t="str">
            <v>KS</v>
          </cell>
          <cell r="F1335">
            <v>1443</v>
          </cell>
        </row>
        <row r="1336">
          <cell r="A1336">
            <v>2022656</v>
          </cell>
          <cell r="B1336" t="str">
            <v>Kabelová vývodka…V-TEC16</v>
          </cell>
          <cell r="C1336">
            <v>16.53</v>
          </cell>
          <cell r="D1336">
            <v>100</v>
          </cell>
          <cell r="E1336" t="str">
            <v>KS</v>
          </cell>
          <cell r="F1336">
            <v>1653</v>
          </cell>
        </row>
        <row r="1337">
          <cell r="A1337">
            <v>2022664</v>
          </cell>
          <cell r="B1337" t="str">
            <v>Kabelová vývodka…V-TEC21</v>
          </cell>
          <cell r="C1337">
            <v>26.41</v>
          </cell>
          <cell r="D1337">
            <v>100</v>
          </cell>
          <cell r="E1337" t="str">
            <v>KS</v>
          </cell>
          <cell r="F1337">
            <v>2641</v>
          </cell>
        </row>
        <row r="1338">
          <cell r="A1338">
            <v>2022672</v>
          </cell>
          <cell r="B1338" t="str">
            <v>Kabelová vývodka…V-TEC29</v>
          </cell>
          <cell r="C1338">
            <v>49.8</v>
          </cell>
          <cell r="D1338">
            <v>100</v>
          </cell>
          <cell r="E1338" t="str">
            <v>KS</v>
          </cell>
          <cell r="F1338">
            <v>4980</v>
          </cell>
        </row>
        <row r="1339">
          <cell r="A1339">
            <v>2022680</v>
          </cell>
          <cell r="B1339" t="str">
            <v>Kabelová vývodka…V-TEC36</v>
          </cell>
          <cell r="C1339">
            <v>202.41</v>
          </cell>
          <cell r="D1339">
            <v>100</v>
          </cell>
          <cell r="E1339" t="str">
            <v>KS</v>
          </cell>
          <cell r="F1339">
            <v>20241</v>
          </cell>
        </row>
        <row r="1340">
          <cell r="A1340">
            <v>2022699</v>
          </cell>
          <cell r="B1340" t="str">
            <v>Kabelová vývodka…V-TEC42</v>
          </cell>
          <cell r="C1340">
            <v>219.12</v>
          </cell>
          <cell r="D1340">
            <v>100</v>
          </cell>
          <cell r="E1340" t="str">
            <v>KS</v>
          </cell>
          <cell r="F1340">
            <v>21912</v>
          </cell>
        </row>
        <row r="1341">
          <cell r="A1341">
            <v>2022702</v>
          </cell>
          <cell r="B1341" t="str">
            <v>Kabelová vývodka…V-TEC48</v>
          </cell>
          <cell r="C1341">
            <v>221.54</v>
          </cell>
          <cell r="D1341">
            <v>100</v>
          </cell>
          <cell r="E1341" t="str">
            <v>KS</v>
          </cell>
          <cell r="F1341">
            <v>22154</v>
          </cell>
        </row>
        <row r="1342">
          <cell r="A1342">
            <v>2022843</v>
          </cell>
          <cell r="B1342" t="str">
            <v>Kabelová vývodka…VTEC VM12</v>
          </cell>
          <cell r="C1342">
            <v>10</v>
          </cell>
          <cell r="D1342">
            <v>100</v>
          </cell>
          <cell r="E1342" t="str">
            <v>KS</v>
          </cell>
          <cell r="F1342">
            <v>1000</v>
          </cell>
        </row>
        <row r="1343">
          <cell r="A1343">
            <v>2022845</v>
          </cell>
          <cell r="B1343" t="str">
            <v>Kabelová vývodka…VTEC VM16</v>
          </cell>
          <cell r="C1343">
            <v>11.7</v>
          </cell>
          <cell r="D1343">
            <v>100</v>
          </cell>
          <cell r="E1343" t="str">
            <v>KS</v>
          </cell>
          <cell r="F1343">
            <v>1170</v>
          </cell>
        </row>
        <row r="1344">
          <cell r="A1344">
            <v>2022847</v>
          </cell>
          <cell r="B1344" t="str">
            <v>Kabelová vývodka…VTEC VM20</v>
          </cell>
          <cell r="C1344">
            <v>14.11</v>
          </cell>
          <cell r="D1344">
            <v>100</v>
          </cell>
          <cell r="E1344" t="str">
            <v>KS</v>
          </cell>
          <cell r="F1344">
            <v>1411</v>
          </cell>
        </row>
        <row r="1345">
          <cell r="A1345">
            <v>2022849</v>
          </cell>
          <cell r="B1345" t="str">
            <v>Kabelová vývodka…VTEC VM25</v>
          </cell>
          <cell r="C1345">
            <v>21.94</v>
          </cell>
          <cell r="D1345">
            <v>100</v>
          </cell>
          <cell r="E1345" t="str">
            <v>KS</v>
          </cell>
          <cell r="F1345">
            <v>2194</v>
          </cell>
        </row>
        <row r="1346">
          <cell r="A1346">
            <v>2022851</v>
          </cell>
          <cell r="B1346" t="str">
            <v>Kabelová vývodka…VTEC VM32</v>
          </cell>
          <cell r="C1346">
            <v>47.69</v>
          </cell>
          <cell r="D1346">
            <v>100</v>
          </cell>
          <cell r="E1346" t="str">
            <v>KS</v>
          </cell>
          <cell r="F1346">
            <v>4769</v>
          </cell>
        </row>
        <row r="1347">
          <cell r="A1347">
            <v>2022853</v>
          </cell>
          <cell r="B1347" t="str">
            <v>Kabelová vývodka…VTEC VM40</v>
          </cell>
          <cell r="C1347">
            <v>72.2</v>
          </cell>
          <cell r="D1347">
            <v>100</v>
          </cell>
          <cell r="E1347" t="str">
            <v>KS</v>
          </cell>
          <cell r="F1347">
            <v>7220</v>
          </cell>
        </row>
        <row r="1348">
          <cell r="A1348">
            <v>2022855</v>
          </cell>
          <cell r="B1348" t="str">
            <v>Kabelová vývodka…VTEC VM50</v>
          </cell>
          <cell r="C1348">
            <v>117.8</v>
          </cell>
          <cell r="D1348">
            <v>100</v>
          </cell>
          <cell r="E1348" t="str">
            <v>KS</v>
          </cell>
          <cell r="F1348">
            <v>11780</v>
          </cell>
        </row>
        <row r="1349">
          <cell r="A1349">
            <v>2022857</v>
          </cell>
          <cell r="B1349" t="str">
            <v>Kabelová vývodka…VTEC VM63</v>
          </cell>
          <cell r="C1349">
            <v>135.85</v>
          </cell>
          <cell r="D1349">
            <v>100</v>
          </cell>
          <cell r="E1349" t="str">
            <v>KS</v>
          </cell>
          <cell r="F1349">
            <v>13585</v>
          </cell>
        </row>
        <row r="1350">
          <cell r="A1350">
            <v>2022862</v>
          </cell>
          <cell r="B1350" t="str">
            <v>Kabelová vývodka…VTEC VM12</v>
          </cell>
          <cell r="C1350">
            <v>10</v>
          </cell>
          <cell r="D1350">
            <v>100</v>
          </cell>
          <cell r="E1350" t="str">
            <v>KS</v>
          </cell>
          <cell r="F1350">
            <v>1000</v>
          </cell>
        </row>
        <row r="1351">
          <cell r="A1351">
            <v>2022864</v>
          </cell>
          <cell r="B1351" t="str">
            <v>Kabelová vývodka…VTEC VM16</v>
          </cell>
          <cell r="C1351">
            <v>11.7</v>
          </cell>
          <cell r="D1351">
            <v>100</v>
          </cell>
          <cell r="E1351" t="str">
            <v>KS</v>
          </cell>
          <cell r="F1351">
            <v>1170</v>
          </cell>
        </row>
        <row r="1352">
          <cell r="A1352">
            <v>2022866</v>
          </cell>
          <cell r="B1352" t="str">
            <v>Kabelová vývodka…VTEC VM20</v>
          </cell>
          <cell r="C1352">
            <v>16.39</v>
          </cell>
          <cell r="D1352">
            <v>100</v>
          </cell>
          <cell r="E1352" t="str">
            <v>KS</v>
          </cell>
          <cell r="F1352">
            <v>1639</v>
          </cell>
        </row>
        <row r="1353">
          <cell r="A1353">
            <v>2022868</v>
          </cell>
          <cell r="B1353" t="str">
            <v>Kabelová vývodka…VTEC VM25</v>
          </cell>
          <cell r="C1353">
            <v>27.23</v>
          </cell>
          <cell r="D1353">
            <v>100</v>
          </cell>
          <cell r="E1353" t="str">
            <v>KS</v>
          </cell>
          <cell r="F1353">
            <v>2723</v>
          </cell>
        </row>
        <row r="1354">
          <cell r="A1354">
            <v>2022870</v>
          </cell>
          <cell r="B1354" t="str">
            <v>Kabelová vývodka…VTEC VM32</v>
          </cell>
          <cell r="C1354">
            <v>55.96</v>
          </cell>
          <cell r="D1354">
            <v>100</v>
          </cell>
          <cell r="E1354" t="str">
            <v>KS</v>
          </cell>
          <cell r="F1354">
            <v>5596</v>
          </cell>
        </row>
        <row r="1355">
          <cell r="A1355">
            <v>2022872</v>
          </cell>
          <cell r="B1355" t="str">
            <v>Kabelová vývodka…VTEC VM40</v>
          </cell>
          <cell r="C1355">
            <v>74.099999999999994</v>
          </cell>
          <cell r="D1355">
            <v>100</v>
          </cell>
          <cell r="E1355" t="str">
            <v>KS</v>
          </cell>
          <cell r="F1355">
            <v>7410</v>
          </cell>
        </row>
        <row r="1356">
          <cell r="A1356">
            <v>2022874</v>
          </cell>
          <cell r="B1356" t="str">
            <v>Kabelová vývodka…VTEC VM50</v>
          </cell>
          <cell r="C1356">
            <v>124.45</v>
          </cell>
          <cell r="D1356">
            <v>100</v>
          </cell>
          <cell r="E1356" t="str">
            <v>KS</v>
          </cell>
          <cell r="F1356">
            <v>12445</v>
          </cell>
        </row>
        <row r="1357">
          <cell r="A1357">
            <v>2022876</v>
          </cell>
          <cell r="B1357" t="str">
            <v>Kabelová vývodka…VTEC VM63</v>
          </cell>
          <cell r="C1357">
            <v>141.55000000000001</v>
          </cell>
          <cell r="D1357">
            <v>100</v>
          </cell>
          <cell r="E1357" t="str">
            <v>KS</v>
          </cell>
          <cell r="F1357">
            <v>14155</v>
          </cell>
        </row>
        <row r="1358">
          <cell r="A1358">
            <v>2022883</v>
          </cell>
          <cell r="B1358" t="str">
            <v>Kabelová vývodka…VTEC VM12</v>
          </cell>
          <cell r="C1358">
            <v>10</v>
          </cell>
          <cell r="D1358">
            <v>100</v>
          </cell>
          <cell r="E1358" t="str">
            <v>KS</v>
          </cell>
          <cell r="F1358">
            <v>1000</v>
          </cell>
        </row>
        <row r="1359">
          <cell r="A1359">
            <v>2022885</v>
          </cell>
          <cell r="B1359" t="str">
            <v>Kabelová vývodka…VTEC VM16</v>
          </cell>
          <cell r="C1359">
            <v>11.7</v>
          </cell>
          <cell r="D1359">
            <v>100</v>
          </cell>
          <cell r="E1359" t="str">
            <v>KS</v>
          </cell>
          <cell r="F1359">
            <v>1170</v>
          </cell>
        </row>
        <row r="1360">
          <cell r="A1360">
            <v>2022887</v>
          </cell>
          <cell r="B1360" t="str">
            <v>Kabelová vývodka…VTEC VM20</v>
          </cell>
          <cell r="C1360">
            <v>16.059999999999999</v>
          </cell>
          <cell r="D1360">
            <v>100</v>
          </cell>
          <cell r="E1360" t="str">
            <v>KS</v>
          </cell>
          <cell r="F1360">
            <v>1606</v>
          </cell>
        </row>
        <row r="1361">
          <cell r="A1361">
            <v>2022889</v>
          </cell>
          <cell r="B1361" t="str">
            <v>Kabelová vývodka…VTEC VM25</v>
          </cell>
          <cell r="C1361">
            <v>26.32</v>
          </cell>
          <cell r="D1361">
            <v>100</v>
          </cell>
          <cell r="E1361" t="str">
            <v>KS</v>
          </cell>
          <cell r="F1361">
            <v>2632</v>
          </cell>
        </row>
        <row r="1362">
          <cell r="A1362">
            <v>2022891</v>
          </cell>
          <cell r="B1362" t="str">
            <v>Kabelová vývodka…VTEC VM32</v>
          </cell>
          <cell r="C1362">
            <v>54.44</v>
          </cell>
          <cell r="D1362">
            <v>100</v>
          </cell>
          <cell r="E1362" t="str">
            <v>KS</v>
          </cell>
          <cell r="F1362">
            <v>5444</v>
          </cell>
        </row>
        <row r="1363">
          <cell r="A1363">
            <v>2022893</v>
          </cell>
          <cell r="B1363" t="str">
            <v>Kabelová vývodka…VTEC VM40</v>
          </cell>
          <cell r="C1363">
            <v>71.25</v>
          </cell>
          <cell r="D1363">
            <v>100</v>
          </cell>
          <cell r="E1363" t="str">
            <v>KS</v>
          </cell>
          <cell r="F1363">
            <v>7125</v>
          </cell>
        </row>
        <row r="1364">
          <cell r="A1364">
            <v>2022895</v>
          </cell>
          <cell r="B1364" t="str">
            <v>Kabelová vývodka…VTEC VM50</v>
          </cell>
          <cell r="C1364">
            <v>136</v>
          </cell>
          <cell r="D1364">
            <v>100</v>
          </cell>
          <cell r="E1364" t="str">
            <v>KS</v>
          </cell>
          <cell r="F1364">
            <v>13600</v>
          </cell>
        </row>
        <row r="1365">
          <cell r="A1365">
            <v>2022897</v>
          </cell>
          <cell r="B1365" t="str">
            <v>Kabelová vývodka…VTEC VM63</v>
          </cell>
          <cell r="C1365">
            <v>156</v>
          </cell>
          <cell r="D1365">
            <v>100</v>
          </cell>
          <cell r="E1365" t="str">
            <v>KS</v>
          </cell>
          <cell r="F1365">
            <v>15600</v>
          </cell>
        </row>
        <row r="1366">
          <cell r="A1366">
            <v>2022928</v>
          </cell>
          <cell r="B1366" t="str">
            <v>Kabelová vývodka…VTECVML25</v>
          </cell>
          <cell r="C1366">
            <v>26.6</v>
          </cell>
          <cell r="D1366">
            <v>100</v>
          </cell>
          <cell r="E1366" t="str">
            <v>KS</v>
          </cell>
          <cell r="F1366">
            <v>2660</v>
          </cell>
        </row>
        <row r="1367">
          <cell r="A1367">
            <v>2022957</v>
          </cell>
          <cell r="B1367" t="str">
            <v>Kabelová vývodka…VTECVML63</v>
          </cell>
          <cell r="C1367">
            <v>125</v>
          </cell>
          <cell r="D1367">
            <v>100</v>
          </cell>
          <cell r="E1367" t="str">
            <v>KS</v>
          </cell>
          <cell r="F1367">
            <v>12500</v>
          </cell>
        </row>
        <row r="1368">
          <cell r="A1368">
            <v>2023091</v>
          </cell>
          <cell r="B1368" t="str">
            <v>Přítlačné šroubení…107/Z/9</v>
          </cell>
          <cell r="C1368">
            <v>48.27</v>
          </cell>
          <cell r="D1368">
            <v>100</v>
          </cell>
          <cell r="E1368" t="str">
            <v>KS</v>
          </cell>
          <cell r="F1368">
            <v>4827</v>
          </cell>
        </row>
        <row r="1369">
          <cell r="A1369">
            <v>2023113</v>
          </cell>
          <cell r="B1369" t="str">
            <v>Přítlačné šroubení…107/Z/11</v>
          </cell>
          <cell r="C1369">
            <v>48.74</v>
          </cell>
          <cell r="D1369">
            <v>100</v>
          </cell>
          <cell r="E1369" t="str">
            <v>KS</v>
          </cell>
          <cell r="F1369">
            <v>4874</v>
          </cell>
        </row>
        <row r="1370">
          <cell r="A1370">
            <v>2023121</v>
          </cell>
          <cell r="B1370" t="str">
            <v>Přítlačné šroubení…107/Z13,5</v>
          </cell>
          <cell r="C1370">
            <v>57.2</v>
          </cell>
          <cell r="D1370">
            <v>100</v>
          </cell>
          <cell r="E1370" t="str">
            <v>KS</v>
          </cell>
          <cell r="F1370">
            <v>5720</v>
          </cell>
        </row>
        <row r="1371">
          <cell r="A1371">
            <v>2023164</v>
          </cell>
          <cell r="B1371" t="str">
            <v>Přítlačné šroubení…107/Z/16</v>
          </cell>
          <cell r="C1371">
            <v>58.31</v>
          </cell>
          <cell r="D1371">
            <v>100</v>
          </cell>
          <cell r="E1371" t="str">
            <v>KS</v>
          </cell>
          <cell r="F1371">
            <v>5831</v>
          </cell>
        </row>
        <row r="1372">
          <cell r="A1372">
            <v>2023210</v>
          </cell>
          <cell r="B1372" t="str">
            <v>Přítlačné šroubení…107/Z/21</v>
          </cell>
          <cell r="C1372">
            <v>59.69</v>
          </cell>
          <cell r="D1372">
            <v>100</v>
          </cell>
          <cell r="E1372" t="str">
            <v>KS</v>
          </cell>
          <cell r="F1372">
            <v>5969</v>
          </cell>
        </row>
        <row r="1373">
          <cell r="A1373">
            <v>2023296</v>
          </cell>
          <cell r="B1373" t="str">
            <v>Přítlačné šroubení…107/Z/29</v>
          </cell>
          <cell r="C1373">
            <v>106.74</v>
          </cell>
          <cell r="D1373">
            <v>100</v>
          </cell>
          <cell r="E1373" t="str">
            <v>KS</v>
          </cell>
          <cell r="F1373">
            <v>10674</v>
          </cell>
        </row>
        <row r="1374">
          <cell r="A1374">
            <v>2023504</v>
          </cell>
          <cell r="B1374" t="str">
            <v>Kabelová vývodka…106/Z/9</v>
          </cell>
          <cell r="C1374">
            <v>16.29</v>
          </cell>
          <cell r="D1374">
            <v>100</v>
          </cell>
          <cell r="E1374" t="str">
            <v>KS</v>
          </cell>
          <cell r="F1374">
            <v>1629</v>
          </cell>
        </row>
        <row r="1375">
          <cell r="A1375">
            <v>2023512</v>
          </cell>
          <cell r="B1375" t="str">
            <v>Kabelová vývodka…106/Z/11</v>
          </cell>
          <cell r="C1375">
            <v>17.27</v>
          </cell>
          <cell r="D1375">
            <v>100</v>
          </cell>
          <cell r="E1375" t="str">
            <v>KS</v>
          </cell>
          <cell r="F1375">
            <v>1727</v>
          </cell>
        </row>
        <row r="1376">
          <cell r="A1376">
            <v>2023520</v>
          </cell>
          <cell r="B1376" t="str">
            <v>Kabelová vývodka…106/Z13,5</v>
          </cell>
          <cell r="C1376">
            <v>18.41</v>
          </cell>
          <cell r="D1376">
            <v>100</v>
          </cell>
          <cell r="E1376" t="str">
            <v>KS</v>
          </cell>
          <cell r="F1376">
            <v>1841</v>
          </cell>
        </row>
        <row r="1377">
          <cell r="A1377">
            <v>2023539</v>
          </cell>
          <cell r="B1377" t="str">
            <v>Kabelová vývodka…106/Z/16</v>
          </cell>
          <cell r="C1377">
            <v>18.93</v>
          </cell>
          <cell r="D1377">
            <v>100</v>
          </cell>
          <cell r="E1377" t="str">
            <v>KS</v>
          </cell>
          <cell r="F1377">
            <v>1893</v>
          </cell>
        </row>
        <row r="1378">
          <cell r="A1378">
            <v>2023547</v>
          </cell>
          <cell r="B1378" t="str">
            <v>Kabelová vývodka…106/Z/21</v>
          </cell>
          <cell r="C1378">
            <v>33.01</v>
          </cell>
          <cell r="D1378">
            <v>100</v>
          </cell>
          <cell r="E1378" t="str">
            <v>KS</v>
          </cell>
          <cell r="F1378">
            <v>3301</v>
          </cell>
        </row>
        <row r="1379">
          <cell r="A1379">
            <v>2023709</v>
          </cell>
          <cell r="B1379" t="str">
            <v>Kabelová vývodka…106/ZB/9</v>
          </cell>
          <cell r="C1379">
            <v>17.13</v>
          </cell>
          <cell r="D1379">
            <v>100</v>
          </cell>
          <cell r="E1379" t="str">
            <v>KS</v>
          </cell>
          <cell r="F1379">
            <v>1713</v>
          </cell>
        </row>
        <row r="1380">
          <cell r="A1380">
            <v>2023717</v>
          </cell>
          <cell r="B1380" t="str">
            <v>Kabelová vývodka…106/ZB/11</v>
          </cell>
          <cell r="C1380">
            <v>17.34</v>
          </cell>
          <cell r="D1380">
            <v>100</v>
          </cell>
          <cell r="E1380" t="str">
            <v>KS</v>
          </cell>
          <cell r="F1380">
            <v>1734</v>
          </cell>
        </row>
        <row r="1381">
          <cell r="A1381">
            <v>2023725</v>
          </cell>
          <cell r="B1381" t="str">
            <v>Kabelová vývodka…106ZB13,5</v>
          </cell>
          <cell r="C1381">
            <v>20.399999999999999</v>
          </cell>
          <cell r="D1381">
            <v>100</v>
          </cell>
          <cell r="E1381" t="str">
            <v>KS</v>
          </cell>
          <cell r="F1381">
            <v>2040</v>
          </cell>
        </row>
        <row r="1382">
          <cell r="A1382">
            <v>2023733</v>
          </cell>
          <cell r="B1382" t="str">
            <v>Kabelová vývodka…106/ZB/16</v>
          </cell>
          <cell r="C1382">
            <v>24.02</v>
          </cell>
          <cell r="D1382">
            <v>100</v>
          </cell>
          <cell r="E1382" t="str">
            <v>KS</v>
          </cell>
          <cell r="F1382">
            <v>2402</v>
          </cell>
        </row>
        <row r="1383">
          <cell r="A1383">
            <v>2023741</v>
          </cell>
          <cell r="B1383" t="str">
            <v>Kabelová vývodka…106/ZB/21</v>
          </cell>
          <cell r="C1383">
            <v>37.71</v>
          </cell>
          <cell r="D1383">
            <v>100</v>
          </cell>
          <cell r="E1383" t="str">
            <v>KS</v>
          </cell>
          <cell r="F1383">
            <v>3771</v>
          </cell>
        </row>
        <row r="1384">
          <cell r="A1384">
            <v>2023768</v>
          </cell>
          <cell r="B1384" t="str">
            <v>Kabelová vývodka…106/ZB/29</v>
          </cell>
          <cell r="C1384">
            <v>57.25</v>
          </cell>
          <cell r="D1384">
            <v>100</v>
          </cell>
          <cell r="E1384" t="str">
            <v>KS</v>
          </cell>
          <cell r="F1384">
            <v>5725</v>
          </cell>
        </row>
        <row r="1385">
          <cell r="A1385">
            <v>2024063</v>
          </cell>
          <cell r="B1385" t="str">
            <v>Vývodka kabel. dvojitá…113/M20</v>
          </cell>
          <cell r="C1385">
            <v>99.28</v>
          </cell>
          <cell r="D1385">
            <v>100</v>
          </cell>
          <cell r="E1385" t="str">
            <v>KS</v>
          </cell>
          <cell r="F1385">
            <v>9928</v>
          </cell>
        </row>
        <row r="1386">
          <cell r="A1386">
            <v>2024136</v>
          </cell>
          <cell r="B1386" t="str">
            <v>Vývodka kabel. dvojitá…113/13,5</v>
          </cell>
          <cell r="C1386">
            <v>112.59</v>
          </cell>
          <cell r="D1386">
            <v>100</v>
          </cell>
          <cell r="E1386" t="str">
            <v>KS</v>
          </cell>
          <cell r="F1386">
            <v>11259</v>
          </cell>
        </row>
        <row r="1387">
          <cell r="A1387">
            <v>2024160</v>
          </cell>
          <cell r="B1387" t="str">
            <v>Vývodka kabel. dvojitá…113/16</v>
          </cell>
          <cell r="C1387">
            <v>115.06</v>
          </cell>
          <cell r="D1387">
            <v>100</v>
          </cell>
          <cell r="E1387" t="str">
            <v>KS</v>
          </cell>
          <cell r="F1387">
            <v>11506</v>
          </cell>
        </row>
        <row r="1388">
          <cell r="A1388">
            <v>2024179</v>
          </cell>
          <cell r="B1388" t="str">
            <v>Kabelová vývodka…V-TEC/L 7</v>
          </cell>
          <cell r="C1388">
            <v>9.34</v>
          </cell>
          <cell r="D1388">
            <v>100</v>
          </cell>
          <cell r="E1388" t="str">
            <v>KS</v>
          </cell>
          <cell r="F1388">
            <v>934</v>
          </cell>
        </row>
        <row r="1389">
          <cell r="A1389">
            <v>2024187</v>
          </cell>
          <cell r="B1389" t="str">
            <v>Kabelová vývodka…V-TEC/L 9</v>
          </cell>
          <cell r="C1389">
            <v>10.65</v>
          </cell>
          <cell r="D1389">
            <v>100</v>
          </cell>
          <cell r="E1389" t="str">
            <v>KS</v>
          </cell>
          <cell r="F1389">
            <v>1065</v>
          </cell>
        </row>
        <row r="1390">
          <cell r="A1390">
            <v>2024195</v>
          </cell>
          <cell r="B1390" t="str">
            <v>Kabelová vývodka…V-TEC/L11</v>
          </cell>
          <cell r="C1390">
            <v>12.98</v>
          </cell>
          <cell r="D1390">
            <v>100</v>
          </cell>
          <cell r="E1390" t="str">
            <v>KS</v>
          </cell>
          <cell r="F1390">
            <v>1298</v>
          </cell>
        </row>
        <row r="1391">
          <cell r="A1391">
            <v>2024209</v>
          </cell>
          <cell r="B1391" t="str">
            <v>Kabelová vývodka…V-TEC/L13</v>
          </cell>
          <cell r="C1391">
            <v>14.73</v>
          </cell>
          <cell r="D1391">
            <v>100</v>
          </cell>
          <cell r="E1391" t="str">
            <v>KS</v>
          </cell>
          <cell r="F1391">
            <v>1473</v>
          </cell>
        </row>
        <row r="1392">
          <cell r="A1392">
            <v>2024217</v>
          </cell>
          <cell r="B1392" t="str">
            <v>Kabelová vývodka…V-TEC/L16</v>
          </cell>
          <cell r="C1392">
            <v>16.53</v>
          </cell>
          <cell r="D1392">
            <v>100</v>
          </cell>
          <cell r="E1392" t="str">
            <v>KS</v>
          </cell>
          <cell r="F1392">
            <v>1653</v>
          </cell>
        </row>
        <row r="1393">
          <cell r="A1393">
            <v>2024225</v>
          </cell>
          <cell r="B1393" t="str">
            <v>Kabelová vývodka…V-TEC/L21</v>
          </cell>
          <cell r="C1393">
            <v>26.68</v>
          </cell>
          <cell r="D1393">
            <v>100</v>
          </cell>
          <cell r="E1393" t="str">
            <v>KS</v>
          </cell>
          <cell r="F1393">
            <v>2668</v>
          </cell>
        </row>
        <row r="1394">
          <cell r="A1394">
            <v>2024233</v>
          </cell>
          <cell r="B1394" t="str">
            <v>Kabelová vývodka…V-TEC/L29</v>
          </cell>
          <cell r="C1394">
            <v>50.69</v>
          </cell>
          <cell r="D1394">
            <v>100</v>
          </cell>
          <cell r="E1394" t="str">
            <v>KS</v>
          </cell>
          <cell r="F1394">
            <v>5069</v>
          </cell>
        </row>
        <row r="1395">
          <cell r="A1395">
            <v>2024241</v>
          </cell>
          <cell r="B1395" t="str">
            <v>Kabelová vývodka…V-TEC/L36</v>
          </cell>
          <cell r="C1395">
            <v>208.65</v>
          </cell>
          <cell r="D1395">
            <v>100</v>
          </cell>
          <cell r="E1395" t="str">
            <v>KS</v>
          </cell>
          <cell r="F1395">
            <v>20865</v>
          </cell>
        </row>
        <row r="1396">
          <cell r="A1396">
            <v>2024284</v>
          </cell>
          <cell r="B1396" t="str">
            <v>Kabelová vývodka…V-TEC/L 7</v>
          </cell>
          <cell r="C1396">
            <v>9.34</v>
          </cell>
          <cell r="D1396">
            <v>100</v>
          </cell>
          <cell r="E1396" t="str">
            <v>KS</v>
          </cell>
          <cell r="F1396">
            <v>934</v>
          </cell>
        </row>
        <row r="1397">
          <cell r="A1397">
            <v>2024292</v>
          </cell>
          <cell r="B1397" t="str">
            <v>Kabelová vývodka…V-TEC/L 9</v>
          </cell>
          <cell r="C1397">
            <v>11.31</v>
          </cell>
          <cell r="D1397">
            <v>100</v>
          </cell>
          <cell r="E1397" t="str">
            <v>KS</v>
          </cell>
          <cell r="F1397">
            <v>1131</v>
          </cell>
        </row>
        <row r="1398">
          <cell r="A1398">
            <v>2024306</v>
          </cell>
          <cell r="B1398" t="str">
            <v>Kabelová vývodka…V-TEC/L11</v>
          </cell>
          <cell r="C1398">
            <v>12.98</v>
          </cell>
          <cell r="D1398">
            <v>100</v>
          </cell>
          <cell r="E1398" t="str">
            <v>KS</v>
          </cell>
          <cell r="F1398">
            <v>1298</v>
          </cell>
        </row>
        <row r="1399">
          <cell r="A1399">
            <v>2024314</v>
          </cell>
          <cell r="B1399" t="str">
            <v>Kabelová vývodka…V-TEC/L13</v>
          </cell>
          <cell r="C1399">
            <v>14.73</v>
          </cell>
          <cell r="D1399">
            <v>100</v>
          </cell>
          <cell r="E1399" t="str">
            <v>KS</v>
          </cell>
          <cell r="F1399">
            <v>1473</v>
          </cell>
        </row>
        <row r="1400">
          <cell r="A1400">
            <v>2024322</v>
          </cell>
          <cell r="B1400" t="str">
            <v>Kabelová vývodka…V-TEC/L16</v>
          </cell>
          <cell r="C1400">
            <v>16.53</v>
          </cell>
          <cell r="D1400">
            <v>100</v>
          </cell>
          <cell r="E1400" t="str">
            <v>KS</v>
          </cell>
          <cell r="F1400">
            <v>1653</v>
          </cell>
        </row>
        <row r="1401">
          <cell r="A1401">
            <v>2024330</v>
          </cell>
          <cell r="B1401" t="str">
            <v>Kabelová vývodka…V-TEC/L21</v>
          </cell>
          <cell r="C1401">
            <v>25.65</v>
          </cell>
          <cell r="D1401">
            <v>100</v>
          </cell>
          <cell r="E1401" t="str">
            <v>KS</v>
          </cell>
          <cell r="F1401">
            <v>2565</v>
          </cell>
        </row>
        <row r="1402">
          <cell r="A1402">
            <v>2024349</v>
          </cell>
          <cell r="B1402" t="str">
            <v>Kabelová vývodka…V-TEC/L29</v>
          </cell>
          <cell r="C1402">
            <v>48.61</v>
          </cell>
          <cell r="D1402">
            <v>100</v>
          </cell>
          <cell r="E1402" t="str">
            <v>KS</v>
          </cell>
          <cell r="F1402">
            <v>4861</v>
          </cell>
        </row>
        <row r="1403">
          <cell r="A1403">
            <v>2024357</v>
          </cell>
          <cell r="B1403" t="str">
            <v>Kabelová vývodka…V-TEC/L36</v>
          </cell>
          <cell r="C1403">
            <v>228</v>
          </cell>
          <cell r="D1403">
            <v>100</v>
          </cell>
          <cell r="E1403" t="str">
            <v>KS</v>
          </cell>
          <cell r="F1403">
            <v>22800</v>
          </cell>
        </row>
        <row r="1404">
          <cell r="A1404">
            <v>2024365</v>
          </cell>
          <cell r="B1404" t="str">
            <v>Kabelová vývodka…V-TEC/L42</v>
          </cell>
          <cell r="C1404">
            <v>256.5</v>
          </cell>
          <cell r="D1404">
            <v>100</v>
          </cell>
          <cell r="E1404" t="str">
            <v>KS</v>
          </cell>
          <cell r="F1404">
            <v>25650</v>
          </cell>
        </row>
        <row r="1405">
          <cell r="A1405">
            <v>2024373</v>
          </cell>
          <cell r="B1405" t="str">
            <v>Kabelová vývodka…V-TEC/L48</v>
          </cell>
          <cell r="C1405">
            <v>242.43</v>
          </cell>
          <cell r="D1405">
            <v>100</v>
          </cell>
          <cell r="E1405" t="str">
            <v>KS</v>
          </cell>
          <cell r="F1405">
            <v>24243</v>
          </cell>
        </row>
        <row r="1406">
          <cell r="A1406">
            <v>2024519</v>
          </cell>
          <cell r="B1406" t="str">
            <v>Kabelová vývodka…V-TEC 7SW</v>
          </cell>
          <cell r="C1406">
            <v>9.65</v>
          </cell>
          <cell r="D1406">
            <v>100</v>
          </cell>
          <cell r="E1406" t="str">
            <v>KS</v>
          </cell>
          <cell r="F1406">
            <v>965</v>
          </cell>
        </row>
        <row r="1407">
          <cell r="A1407">
            <v>2024535</v>
          </cell>
          <cell r="B1407" t="str">
            <v>Kabelová vývodka…V-TEC 9SW</v>
          </cell>
          <cell r="C1407">
            <v>10.36</v>
          </cell>
          <cell r="D1407">
            <v>100</v>
          </cell>
          <cell r="E1407" t="str">
            <v>KS</v>
          </cell>
          <cell r="F1407">
            <v>1036</v>
          </cell>
        </row>
        <row r="1408">
          <cell r="A1408">
            <v>2024543</v>
          </cell>
          <cell r="B1408" t="str">
            <v>Kabelová vývodka…V-TEC11SW</v>
          </cell>
          <cell r="C1408">
            <v>13.3</v>
          </cell>
          <cell r="D1408">
            <v>100</v>
          </cell>
          <cell r="E1408" t="str">
            <v>KS</v>
          </cell>
          <cell r="F1408">
            <v>1330</v>
          </cell>
        </row>
        <row r="1409">
          <cell r="A1409">
            <v>2024551</v>
          </cell>
          <cell r="B1409" t="str">
            <v>Kabelová vývodka…V-TEC13SW</v>
          </cell>
          <cell r="C1409">
            <v>14.37</v>
          </cell>
          <cell r="D1409">
            <v>100</v>
          </cell>
          <cell r="E1409" t="str">
            <v>KS</v>
          </cell>
          <cell r="F1409">
            <v>1437</v>
          </cell>
        </row>
        <row r="1410">
          <cell r="A1410">
            <v>2024578</v>
          </cell>
          <cell r="B1410" t="str">
            <v>Kabelová vývodka…V-TEC16SW</v>
          </cell>
          <cell r="C1410">
            <v>17.25</v>
          </cell>
          <cell r="D1410">
            <v>100</v>
          </cell>
          <cell r="E1410" t="str">
            <v>KS</v>
          </cell>
          <cell r="F1410">
            <v>1725</v>
          </cell>
        </row>
        <row r="1411">
          <cell r="A1411">
            <v>2024586</v>
          </cell>
          <cell r="B1411" t="str">
            <v>Kabelová vývodka…V-TEC21SW</v>
          </cell>
          <cell r="C1411">
            <v>27.53</v>
          </cell>
          <cell r="D1411">
            <v>100</v>
          </cell>
          <cell r="E1411" t="str">
            <v>KS</v>
          </cell>
          <cell r="F1411">
            <v>2753</v>
          </cell>
        </row>
        <row r="1412">
          <cell r="A1412">
            <v>2024594</v>
          </cell>
          <cell r="B1412" t="str">
            <v>Kabelová vývodka…V-TEC29SW</v>
          </cell>
          <cell r="C1412">
            <v>51.93</v>
          </cell>
          <cell r="D1412">
            <v>100</v>
          </cell>
          <cell r="E1412" t="str">
            <v>KS</v>
          </cell>
          <cell r="F1412">
            <v>5193</v>
          </cell>
        </row>
        <row r="1413">
          <cell r="A1413">
            <v>2024608</v>
          </cell>
          <cell r="B1413" t="str">
            <v>Kabelová vývodka…V-TEC36SW</v>
          </cell>
          <cell r="C1413">
            <v>202.41</v>
          </cell>
          <cell r="D1413">
            <v>100</v>
          </cell>
          <cell r="E1413" t="str">
            <v>KS</v>
          </cell>
          <cell r="F1413">
            <v>20241</v>
          </cell>
        </row>
        <row r="1414">
          <cell r="A1414">
            <v>2024705</v>
          </cell>
          <cell r="B1414" t="str">
            <v>Kabelová vývodka…V-TEC 7</v>
          </cell>
          <cell r="C1414">
            <v>9.51</v>
          </cell>
          <cell r="D1414">
            <v>100</v>
          </cell>
          <cell r="E1414" t="str">
            <v>KS</v>
          </cell>
          <cell r="F1414">
            <v>951</v>
          </cell>
        </row>
        <row r="1415">
          <cell r="A1415">
            <v>2024713</v>
          </cell>
          <cell r="B1415" t="str">
            <v>Kabelová vývodka…V-TEC 9</v>
          </cell>
          <cell r="C1415">
            <v>10.36</v>
          </cell>
          <cell r="D1415">
            <v>100</v>
          </cell>
          <cell r="E1415" t="str">
            <v>KS</v>
          </cell>
          <cell r="F1415">
            <v>1036</v>
          </cell>
        </row>
        <row r="1416">
          <cell r="A1416">
            <v>2024721</v>
          </cell>
          <cell r="B1416" t="str">
            <v>Kabelová vývodka…V-TEC11</v>
          </cell>
          <cell r="C1416">
            <v>12.64</v>
          </cell>
          <cell r="D1416">
            <v>100</v>
          </cell>
          <cell r="E1416" t="str">
            <v>KS</v>
          </cell>
          <cell r="F1416">
            <v>1264</v>
          </cell>
        </row>
        <row r="1417">
          <cell r="A1417">
            <v>2024748</v>
          </cell>
          <cell r="B1417" t="str">
            <v>Kabelová vývodka…V-TEC13</v>
          </cell>
          <cell r="C1417">
            <v>14.32</v>
          </cell>
          <cell r="D1417">
            <v>100</v>
          </cell>
          <cell r="E1417" t="str">
            <v>KS</v>
          </cell>
          <cell r="F1417">
            <v>1432</v>
          </cell>
        </row>
        <row r="1418">
          <cell r="A1418">
            <v>2024756</v>
          </cell>
          <cell r="B1418" t="str">
            <v>Kabelová vývodka…V-TEC16</v>
          </cell>
          <cell r="C1418">
            <v>16.329999999999998</v>
          </cell>
          <cell r="D1418">
            <v>100</v>
          </cell>
          <cell r="E1418" t="str">
            <v>KS</v>
          </cell>
          <cell r="F1418">
            <v>1633</v>
          </cell>
        </row>
        <row r="1419">
          <cell r="A1419">
            <v>2024764</v>
          </cell>
          <cell r="B1419" t="str">
            <v>Kabelová vývodka…V-TEC21</v>
          </cell>
          <cell r="C1419">
            <v>26.22</v>
          </cell>
          <cell r="D1419">
            <v>100</v>
          </cell>
          <cell r="E1419" t="str">
            <v>KS</v>
          </cell>
          <cell r="F1419">
            <v>2622</v>
          </cell>
        </row>
        <row r="1420">
          <cell r="A1420">
            <v>2024772</v>
          </cell>
          <cell r="B1420" t="str">
            <v>Kabelová vývodka…V-TEC29</v>
          </cell>
          <cell r="C1420">
            <v>49.55</v>
          </cell>
          <cell r="D1420">
            <v>100</v>
          </cell>
          <cell r="E1420" t="str">
            <v>KS</v>
          </cell>
          <cell r="F1420">
            <v>4955</v>
          </cell>
        </row>
        <row r="1421">
          <cell r="A1421">
            <v>2024780</v>
          </cell>
          <cell r="B1421" t="str">
            <v>Kabelová vývodka…V-TEC36</v>
          </cell>
          <cell r="C1421">
            <v>201.92</v>
          </cell>
          <cell r="D1421">
            <v>100</v>
          </cell>
          <cell r="E1421" t="str">
            <v>KS</v>
          </cell>
          <cell r="F1421">
            <v>20192</v>
          </cell>
        </row>
        <row r="1422">
          <cell r="A1422">
            <v>2024799</v>
          </cell>
          <cell r="B1422" t="str">
            <v>Kabelová vývodka…V-TEC42</v>
          </cell>
          <cell r="C1422">
            <v>218.16</v>
          </cell>
          <cell r="D1422">
            <v>100</v>
          </cell>
          <cell r="E1422" t="str">
            <v>KS</v>
          </cell>
          <cell r="F1422">
            <v>21816</v>
          </cell>
        </row>
        <row r="1423">
          <cell r="A1423">
            <v>2024802</v>
          </cell>
          <cell r="B1423" t="str">
            <v>Kabelová vývodka…V-TEC48</v>
          </cell>
          <cell r="C1423">
            <v>220.6</v>
          </cell>
          <cell r="D1423">
            <v>100</v>
          </cell>
          <cell r="E1423" t="str">
            <v>KS</v>
          </cell>
          <cell r="F1423">
            <v>22060</v>
          </cell>
        </row>
        <row r="1424">
          <cell r="A1424">
            <v>2024861</v>
          </cell>
          <cell r="B1424" t="str">
            <v>Kabelová vývodka…VTEC/KA16</v>
          </cell>
          <cell r="C1424">
            <v>15.92</v>
          </cell>
          <cell r="D1424">
            <v>100</v>
          </cell>
          <cell r="E1424" t="str">
            <v>KS</v>
          </cell>
          <cell r="F1424">
            <v>1592</v>
          </cell>
        </row>
        <row r="1425">
          <cell r="A1425">
            <v>2025078</v>
          </cell>
          <cell r="B1425" t="str">
            <v>Přítlačné šroubení…107/E/7</v>
          </cell>
          <cell r="C1425">
            <v>1.41</v>
          </cell>
          <cell r="D1425">
            <v>100</v>
          </cell>
          <cell r="E1425" t="str">
            <v>KS</v>
          </cell>
          <cell r="F1425">
            <v>141</v>
          </cell>
        </row>
        <row r="1426">
          <cell r="A1426">
            <v>2025094</v>
          </cell>
          <cell r="B1426" t="str">
            <v>Přítlačné šroubení…107/E/9</v>
          </cell>
          <cell r="C1426">
            <v>1.33</v>
          </cell>
          <cell r="D1426">
            <v>100</v>
          </cell>
          <cell r="E1426" t="str">
            <v>KS</v>
          </cell>
          <cell r="F1426">
            <v>133</v>
          </cell>
        </row>
        <row r="1427">
          <cell r="A1427">
            <v>2025116</v>
          </cell>
          <cell r="B1427" t="str">
            <v>Přítlačné šroubení…107/E/11</v>
          </cell>
          <cell r="C1427">
            <v>1.44</v>
          </cell>
          <cell r="D1427">
            <v>100</v>
          </cell>
          <cell r="E1427" t="str">
            <v>KS</v>
          </cell>
          <cell r="F1427">
            <v>144</v>
          </cell>
        </row>
        <row r="1428">
          <cell r="A1428">
            <v>2025132</v>
          </cell>
          <cell r="B1428" t="str">
            <v>Přítlačné šroubení…107/E13,5</v>
          </cell>
          <cell r="C1428">
            <v>1.65</v>
          </cell>
          <cell r="D1428">
            <v>100</v>
          </cell>
          <cell r="E1428" t="str">
            <v>KS</v>
          </cell>
          <cell r="F1428">
            <v>165</v>
          </cell>
        </row>
        <row r="1429">
          <cell r="A1429">
            <v>2025167</v>
          </cell>
          <cell r="B1429" t="str">
            <v>Přítlačné šroubení…107/E/16</v>
          </cell>
          <cell r="C1429">
            <v>2.14</v>
          </cell>
          <cell r="D1429">
            <v>100</v>
          </cell>
          <cell r="E1429" t="str">
            <v>KS</v>
          </cell>
          <cell r="F1429">
            <v>214</v>
          </cell>
        </row>
        <row r="1430">
          <cell r="A1430">
            <v>2025213</v>
          </cell>
          <cell r="B1430" t="str">
            <v>Přítlačné šroubení…107/E/21</v>
          </cell>
          <cell r="C1430">
            <v>2.77</v>
          </cell>
          <cell r="D1430">
            <v>100</v>
          </cell>
          <cell r="E1430" t="str">
            <v>KS</v>
          </cell>
          <cell r="F1430">
            <v>277</v>
          </cell>
        </row>
        <row r="1431">
          <cell r="A1431">
            <v>2025299</v>
          </cell>
          <cell r="B1431" t="str">
            <v>Přítlačné šroubení…107/E/29</v>
          </cell>
          <cell r="C1431">
            <v>7.13</v>
          </cell>
          <cell r="D1431">
            <v>100</v>
          </cell>
          <cell r="E1431" t="str">
            <v>KS</v>
          </cell>
          <cell r="F1431">
            <v>713</v>
          </cell>
        </row>
        <row r="1432">
          <cell r="A1432">
            <v>2025361</v>
          </cell>
          <cell r="B1432" t="str">
            <v>Přítlačné šroubení…107/E/36</v>
          </cell>
          <cell r="C1432">
            <v>12.38</v>
          </cell>
          <cell r="D1432">
            <v>100</v>
          </cell>
          <cell r="E1432" t="str">
            <v>KS</v>
          </cell>
          <cell r="F1432">
            <v>1238</v>
          </cell>
        </row>
        <row r="1433">
          <cell r="A1433">
            <v>2025426</v>
          </cell>
          <cell r="B1433" t="str">
            <v>Přítlačné šroubení…107/E/42</v>
          </cell>
          <cell r="C1433">
            <v>18.149999999999999</v>
          </cell>
          <cell r="D1433">
            <v>100</v>
          </cell>
          <cell r="E1433" t="str">
            <v>KS</v>
          </cell>
          <cell r="F1433">
            <v>1815</v>
          </cell>
        </row>
        <row r="1434">
          <cell r="A1434">
            <v>2025485</v>
          </cell>
          <cell r="B1434" t="str">
            <v>Přítlačné šroubení…107/E/48</v>
          </cell>
          <cell r="C1434">
            <v>18.7</v>
          </cell>
          <cell r="D1434">
            <v>100</v>
          </cell>
          <cell r="E1434" t="str">
            <v>KS</v>
          </cell>
          <cell r="F1434">
            <v>1870</v>
          </cell>
        </row>
        <row r="1435">
          <cell r="A1435">
            <v>2025531</v>
          </cell>
          <cell r="B1435" t="str">
            <v>Přítlačné šroubení…107/E11PA</v>
          </cell>
          <cell r="C1435">
            <v>2.76</v>
          </cell>
          <cell r="D1435">
            <v>100</v>
          </cell>
          <cell r="E1435" t="str">
            <v>KS</v>
          </cell>
          <cell r="F1435">
            <v>276</v>
          </cell>
        </row>
        <row r="1436">
          <cell r="A1436">
            <v>2025566</v>
          </cell>
          <cell r="B1436" t="str">
            <v>Přítlačné šroubení…107/E13PA</v>
          </cell>
          <cell r="C1436">
            <v>2.74</v>
          </cell>
          <cell r="D1436">
            <v>100</v>
          </cell>
          <cell r="E1436" t="str">
            <v>KS</v>
          </cell>
          <cell r="F1436">
            <v>274</v>
          </cell>
        </row>
        <row r="1437">
          <cell r="A1437">
            <v>2025604</v>
          </cell>
          <cell r="B1437" t="str">
            <v>Přítlačné šroubení…107/E21PA</v>
          </cell>
          <cell r="C1437">
            <v>5.66</v>
          </cell>
          <cell r="D1437">
            <v>100</v>
          </cell>
          <cell r="E1437" t="str">
            <v>KS</v>
          </cell>
          <cell r="F1437">
            <v>566</v>
          </cell>
        </row>
        <row r="1438">
          <cell r="A1438">
            <v>2025647</v>
          </cell>
          <cell r="B1438" t="str">
            <v>Přítlačné šroubení…107/E36PA</v>
          </cell>
          <cell r="C1438">
            <v>24.44</v>
          </cell>
          <cell r="D1438">
            <v>100</v>
          </cell>
          <cell r="E1438" t="str">
            <v>KS</v>
          </cell>
          <cell r="F1438">
            <v>2444</v>
          </cell>
        </row>
        <row r="1439">
          <cell r="A1439">
            <v>2026090</v>
          </cell>
          <cell r="B1439" t="str">
            <v>Přítlačné šroubení…107/E/9SW</v>
          </cell>
          <cell r="C1439">
            <v>1.55</v>
          </cell>
          <cell r="D1439">
            <v>100</v>
          </cell>
          <cell r="E1439" t="str">
            <v>KS</v>
          </cell>
          <cell r="F1439">
            <v>155</v>
          </cell>
        </row>
        <row r="1440">
          <cell r="A1440">
            <v>2027070</v>
          </cell>
          <cell r="B1440" t="str">
            <v>Přítlačný kroužek…107/D/7</v>
          </cell>
          <cell r="C1440">
            <v>0.82</v>
          </cell>
          <cell r="D1440">
            <v>100</v>
          </cell>
          <cell r="E1440" t="str">
            <v>KS</v>
          </cell>
          <cell r="F1440">
            <v>82</v>
          </cell>
        </row>
        <row r="1441">
          <cell r="A1441">
            <v>2027097</v>
          </cell>
          <cell r="B1441" t="str">
            <v>Přítlačný kroužek…107/D/9</v>
          </cell>
          <cell r="C1441">
            <v>1.01</v>
          </cell>
          <cell r="D1441">
            <v>100</v>
          </cell>
          <cell r="E1441" t="str">
            <v>KS</v>
          </cell>
          <cell r="F1441">
            <v>101</v>
          </cell>
        </row>
        <row r="1442">
          <cell r="A1442">
            <v>2027119</v>
          </cell>
          <cell r="B1442" t="str">
            <v>Přítlačný kroužek…107/D/11</v>
          </cell>
          <cell r="C1442">
            <v>1.2</v>
          </cell>
          <cell r="D1442">
            <v>100</v>
          </cell>
          <cell r="E1442" t="str">
            <v>KS</v>
          </cell>
          <cell r="F1442">
            <v>120</v>
          </cell>
        </row>
        <row r="1443">
          <cell r="A1443">
            <v>2027135</v>
          </cell>
          <cell r="B1443" t="str">
            <v>Přítlačný kroužek…107/D13,5</v>
          </cell>
          <cell r="C1443">
            <v>1.32</v>
          </cell>
          <cell r="D1443">
            <v>100</v>
          </cell>
          <cell r="E1443" t="str">
            <v>KS</v>
          </cell>
          <cell r="F1443">
            <v>132</v>
          </cell>
        </row>
        <row r="1444">
          <cell r="A1444">
            <v>2027151</v>
          </cell>
          <cell r="B1444" t="str">
            <v>Přítlačný kroužek…107/D/16</v>
          </cell>
          <cell r="C1444">
            <v>1.38</v>
          </cell>
          <cell r="D1444">
            <v>100</v>
          </cell>
          <cell r="E1444" t="str">
            <v>KS</v>
          </cell>
          <cell r="F1444">
            <v>138</v>
          </cell>
        </row>
        <row r="1445">
          <cell r="A1445">
            <v>2027216</v>
          </cell>
          <cell r="B1445" t="str">
            <v>Přítlačný kroužek…107/D/21</v>
          </cell>
          <cell r="C1445">
            <v>1.4</v>
          </cell>
          <cell r="D1445">
            <v>100</v>
          </cell>
          <cell r="E1445" t="str">
            <v>KS</v>
          </cell>
          <cell r="F1445">
            <v>140</v>
          </cell>
        </row>
        <row r="1446">
          <cell r="A1446">
            <v>2027291</v>
          </cell>
          <cell r="B1446" t="str">
            <v>Přítlačný kroužek…107/D/29</v>
          </cell>
          <cell r="C1446">
            <v>3.11</v>
          </cell>
          <cell r="D1446">
            <v>100</v>
          </cell>
          <cell r="E1446" t="str">
            <v>KS</v>
          </cell>
          <cell r="F1446">
            <v>311</v>
          </cell>
        </row>
        <row r="1447">
          <cell r="A1447">
            <v>2028026</v>
          </cell>
          <cell r="B1447" t="str">
            <v>Těsnění…107/A13,5</v>
          </cell>
          <cell r="C1447">
            <v>2.67</v>
          </cell>
          <cell r="D1447">
            <v>100</v>
          </cell>
          <cell r="E1447" t="str">
            <v>KS</v>
          </cell>
          <cell r="F1447">
            <v>267</v>
          </cell>
        </row>
        <row r="1448">
          <cell r="A1448">
            <v>2028034</v>
          </cell>
          <cell r="B1448" t="str">
            <v>Těsnění…107/A/16</v>
          </cell>
          <cell r="C1448">
            <v>2.92</v>
          </cell>
          <cell r="D1448">
            <v>100</v>
          </cell>
          <cell r="E1448" t="str">
            <v>KS</v>
          </cell>
          <cell r="F1448">
            <v>292</v>
          </cell>
        </row>
        <row r="1449">
          <cell r="A1449">
            <v>2028212</v>
          </cell>
          <cell r="B1449" t="str">
            <v>Těsnicí kroužek…107/A/21</v>
          </cell>
          <cell r="C1449">
            <v>3.99</v>
          </cell>
          <cell r="D1449">
            <v>100</v>
          </cell>
          <cell r="E1449" t="str">
            <v>KS</v>
          </cell>
          <cell r="F1449">
            <v>399</v>
          </cell>
        </row>
        <row r="1450">
          <cell r="A1450">
            <v>2028298</v>
          </cell>
          <cell r="B1450" t="str">
            <v>Těsnicí kroužek…107/A/29</v>
          </cell>
          <cell r="C1450">
            <v>7.22</v>
          </cell>
          <cell r="D1450">
            <v>100</v>
          </cell>
          <cell r="E1450" t="str">
            <v>KS</v>
          </cell>
          <cell r="F1450">
            <v>722</v>
          </cell>
        </row>
        <row r="1451">
          <cell r="A1451">
            <v>2028360</v>
          </cell>
          <cell r="B1451" t="str">
            <v>Těsnicí kroužek…107/A/36</v>
          </cell>
          <cell r="C1451">
            <v>12.64</v>
          </cell>
          <cell r="D1451">
            <v>100</v>
          </cell>
          <cell r="E1451" t="str">
            <v>KS</v>
          </cell>
          <cell r="F1451">
            <v>1264</v>
          </cell>
        </row>
        <row r="1452">
          <cell r="A1452">
            <v>2028425</v>
          </cell>
          <cell r="B1452" t="str">
            <v>Těsnicí kroužek…107/A/42</v>
          </cell>
          <cell r="C1452">
            <v>25.9</v>
          </cell>
          <cell r="D1452">
            <v>100</v>
          </cell>
          <cell r="E1452" t="str">
            <v>KS</v>
          </cell>
          <cell r="F1452">
            <v>2590</v>
          </cell>
        </row>
        <row r="1453">
          <cell r="A1453">
            <v>2028873</v>
          </cell>
          <cell r="B1453" t="str">
            <v>Protiprachová destička…107S/VM16</v>
          </cell>
          <cell r="C1453">
            <v>2.95</v>
          </cell>
          <cell r="D1453">
            <v>100</v>
          </cell>
          <cell r="E1453" t="str">
            <v>KS</v>
          </cell>
          <cell r="F1453">
            <v>295</v>
          </cell>
        </row>
        <row r="1454">
          <cell r="A1454">
            <v>2028875</v>
          </cell>
          <cell r="B1454" t="str">
            <v>Protiprachová destička…107S/VM20</v>
          </cell>
          <cell r="C1454">
            <v>3.23</v>
          </cell>
          <cell r="D1454">
            <v>100</v>
          </cell>
          <cell r="E1454" t="str">
            <v>KS</v>
          </cell>
          <cell r="F1454">
            <v>323</v>
          </cell>
        </row>
        <row r="1455">
          <cell r="A1455">
            <v>2028877</v>
          </cell>
          <cell r="B1455" t="str">
            <v>Protiprachová destička…107S/VM25</v>
          </cell>
          <cell r="C1455">
            <v>5.32</v>
          </cell>
          <cell r="D1455">
            <v>100</v>
          </cell>
          <cell r="E1455" t="str">
            <v>KS</v>
          </cell>
          <cell r="F1455">
            <v>532</v>
          </cell>
        </row>
        <row r="1456">
          <cell r="A1456">
            <v>2028880</v>
          </cell>
          <cell r="B1456" t="str">
            <v>Protiprachová destička…107S/VM32</v>
          </cell>
          <cell r="C1456">
            <v>5.23</v>
          </cell>
          <cell r="D1456">
            <v>100</v>
          </cell>
          <cell r="E1456" t="str">
            <v>KS</v>
          </cell>
          <cell r="F1456">
            <v>523</v>
          </cell>
        </row>
        <row r="1457">
          <cell r="A1457">
            <v>2028883</v>
          </cell>
          <cell r="B1457" t="str">
            <v>Protiprachová destička…107S/VM40</v>
          </cell>
          <cell r="C1457">
            <v>8.93</v>
          </cell>
          <cell r="D1457">
            <v>100</v>
          </cell>
          <cell r="E1457" t="str">
            <v>KS</v>
          </cell>
          <cell r="F1457">
            <v>893</v>
          </cell>
        </row>
        <row r="1458">
          <cell r="A1458">
            <v>2028905</v>
          </cell>
          <cell r="B1458" t="str">
            <v>Protiprachová destička…107S/VTEC</v>
          </cell>
          <cell r="C1458">
            <v>1.76</v>
          </cell>
          <cell r="D1458">
            <v>100</v>
          </cell>
          <cell r="E1458" t="str">
            <v>KS</v>
          </cell>
          <cell r="F1458">
            <v>176</v>
          </cell>
        </row>
        <row r="1459">
          <cell r="A1459">
            <v>2028913</v>
          </cell>
          <cell r="B1459" t="str">
            <v>Protiprachová destička…107S/VTEC</v>
          </cell>
          <cell r="C1459">
            <v>1.9</v>
          </cell>
          <cell r="D1459">
            <v>100</v>
          </cell>
          <cell r="E1459" t="str">
            <v>KS</v>
          </cell>
          <cell r="F1459">
            <v>190</v>
          </cell>
        </row>
        <row r="1460">
          <cell r="A1460">
            <v>2028921</v>
          </cell>
          <cell r="B1460" t="str">
            <v>Protiprachová destička…107S/VTEC</v>
          </cell>
          <cell r="C1460">
            <v>2.02</v>
          </cell>
          <cell r="D1460">
            <v>100</v>
          </cell>
          <cell r="E1460" t="str">
            <v>KS</v>
          </cell>
          <cell r="F1460">
            <v>202</v>
          </cell>
        </row>
        <row r="1461">
          <cell r="A1461">
            <v>2028948</v>
          </cell>
          <cell r="B1461" t="str">
            <v>Protiprachová destička…107S/VTEC</v>
          </cell>
          <cell r="C1461">
            <v>2.2799999999999998</v>
          </cell>
          <cell r="D1461">
            <v>100</v>
          </cell>
          <cell r="E1461" t="str">
            <v>KS</v>
          </cell>
          <cell r="F1461">
            <v>228</v>
          </cell>
        </row>
        <row r="1462">
          <cell r="A1462">
            <v>2028956</v>
          </cell>
          <cell r="B1462" t="str">
            <v>Protiprachová destička…107S/VTEC</v>
          </cell>
          <cell r="C1462">
            <v>2.4500000000000002</v>
          </cell>
          <cell r="D1462">
            <v>100</v>
          </cell>
          <cell r="E1462" t="str">
            <v>KS</v>
          </cell>
          <cell r="F1462">
            <v>245</v>
          </cell>
        </row>
        <row r="1463">
          <cell r="A1463">
            <v>2028964</v>
          </cell>
          <cell r="B1463" t="str">
            <v>Protiprachová destička…107S/VTEC</v>
          </cell>
          <cell r="C1463">
            <v>3.15</v>
          </cell>
          <cell r="D1463">
            <v>100</v>
          </cell>
          <cell r="E1463" t="str">
            <v>KS</v>
          </cell>
          <cell r="F1463">
            <v>315</v>
          </cell>
        </row>
        <row r="1464">
          <cell r="A1464">
            <v>2028972</v>
          </cell>
          <cell r="B1464" t="str">
            <v>Protiprachová destička…107S/VTEC</v>
          </cell>
          <cell r="C1464">
            <v>5.56</v>
          </cell>
          <cell r="D1464">
            <v>100</v>
          </cell>
          <cell r="E1464" t="str">
            <v>KS</v>
          </cell>
          <cell r="F1464">
            <v>556</v>
          </cell>
        </row>
        <row r="1465">
          <cell r="A1465">
            <v>2028999</v>
          </cell>
          <cell r="B1465" t="str">
            <v>Protiprachová destička…107S/VTEC</v>
          </cell>
          <cell r="C1465">
            <v>7.3</v>
          </cell>
          <cell r="D1465">
            <v>100</v>
          </cell>
          <cell r="E1465" t="str">
            <v>KS</v>
          </cell>
          <cell r="F1465">
            <v>730</v>
          </cell>
        </row>
        <row r="1466">
          <cell r="A1466">
            <v>2029103</v>
          </cell>
          <cell r="B1466" t="str">
            <v>Zářezový kroužek…107/B/ 9</v>
          </cell>
          <cell r="C1466">
            <v>2.2799999999999998</v>
          </cell>
          <cell r="D1466">
            <v>100</v>
          </cell>
          <cell r="E1466" t="str">
            <v>KS</v>
          </cell>
          <cell r="F1466">
            <v>228</v>
          </cell>
        </row>
        <row r="1467">
          <cell r="A1467">
            <v>2029111</v>
          </cell>
          <cell r="B1467" t="str">
            <v>Zářezový kroužek…107/B/11</v>
          </cell>
          <cell r="C1467">
            <v>2.57</v>
          </cell>
          <cell r="D1467">
            <v>100</v>
          </cell>
          <cell r="E1467" t="str">
            <v>KS</v>
          </cell>
          <cell r="F1467">
            <v>257</v>
          </cell>
        </row>
        <row r="1468">
          <cell r="A1468">
            <v>2029138</v>
          </cell>
          <cell r="B1468" t="str">
            <v>Zářezový kroužek…107/B13,5</v>
          </cell>
          <cell r="C1468">
            <v>2.67</v>
          </cell>
          <cell r="D1468">
            <v>100</v>
          </cell>
          <cell r="E1468" t="str">
            <v>KS</v>
          </cell>
          <cell r="F1468">
            <v>267</v>
          </cell>
        </row>
        <row r="1469">
          <cell r="A1469">
            <v>2029162</v>
          </cell>
          <cell r="B1469" t="str">
            <v>Zářezový kroužek…107/B/16</v>
          </cell>
          <cell r="C1469">
            <v>2.98</v>
          </cell>
          <cell r="D1469">
            <v>100</v>
          </cell>
          <cell r="E1469" t="str">
            <v>KS</v>
          </cell>
          <cell r="F1469">
            <v>298</v>
          </cell>
        </row>
        <row r="1470">
          <cell r="A1470">
            <v>2029219</v>
          </cell>
          <cell r="B1470" t="str">
            <v>Zářezový kroužek…107/B/21</v>
          </cell>
          <cell r="C1470">
            <v>4.8899999999999997</v>
          </cell>
          <cell r="D1470">
            <v>100</v>
          </cell>
          <cell r="E1470" t="str">
            <v>KS</v>
          </cell>
          <cell r="F1470">
            <v>489</v>
          </cell>
        </row>
        <row r="1471">
          <cell r="A1471">
            <v>2029294</v>
          </cell>
          <cell r="B1471" t="str">
            <v>Zářezový kroužek…107/B/29</v>
          </cell>
          <cell r="C1471">
            <v>11.59</v>
          </cell>
          <cell r="D1471">
            <v>100</v>
          </cell>
          <cell r="E1471" t="str">
            <v>KS</v>
          </cell>
          <cell r="F1471">
            <v>1159</v>
          </cell>
        </row>
        <row r="1472">
          <cell r="A1472">
            <v>2029367</v>
          </cell>
          <cell r="B1472" t="str">
            <v>Zářezový kroužek…107/B/36</v>
          </cell>
          <cell r="C1472">
            <v>27.53</v>
          </cell>
          <cell r="D1472">
            <v>100</v>
          </cell>
          <cell r="E1472" t="str">
            <v>KS</v>
          </cell>
          <cell r="F1472">
            <v>2753</v>
          </cell>
        </row>
        <row r="1473">
          <cell r="A1473">
            <v>2029421</v>
          </cell>
          <cell r="B1473" t="str">
            <v>Zářezový kroužek…107/B/42</v>
          </cell>
          <cell r="C1473">
            <v>35.520000000000003</v>
          </cell>
          <cell r="D1473">
            <v>100</v>
          </cell>
          <cell r="E1473" t="str">
            <v>KS</v>
          </cell>
          <cell r="F1473">
            <v>3552</v>
          </cell>
        </row>
        <row r="1474">
          <cell r="A1474">
            <v>2029480</v>
          </cell>
          <cell r="B1474" t="str">
            <v>Zářezový kroužek…107/B/48</v>
          </cell>
          <cell r="C1474">
            <v>38.049999999999997</v>
          </cell>
          <cell r="D1474">
            <v>100</v>
          </cell>
          <cell r="E1474" t="str">
            <v>KS</v>
          </cell>
          <cell r="F1474">
            <v>3805</v>
          </cell>
        </row>
        <row r="1475">
          <cell r="A1475">
            <v>2029563</v>
          </cell>
          <cell r="B1475" t="str">
            <v>107CR/VM…107CR/VM</v>
          </cell>
          <cell r="C1475">
            <v>27.55</v>
          </cell>
          <cell r="D1475">
            <v>100</v>
          </cell>
          <cell r="E1475" t="str">
            <v>KS</v>
          </cell>
          <cell r="F1475">
            <v>2755</v>
          </cell>
        </row>
        <row r="1476">
          <cell r="A1476">
            <v>2029566</v>
          </cell>
          <cell r="B1476" t="str">
            <v>107CR/VM…107CR/VM</v>
          </cell>
          <cell r="C1476">
            <v>26.4</v>
          </cell>
          <cell r="D1476">
            <v>100</v>
          </cell>
          <cell r="E1476" t="str">
            <v>KS</v>
          </cell>
          <cell r="F1476">
            <v>2640</v>
          </cell>
        </row>
        <row r="1477">
          <cell r="A1477">
            <v>2029618</v>
          </cell>
          <cell r="B1477" t="str">
            <v>Vícenásobná těsnicí vložka…107C/VTEC</v>
          </cell>
          <cell r="C1477">
            <v>15.75</v>
          </cell>
          <cell r="D1477">
            <v>100</v>
          </cell>
          <cell r="E1477" t="str">
            <v>KS</v>
          </cell>
          <cell r="F1477">
            <v>1575</v>
          </cell>
        </row>
        <row r="1478">
          <cell r="A1478">
            <v>2029626</v>
          </cell>
          <cell r="B1478" t="str">
            <v>Vícenásobná těsnicí vložka…107C/VTEC</v>
          </cell>
          <cell r="C1478">
            <v>15.95</v>
          </cell>
          <cell r="D1478">
            <v>100</v>
          </cell>
          <cell r="E1478" t="str">
            <v>KS</v>
          </cell>
          <cell r="F1478">
            <v>1595</v>
          </cell>
        </row>
        <row r="1479">
          <cell r="A1479">
            <v>2029634</v>
          </cell>
          <cell r="B1479" t="str">
            <v>Vícenásobná těsnicí vložka…107C/VTEC</v>
          </cell>
          <cell r="C1479">
            <v>15.75</v>
          </cell>
          <cell r="D1479">
            <v>100</v>
          </cell>
          <cell r="E1479" t="str">
            <v>KS</v>
          </cell>
          <cell r="F1479">
            <v>1575</v>
          </cell>
        </row>
        <row r="1480">
          <cell r="A1480">
            <v>2029642</v>
          </cell>
          <cell r="B1480" t="str">
            <v>Vícenásobná těsnicí vložka…107C/VTEC</v>
          </cell>
          <cell r="C1480">
            <v>16.39</v>
          </cell>
          <cell r="D1480">
            <v>100</v>
          </cell>
          <cell r="E1480" t="str">
            <v>KS</v>
          </cell>
          <cell r="F1480">
            <v>1639</v>
          </cell>
        </row>
        <row r="1481">
          <cell r="A1481">
            <v>2029650</v>
          </cell>
          <cell r="B1481" t="str">
            <v>Vícenásobná těsnicí vložka…107C/VTEC</v>
          </cell>
          <cell r="C1481">
            <v>19.98</v>
          </cell>
          <cell r="D1481">
            <v>100</v>
          </cell>
          <cell r="E1481" t="str">
            <v>KS</v>
          </cell>
          <cell r="F1481">
            <v>1998</v>
          </cell>
        </row>
        <row r="1482">
          <cell r="A1482">
            <v>2029669</v>
          </cell>
          <cell r="B1482" t="str">
            <v>Vícenásobná těsnicí vložka…107C/VTEC</v>
          </cell>
          <cell r="C1482">
            <v>19.29</v>
          </cell>
          <cell r="D1482">
            <v>100</v>
          </cell>
          <cell r="E1482" t="str">
            <v>KS</v>
          </cell>
          <cell r="F1482">
            <v>1929</v>
          </cell>
        </row>
        <row r="1483">
          <cell r="A1483">
            <v>2029672</v>
          </cell>
          <cell r="B1483" t="str">
            <v>Vícenásobná těsnicí vložka…107C/VM20</v>
          </cell>
          <cell r="C1483">
            <v>19</v>
          </cell>
          <cell r="D1483">
            <v>100</v>
          </cell>
          <cell r="E1483" t="str">
            <v>KS</v>
          </cell>
          <cell r="F1483">
            <v>1900</v>
          </cell>
        </row>
        <row r="1484">
          <cell r="A1484">
            <v>2029675</v>
          </cell>
          <cell r="B1484" t="str">
            <v>Vícenásobná těsnicí vložka…107C/VM20</v>
          </cell>
          <cell r="C1484">
            <v>21</v>
          </cell>
          <cell r="D1484">
            <v>100</v>
          </cell>
          <cell r="E1484" t="str">
            <v>KS</v>
          </cell>
          <cell r="F1484">
            <v>2100</v>
          </cell>
        </row>
        <row r="1485">
          <cell r="A1485">
            <v>2029677</v>
          </cell>
          <cell r="B1485" t="str">
            <v>Vícenásobná těsnicí vložka…107C/VM20</v>
          </cell>
          <cell r="C1485">
            <v>21</v>
          </cell>
          <cell r="D1485">
            <v>100</v>
          </cell>
          <cell r="E1485" t="str">
            <v>KS</v>
          </cell>
          <cell r="F1485">
            <v>2100</v>
          </cell>
        </row>
        <row r="1486">
          <cell r="A1486">
            <v>2029679</v>
          </cell>
          <cell r="B1486" t="str">
            <v>Vícenásobná těsnicí vložka…107C/VM25</v>
          </cell>
          <cell r="C1486">
            <v>21.85</v>
          </cell>
          <cell r="D1486">
            <v>100</v>
          </cell>
          <cell r="E1486" t="str">
            <v>KS</v>
          </cell>
          <cell r="F1486">
            <v>2185</v>
          </cell>
        </row>
        <row r="1487">
          <cell r="A1487">
            <v>2029682</v>
          </cell>
          <cell r="B1487" t="str">
            <v>Vícenásobná těsnicí vložka…107C/VM25</v>
          </cell>
          <cell r="C1487">
            <v>22.8</v>
          </cell>
          <cell r="D1487">
            <v>100</v>
          </cell>
          <cell r="E1487" t="str">
            <v>KS</v>
          </cell>
          <cell r="F1487">
            <v>2280</v>
          </cell>
        </row>
        <row r="1488">
          <cell r="A1488">
            <v>2029685</v>
          </cell>
          <cell r="B1488" t="str">
            <v>Vícenásobná těsnicí vložka…107C/VM25</v>
          </cell>
          <cell r="C1488">
            <v>19.95</v>
          </cell>
          <cell r="D1488">
            <v>100</v>
          </cell>
          <cell r="E1488" t="str">
            <v>KS</v>
          </cell>
          <cell r="F1488">
            <v>1995</v>
          </cell>
        </row>
        <row r="1489">
          <cell r="A1489">
            <v>2029688</v>
          </cell>
          <cell r="B1489" t="str">
            <v>Vícenásobná těsnicí vložka…107C/VM25</v>
          </cell>
          <cell r="C1489">
            <v>21.85</v>
          </cell>
          <cell r="D1489">
            <v>100</v>
          </cell>
          <cell r="E1489" t="str">
            <v>KS</v>
          </cell>
          <cell r="F1489">
            <v>2185</v>
          </cell>
        </row>
        <row r="1490">
          <cell r="A1490">
            <v>2029690</v>
          </cell>
          <cell r="B1490" t="str">
            <v>Vícenásobná těsnicí vložka…107C/VM25</v>
          </cell>
          <cell r="C1490">
            <v>19.95</v>
          </cell>
          <cell r="D1490">
            <v>100</v>
          </cell>
          <cell r="E1490" t="str">
            <v>KS</v>
          </cell>
          <cell r="F1490">
            <v>1995</v>
          </cell>
        </row>
        <row r="1491">
          <cell r="A1491">
            <v>2029693</v>
          </cell>
          <cell r="B1491" t="str">
            <v>Vícenásobná těsnicí vložka…107C/VM32</v>
          </cell>
          <cell r="C1491">
            <v>43.89</v>
          </cell>
          <cell r="D1491">
            <v>100</v>
          </cell>
          <cell r="E1491" t="str">
            <v>KS</v>
          </cell>
          <cell r="F1491">
            <v>4389</v>
          </cell>
        </row>
        <row r="1492">
          <cell r="A1492">
            <v>2029696</v>
          </cell>
          <cell r="B1492" t="str">
            <v>Vícenásobná těsnicí vložka…107C/VM32</v>
          </cell>
          <cell r="C1492">
            <v>43.89</v>
          </cell>
          <cell r="D1492">
            <v>100</v>
          </cell>
          <cell r="E1492" t="str">
            <v>KS</v>
          </cell>
          <cell r="F1492">
            <v>4389</v>
          </cell>
        </row>
        <row r="1493">
          <cell r="A1493">
            <v>2029707</v>
          </cell>
          <cell r="B1493" t="str">
            <v>Ucpávka…107/V/ 7</v>
          </cell>
          <cell r="C1493">
            <v>3.52</v>
          </cell>
          <cell r="D1493">
            <v>100</v>
          </cell>
          <cell r="E1493" t="str">
            <v>KS</v>
          </cell>
          <cell r="F1493">
            <v>352</v>
          </cell>
        </row>
        <row r="1494">
          <cell r="A1494">
            <v>2029715</v>
          </cell>
          <cell r="B1494" t="str">
            <v>Ucpávka…107/V/ 9</v>
          </cell>
          <cell r="C1494">
            <v>3.5</v>
          </cell>
          <cell r="D1494">
            <v>100</v>
          </cell>
          <cell r="E1494" t="str">
            <v>KS</v>
          </cell>
          <cell r="F1494">
            <v>350</v>
          </cell>
        </row>
        <row r="1495">
          <cell r="A1495">
            <v>2029723</v>
          </cell>
          <cell r="B1495" t="str">
            <v>Ucpávka…107/V/11</v>
          </cell>
          <cell r="C1495">
            <v>3.42</v>
          </cell>
          <cell r="D1495">
            <v>100</v>
          </cell>
          <cell r="E1495" t="str">
            <v>KS</v>
          </cell>
          <cell r="F1495">
            <v>342</v>
          </cell>
        </row>
        <row r="1496">
          <cell r="A1496">
            <v>2029731</v>
          </cell>
          <cell r="B1496" t="str">
            <v>Ucpávka…107/V13,5</v>
          </cell>
          <cell r="C1496">
            <v>3.52</v>
          </cell>
          <cell r="D1496">
            <v>100</v>
          </cell>
          <cell r="E1496" t="str">
            <v>KS</v>
          </cell>
          <cell r="F1496">
            <v>352</v>
          </cell>
        </row>
        <row r="1497">
          <cell r="A1497">
            <v>2029758</v>
          </cell>
          <cell r="B1497" t="str">
            <v>Ucpávka…107/V/16</v>
          </cell>
          <cell r="C1497">
            <v>3.76</v>
          </cell>
          <cell r="D1497">
            <v>100</v>
          </cell>
          <cell r="E1497" t="str">
            <v>KS</v>
          </cell>
          <cell r="F1497">
            <v>376</v>
          </cell>
        </row>
        <row r="1498">
          <cell r="A1498">
            <v>2029766</v>
          </cell>
          <cell r="B1498" t="str">
            <v>Ucpávka…107/V/21</v>
          </cell>
          <cell r="C1498">
            <v>4.49</v>
          </cell>
          <cell r="D1498">
            <v>100</v>
          </cell>
          <cell r="E1498" t="str">
            <v>KS</v>
          </cell>
          <cell r="F1498">
            <v>449</v>
          </cell>
        </row>
        <row r="1499">
          <cell r="A1499">
            <v>2029774</v>
          </cell>
          <cell r="B1499" t="str">
            <v>Ucpávka…107/V/29</v>
          </cell>
          <cell r="C1499">
            <v>4.8099999999999996</v>
          </cell>
          <cell r="D1499">
            <v>100</v>
          </cell>
          <cell r="E1499" t="str">
            <v>KS</v>
          </cell>
          <cell r="F1499">
            <v>481</v>
          </cell>
        </row>
        <row r="1500">
          <cell r="A1500">
            <v>2029790</v>
          </cell>
          <cell r="B1500" t="str">
            <v>Ucpávka…107/V/42</v>
          </cell>
          <cell r="C1500">
            <v>5.74</v>
          </cell>
          <cell r="D1500">
            <v>100</v>
          </cell>
          <cell r="E1500" t="str">
            <v>KS</v>
          </cell>
          <cell r="F1500">
            <v>574</v>
          </cell>
        </row>
        <row r="1501">
          <cell r="A1501">
            <v>2029901</v>
          </cell>
          <cell r="B1501" t="str">
            <v>Úhlová vývodka…107/W  9</v>
          </cell>
          <cell r="C1501">
            <v>61.54</v>
          </cell>
          <cell r="D1501">
            <v>100</v>
          </cell>
          <cell r="E1501" t="str">
            <v>KS</v>
          </cell>
          <cell r="F1501">
            <v>6154</v>
          </cell>
        </row>
        <row r="1502">
          <cell r="A1502">
            <v>2029928</v>
          </cell>
          <cell r="B1502" t="str">
            <v>Úhlová vývodka…107/W 11</v>
          </cell>
          <cell r="C1502">
            <v>61.89</v>
          </cell>
          <cell r="D1502">
            <v>100</v>
          </cell>
          <cell r="E1502" t="str">
            <v>KS</v>
          </cell>
          <cell r="F1502">
            <v>6189</v>
          </cell>
        </row>
        <row r="1503">
          <cell r="A1503">
            <v>2029936</v>
          </cell>
          <cell r="B1503" t="str">
            <v>Úhlová vývodka…107/W 13</v>
          </cell>
          <cell r="C1503">
            <v>66.819999999999993</v>
          </cell>
          <cell r="D1503">
            <v>100</v>
          </cell>
          <cell r="E1503" t="str">
            <v>KS</v>
          </cell>
          <cell r="F1503">
            <v>6682</v>
          </cell>
        </row>
        <row r="1504">
          <cell r="A1504">
            <v>2029944</v>
          </cell>
          <cell r="B1504" t="str">
            <v>Úhlová vývodka…107/W 16</v>
          </cell>
          <cell r="C1504">
            <v>69.81</v>
          </cell>
          <cell r="D1504">
            <v>100</v>
          </cell>
          <cell r="E1504" t="str">
            <v>KS</v>
          </cell>
          <cell r="F1504">
            <v>6981</v>
          </cell>
        </row>
        <row r="1505">
          <cell r="A1505">
            <v>2029952</v>
          </cell>
          <cell r="B1505" t="str">
            <v>Úhlová vývodka…107/W 21</v>
          </cell>
          <cell r="C1505">
            <v>108.45</v>
          </cell>
          <cell r="D1505">
            <v>100</v>
          </cell>
          <cell r="E1505" t="str">
            <v>KS</v>
          </cell>
          <cell r="F1505">
            <v>10845</v>
          </cell>
        </row>
        <row r="1506">
          <cell r="A1506">
            <v>2030004</v>
          </cell>
          <cell r="B1506" t="str">
            <v>Těsnící kroužek přip. závitu…107/F M12</v>
          </cell>
          <cell r="C1506">
            <v>1.62</v>
          </cell>
          <cell r="D1506">
            <v>100</v>
          </cell>
          <cell r="E1506" t="str">
            <v>KS</v>
          </cell>
          <cell r="F1506">
            <v>162</v>
          </cell>
        </row>
        <row r="1507">
          <cell r="A1507">
            <v>2030008</v>
          </cell>
          <cell r="B1507" t="str">
            <v>Těsnící kroužek přip. závitu…107/F M16</v>
          </cell>
          <cell r="C1507">
            <v>1.81</v>
          </cell>
          <cell r="D1507">
            <v>100</v>
          </cell>
          <cell r="E1507" t="str">
            <v>KS</v>
          </cell>
          <cell r="F1507">
            <v>181</v>
          </cell>
        </row>
        <row r="1508">
          <cell r="A1508">
            <v>2030012</v>
          </cell>
          <cell r="B1508" t="str">
            <v>Těsnící kroužek přip. závitu…107/F M20</v>
          </cell>
          <cell r="C1508">
            <v>2.02</v>
          </cell>
          <cell r="D1508">
            <v>100</v>
          </cell>
          <cell r="E1508" t="str">
            <v>KS</v>
          </cell>
          <cell r="F1508">
            <v>202</v>
          </cell>
        </row>
        <row r="1509">
          <cell r="A1509">
            <v>2030016</v>
          </cell>
          <cell r="B1509" t="str">
            <v>Těsnící kroužek přip. závitu…107/F M25</v>
          </cell>
          <cell r="C1509">
            <v>2.4700000000000002</v>
          </cell>
          <cell r="D1509">
            <v>100</v>
          </cell>
          <cell r="E1509" t="str">
            <v>KS</v>
          </cell>
          <cell r="F1509">
            <v>247</v>
          </cell>
        </row>
        <row r="1510">
          <cell r="A1510">
            <v>2030020</v>
          </cell>
          <cell r="B1510" t="str">
            <v>Těsnící kroužek přip. závitu…107/F M32</v>
          </cell>
          <cell r="C1510">
            <v>3.73</v>
          </cell>
          <cell r="D1510">
            <v>100</v>
          </cell>
          <cell r="E1510" t="str">
            <v>KS</v>
          </cell>
          <cell r="F1510">
            <v>373</v>
          </cell>
        </row>
        <row r="1511">
          <cell r="A1511">
            <v>2030024</v>
          </cell>
          <cell r="B1511" t="str">
            <v>Těsnící kroužek přip. závitu…107/F M40</v>
          </cell>
          <cell r="C1511">
            <v>4.92</v>
          </cell>
          <cell r="D1511">
            <v>100</v>
          </cell>
          <cell r="E1511" t="str">
            <v>KS</v>
          </cell>
          <cell r="F1511">
            <v>492</v>
          </cell>
        </row>
        <row r="1512">
          <cell r="A1512">
            <v>2030028</v>
          </cell>
          <cell r="B1512" t="str">
            <v>Těsnící kroužek přip. závitu…107/F M50</v>
          </cell>
          <cell r="C1512">
            <v>7.87</v>
          </cell>
          <cell r="D1512">
            <v>100</v>
          </cell>
          <cell r="E1512" t="str">
            <v>KS</v>
          </cell>
          <cell r="F1512">
            <v>787</v>
          </cell>
        </row>
        <row r="1513">
          <cell r="A1513">
            <v>2030032</v>
          </cell>
          <cell r="B1513" t="str">
            <v>Těsnící kroužek přip. závitu…107/F M63</v>
          </cell>
          <cell r="C1513">
            <v>8.84</v>
          </cell>
          <cell r="D1513">
            <v>100</v>
          </cell>
          <cell r="E1513" t="str">
            <v>KS</v>
          </cell>
          <cell r="F1513">
            <v>884</v>
          </cell>
        </row>
        <row r="1514">
          <cell r="A1514">
            <v>2030071</v>
          </cell>
          <cell r="B1514" t="str">
            <v>Těsnící kroužek přip. závitu…107/F/7</v>
          </cell>
          <cell r="C1514">
            <v>0.71</v>
          </cell>
          <cell r="D1514">
            <v>100</v>
          </cell>
          <cell r="E1514" t="str">
            <v>KS</v>
          </cell>
          <cell r="F1514">
            <v>71</v>
          </cell>
        </row>
        <row r="1515">
          <cell r="A1515">
            <v>2030098</v>
          </cell>
          <cell r="B1515" t="str">
            <v>Těsnící kroužek přip. závitu…107/F/9</v>
          </cell>
          <cell r="C1515">
            <v>0.8</v>
          </cell>
          <cell r="D1515">
            <v>100</v>
          </cell>
          <cell r="E1515" t="str">
            <v>KS</v>
          </cell>
          <cell r="F1515">
            <v>80</v>
          </cell>
        </row>
        <row r="1516">
          <cell r="A1516">
            <v>2030101</v>
          </cell>
          <cell r="B1516" t="str">
            <v>Těsnící kroužek přip. závitu…107/F/11</v>
          </cell>
          <cell r="C1516">
            <v>0.94</v>
          </cell>
          <cell r="D1516">
            <v>100</v>
          </cell>
          <cell r="E1516" t="str">
            <v>KS</v>
          </cell>
          <cell r="F1516">
            <v>94</v>
          </cell>
        </row>
        <row r="1517">
          <cell r="A1517">
            <v>2030136</v>
          </cell>
          <cell r="B1517" t="str">
            <v>Těsnící kroužek přip. závitu…107/F13,5</v>
          </cell>
          <cell r="C1517">
            <v>1.06</v>
          </cell>
          <cell r="D1517">
            <v>100</v>
          </cell>
          <cell r="E1517" t="str">
            <v>KS</v>
          </cell>
          <cell r="F1517">
            <v>106</v>
          </cell>
        </row>
        <row r="1518">
          <cell r="A1518">
            <v>2030160</v>
          </cell>
          <cell r="B1518" t="str">
            <v>Těsnící kroužek přip. závitu…107/F/16</v>
          </cell>
          <cell r="C1518">
            <v>1.23</v>
          </cell>
          <cell r="D1518">
            <v>100</v>
          </cell>
          <cell r="E1518" t="str">
            <v>KS</v>
          </cell>
          <cell r="F1518">
            <v>123</v>
          </cell>
        </row>
        <row r="1519">
          <cell r="A1519">
            <v>2030217</v>
          </cell>
          <cell r="B1519" t="str">
            <v>Těsnící kroužek přip. závitu…107/F/21</v>
          </cell>
          <cell r="C1519">
            <v>1.61</v>
          </cell>
          <cell r="D1519">
            <v>100</v>
          </cell>
          <cell r="E1519" t="str">
            <v>KS</v>
          </cell>
          <cell r="F1519">
            <v>161</v>
          </cell>
        </row>
        <row r="1520">
          <cell r="A1520">
            <v>2030292</v>
          </cell>
          <cell r="B1520" t="str">
            <v>Těsnící kroužek přip. závitu…107/F/29</v>
          </cell>
          <cell r="C1520">
            <v>2.02</v>
          </cell>
          <cell r="D1520">
            <v>100</v>
          </cell>
          <cell r="E1520" t="str">
            <v>KS</v>
          </cell>
          <cell r="F1520">
            <v>202</v>
          </cell>
        </row>
        <row r="1521">
          <cell r="A1521">
            <v>2030365</v>
          </cell>
          <cell r="B1521" t="str">
            <v>Těsnící kroužek přip. závitu…107/F/36</v>
          </cell>
          <cell r="C1521">
            <v>2.4500000000000002</v>
          </cell>
          <cell r="D1521">
            <v>100</v>
          </cell>
          <cell r="E1521" t="str">
            <v>KS</v>
          </cell>
          <cell r="F1521">
            <v>245</v>
          </cell>
        </row>
        <row r="1522">
          <cell r="A1522">
            <v>2030411</v>
          </cell>
          <cell r="B1522" t="str">
            <v>Těsnící kroužek přip. závitu…107/F/42</v>
          </cell>
          <cell r="C1522">
            <v>7.73</v>
          </cell>
          <cell r="D1522">
            <v>100</v>
          </cell>
          <cell r="E1522" t="str">
            <v>KS</v>
          </cell>
          <cell r="F1522">
            <v>773</v>
          </cell>
        </row>
        <row r="1523">
          <cell r="A1523">
            <v>2030489</v>
          </cell>
          <cell r="B1523" t="str">
            <v>Těsnící kroužek přip. závitu…107/F/48</v>
          </cell>
          <cell r="C1523">
            <v>7.92</v>
          </cell>
          <cell r="D1523">
            <v>100</v>
          </cell>
          <cell r="E1523" t="str">
            <v>KS</v>
          </cell>
          <cell r="F1523">
            <v>792</v>
          </cell>
        </row>
        <row r="1524">
          <cell r="A1524">
            <v>2030616</v>
          </cell>
          <cell r="B1524" t="str">
            <v>Redukce…107RM2012</v>
          </cell>
          <cell r="C1524">
            <v>17.54</v>
          </cell>
          <cell r="D1524">
            <v>100</v>
          </cell>
          <cell r="E1524" t="str">
            <v>KS</v>
          </cell>
          <cell r="F1524">
            <v>1754</v>
          </cell>
        </row>
        <row r="1525">
          <cell r="A1525">
            <v>2030619</v>
          </cell>
          <cell r="B1525" t="str">
            <v>Redukce…107RM2016</v>
          </cell>
          <cell r="C1525">
            <v>16.940000000000001</v>
          </cell>
          <cell r="D1525">
            <v>100</v>
          </cell>
          <cell r="E1525" t="str">
            <v>KS</v>
          </cell>
          <cell r="F1525">
            <v>1694</v>
          </cell>
        </row>
        <row r="1526">
          <cell r="A1526">
            <v>2030624</v>
          </cell>
          <cell r="B1526" t="str">
            <v>Redukce…107RM2512</v>
          </cell>
          <cell r="C1526">
            <v>19.64</v>
          </cell>
          <cell r="D1526">
            <v>100</v>
          </cell>
          <cell r="E1526" t="str">
            <v>KS</v>
          </cell>
          <cell r="F1526">
            <v>1964</v>
          </cell>
        </row>
        <row r="1527">
          <cell r="A1527">
            <v>2030626</v>
          </cell>
          <cell r="B1527" t="str">
            <v>Redukce…107RM2516</v>
          </cell>
          <cell r="C1527">
            <v>18.97</v>
          </cell>
          <cell r="D1527">
            <v>100</v>
          </cell>
          <cell r="E1527" t="str">
            <v>KS</v>
          </cell>
          <cell r="F1527">
            <v>1897</v>
          </cell>
        </row>
        <row r="1528">
          <cell r="A1528">
            <v>2030628</v>
          </cell>
          <cell r="B1528" t="str">
            <v>Redukce…107RM2520</v>
          </cell>
          <cell r="C1528">
            <v>18.97</v>
          </cell>
          <cell r="D1528">
            <v>100</v>
          </cell>
          <cell r="E1528" t="str">
            <v>KS</v>
          </cell>
          <cell r="F1528">
            <v>1897</v>
          </cell>
        </row>
        <row r="1529">
          <cell r="A1529">
            <v>2030632</v>
          </cell>
          <cell r="B1529" t="str">
            <v>Redukce…107RM3212</v>
          </cell>
          <cell r="C1529">
            <v>28.82</v>
          </cell>
          <cell r="D1529">
            <v>100</v>
          </cell>
          <cell r="E1529" t="str">
            <v>KS</v>
          </cell>
          <cell r="F1529">
            <v>2882</v>
          </cell>
        </row>
        <row r="1530">
          <cell r="A1530">
            <v>2030634</v>
          </cell>
          <cell r="B1530" t="str">
            <v>Redukce…107RM3216</v>
          </cell>
          <cell r="C1530">
            <v>27.65</v>
          </cell>
          <cell r="D1530">
            <v>100</v>
          </cell>
          <cell r="E1530" t="str">
            <v>KS</v>
          </cell>
          <cell r="F1530">
            <v>2765</v>
          </cell>
        </row>
        <row r="1531">
          <cell r="A1531">
            <v>2030637</v>
          </cell>
          <cell r="B1531" t="str">
            <v>Redukce…107RM3220</v>
          </cell>
          <cell r="C1531">
            <v>27.65</v>
          </cell>
          <cell r="D1531">
            <v>100</v>
          </cell>
          <cell r="E1531" t="str">
            <v>KS</v>
          </cell>
          <cell r="F1531">
            <v>2765</v>
          </cell>
        </row>
        <row r="1532">
          <cell r="A1532">
            <v>2030640</v>
          </cell>
          <cell r="B1532" t="str">
            <v>Redukce…107RM3225</v>
          </cell>
          <cell r="C1532">
            <v>27.65</v>
          </cell>
          <cell r="D1532">
            <v>100</v>
          </cell>
          <cell r="E1532" t="str">
            <v>KS</v>
          </cell>
          <cell r="F1532">
            <v>2765</v>
          </cell>
        </row>
        <row r="1533">
          <cell r="A1533">
            <v>2030643</v>
          </cell>
          <cell r="B1533" t="str">
            <v>Redukce…107RM4016</v>
          </cell>
          <cell r="C1533">
            <v>53.65</v>
          </cell>
          <cell r="D1533">
            <v>100</v>
          </cell>
          <cell r="E1533" t="str">
            <v>KS</v>
          </cell>
          <cell r="F1533">
            <v>5365</v>
          </cell>
        </row>
        <row r="1534">
          <cell r="A1534">
            <v>2030646</v>
          </cell>
          <cell r="B1534" t="str">
            <v>Redukce…107RM4020</v>
          </cell>
          <cell r="C1534">
            <v>56.42</v>
          </cell>
          <cell r="D1534">
            <v>100</v>
          </cell>
          <cell r="E1534" t="str">
            <v>KS</v>
          </cell>
          <cell r="F1534">
            <v>5642</v>
          </cell>
        </row>
        <row r="1535">
          <cell r="A1535">
            <v>2030649</v>
          </cell>
          <cell r="B1535" t="str">
            <v>Redukce…107RM4025</v>
          </cell>
          <cell r="C1535">
            <v>56.42</v>
          </cell>
          <cell r="D1535">
            <v>100</v>
          </cell>
          <cell r="E1535" t="str">
            <v>KS</v>
          </cell>
          <cell r="F1535">
            <v>5642</v>
          </cell>
        </row>
        <row r="1536">
          <cell r="A1536">
            <v>2030652</v>
          </cell>
          <cell r="B1536" t="str">
            <v>Redukce…107RM4032</v>
          </cell>
          <cell r="C1536">
            <v>56.38</v>
          </cell>
          <cell r="D1536">
            <v>100</v>
          </cell>
          <cell r="E1536" t="str">
            <v>KS</v>
          </cell>
          <cell r="F1536">
            <v>5638</v>
          </cell>
        </row>
        <row r="1537">
          <cell r="A1537">
            <v>2030655</v>
          </cell>
          <cell r="B1537" t="str">
            <v>Redukce…107RM5020</v>
          </cell>
          <cell r="C1537">
            <v>102.79</v>
          </cell>
          <cell r="D1537">
            <v>100</v>
          </cell>
          <cell r="E1537" t="str">
            <v>KS</v>
          </cell>
          <cell r="F1537">
            <v>10279</v>
          </cell>
        </row>
        <row r="1538">
          <cell r="A1538">
            <v>2030659</v>
          </cell>
          <cell r="B1538" t="str">
            <v>Redukce…107RM5025</v>
          </cell>
          <cell r="C1538">
            <v>102.79</v>
          </cell>
          <cell r="D1538">
            <v>100</v>
          </cell>
          <cell r="E1538" t="str">
            <v>KS</v>
          </cell>
          <cell r="F1538">
            <v>10279</v>
          </cell>
        </row>
        <row r="1539">
          <cell r="A1539">
            <v>2030661</v>
          </cell>
          <cell r="B1539" t="str">
            <v>Redukce…107RM5032</v>
          </cell>
          <cell r="C1539">
            <v>99.29</v>
          </cell>
          <cell r="D1539">
            <v>100</v>
          </cell>
          <cell r="E1539" t="str">
            <v>KS</v>
          </cell>
          <cell r="F1539">
            <v>9929</v>
          </cell>
        </row>
        <row r="1540">
          <cell r="A1540">
            <v>2030664</v>
          </cell>
          <cell r="B1540" t="str">
            <v>Redukce…107RM5040</v>
          </cell>
          <cell r="C1540">
            <v>99.29</v>
          </cell>
          <cell r="D1540">
            <v>100</v>
          </cell>
          <cell r="E1540" t="str">
            <v>KS</v>
          </cell>
          <cell r="F1540">
            <v>9929</v>
          </cell>
        </row>
        <row r="1541">
          <cell r="A1541">
            <v>2030667</v>
          </cell>
          <cell r="B1541" t="str">
            <v>Redukce…107RM6325</v>
          </cell>
          <cell r="C1541">
            <v>187.95</v>
          </cell>
          <cell r="D1541">
            <v>100</v>
          </cell>
          <cell r="E1541" t="str">
            <v>KS</v>
          </cell>
          <cell r="F1541">
            <v>18795</v>
          </cell>
        </row>
        <row r="1542">
          <cell r="A1542">
            <v>2030670</v>
          </cell>
          <cell r="B1542" t="str">
            <v>Redukce…107RM6332</v>
          </cell>
          <cell r="C1542">
            <v>187.95</v>
          </cell>
          <cell r="D1542">
            <v>100</v>
          </cell>
          <cell r="E1542" t="str">
            <v>KS</v>
          </cell>
          <cell r="F1542">
            <v>18795</v>
          </cell>
        </row>
        <row r="1543">
          <cell r="A1543">
            <v>2030673</v>
          </cell>
          <cell r="B1543" t="str">
            <v>Redukce…107RM6340</v>
          </cell>
          <cell r="C1543">
            <v>190.48</v>
          </cell>
          <cell r="D1543">
            <v>100</v>
          </cell>
          <cell r="E1543" t="str">
            <v>KS</v>
          </cell>
          <cell r="F1543">
            <v>19048</v>
          </cell>
        </row>
        <row r="1544">
          <cell r="A1544">
            <v>2030675</v>
          </cell>
          <cell r="B1544" t="str">
            <v>Redukce…107RM6350</v>
          </cell>
          <cell r="C1544">
            <v>181.96</v>
          </cell>
          <cell r="D1544">
            <v>100</v>
          </cell>
          <cell r="E1544" t="str">
            <v>KS</v>
          </cell>
          <cell r="F1544">
            <v>18196</v>
          </cell>
        </row>
        <row r="1545">
          <cell r="A1545">
            <v>2030705</v>
          </cell>
          <cell r="B1545" t="str">
            <v>Redukce…107R11- 7</v>
          </cell>
          <cell r="C1545">
            <v>12.79</v>
          </cell>
          <cell r="D1545">
            <v>100</v>
          </cell>
          <cell r="E1545" t="str">
            <v>KS</v>
          </cell>
          <cell r="F1545">
            <v>1279</v>
          </cell>
        </row>
        <row r="1546">
          <cell r="A1546">
            <v>2030713</v>
          </cell>
          <cell r="B1546" t="str">
            <v>Redukce…107R13- 9</v>
          </cell>
          <cell r="C1546">
            <v>15.75</v>
          </cell>
          <cell r="D1546">
            <v>100</v>
          </cell>
          <cell r="E1546" t="str">
            <v>KS</v>
          </cell>
          <cell r="F1546">
            <v>1575</v>
          </cell>
        </row>
        <row r="1547">
          <cell r="A1547">
            <v>2030748</v>
          </cell>
          <cell r="B1547" t="str">
            <v>Redukce…107R16- 9</v>
          </cell>
          <cell r="C1547">
            <v>18.77</v>
          </cell>
          <cell r="D1547">
            <v>100</v>
          </cell>
          <cell r="E1547" t="str">
            <v>KS</v>
          </cell>
          <cell r="F1547">
            <v>1877</v>
          </cell>
        </row>
        <row r="1548">
          <cell r="A1548">
            <v>2030756</v>
          </cell>
          <cell r="B1548" t="str">
            <v>Redukce…107R16-11</v>
          </cell>
          <cell r="C1548">
            <v>20.5</v>
          </cell>
          <cell r="D1548">
            <v>100</v>
          </cell>
          <cell r="E1548" t="str">
            <v>KS</v>
          </cell>
          <cell r="F1548">
            <v>2050</v>
          </cell>
        </row>
        <row r="1549">
          <cell r="A1549">
            <v>2030764</v>
          </cell>
          <cell r="B1549" t="str">
            <v>Redukce…107R21-11</v>
          </cell>
          <cell r="C1549">
            <v>29.28</v>
          </cell>
          <cell r="D1549">
            <v>100</v>
          </cell>
          <cell r="E1549" t="str">
            <v>KS</v>
          </cell>
          <cell r="F1549">
            <v>2928</v>
          </cell>
        </row>
        <row r="1550">
          <cell r="A1550">
            <v>2030772</v>
          </cell>
          <cell r="B1550" t="str">
            <v>Redukce…107R21-13</v>
          </cell>
          <cell r="C1550">
            <v>24.5</v>
          </cell>
          <cell r="D1550">
            <v>100</v>
          </cell>
          <cell r="E1550" t="str">
            <v>KS</v>
          </cell>
          <cell r="F1550">
            <v>2450</v>
          </cell>
        </row>
        <row r="1551">
          <cell r="A1551">
            <v>2030780</v>
          </cell>
          <cell r="B1551" t="str">
            <v>Redukce…107R21-16</v>
          </cell>
          <cell r="C1551">
            <v>25.03</v>
          </cell>
          <cell r="D1551">
            <v>100</v>
          </cell>
          <cell r="E1551" t="str">
            <v>KS</v>
          </cell>
          <cell r="F1551">
            <v>2503</v>
          </cell>
        </row>
        <row r="1552">
          <cell r="A1552">
            <v>2030799</v>
          </cell>
          <cell r="B1552" t="str">
            <v>Redukce…107R29-16</v>
          </cell>
          <cell r="C1552">
            <v>52.54</v>
          </cell>
          <cell r="D1552">
            <v>100</v>
          </cell>
          <cell r="E1552" t="str">
            <v>KS</v>
          </cell>
          <cell r="F1552">
            <v>5254</v>
          </cell>
        </row>
        <row r="1553">
          <cell r="A1553">
            <v>2030802</v>
          </cell>
          <cell r="B1553" t="str">
            <v>Redukce…107R29-21</v>
          </cell>
          <cell r="C1553">
            <v>55.42</v>
          </cell>
          <cell r="D1553">
            <v>100</v>
          </cell>
          <cell r="E1553" t="str">
            <v>KS</v>
          </cell>
          <cell r="F1553">
            <v>5542</v>
          </cell>
        </row>
        <row r="1554">
          <cell r="A1554">
            <v>2030810</v>
          </cell>
          <cell r="B1554" t="str">
            <v>Redukce…107R36-29</v>
          </cell>
          <cell r="C1554">
            <v>88.84</v>
          </cell>
          <cell r="D1554">
            <v>100</v>
          </cell>
          <cell r="E1554" t="str">
            <v>KS</v>
          </cell>
          <cell r="F1554">
            <v>8884</v>
          </cell>
        </row>
        <row r="1555">
          <cell r="A1555">
            <v>2030829</v>
          </cell>
          <cell r="B1555" t="str">
            <v>Redukce…107R36-21</v>
          </cell>
          <cell r="C1555">
            <v>88.84</v>
          </cell>
          <cell r="D1555">
            <v>100</v>
          </cell>
          <cell r="E1555" t="str">
            <v>KS</v>
          </cell>
          <cell r="F1555">
            <v>8884</v>
          </cell>
        </row>
        <row r="1556">
          <cell r="A1556">
            <v>2030837</v>
          </cell>
          <cell r="B1556" t="str">
            <v>Redukce…107R42-29</v>
          </cell>
          <cell r="C1556">
            <v>133.19999999999999</v>
          </cell>
          <cell r="D1556">
            <v>100</v>
          </cell>
          <cell r="E1556" t="str">
            <v>KS</v>
          </cell>
          <cell r="F1556">
            <v>13320</v>
          </cell>
        </row>
        <row r="1557">
          <cell r="A1557">
            <v>2030896</v>
          </cell>
          <cell r="B1557" t="str">
            <v>Rozšiřovací šroubení…107EZ9-11</v>
          </cell>
          <cell r="C1557">
            <v>4.9000000000000004</v>
          </cell>
          <cell r="D1557">
            <v>100</v>
          </cell>
          <cell r="E1557" t="str">
            <v>KS</v>
          </cell>
          <cell r="F1557">
            <v>490</v>
          </cell>
        </row>
        <row r="1558">
          <cell r="A1558">
            <v>2030934</v>
          </cell>
          <cell r="B1558" t="str">
            <v>Rozšiřovací šroubení…107EZ1113</v>
          </cell>
          <cell r="C1558">
            <v>14.63</v>
          </cell>
          <cell r="D1558">
            <v>100</v>
          </cell>
          <cell r="E1558" t="str">
            <v>KS</v>
          </cell>
          <cell r="F1558">
            <v>1463</v>
          </cell>
        </row>
        <row r="1559">
          <cell r="A1559">
            <v>2030950</v>
          </cell>
          <cell r="B1559" t="str">
            <v>Rozšiřovací šroubení…107EZ1316</v>
          </cell>
          <cell r="C1559">
            <v>16.14</v>
          </cell>
          <cell r="D1559">
            <v>100</v>
          </cell>
          <cell r="E1559" t="str">
            <v>KS</v>
          </cell>
          <cell r="F1559">
            <v>1614</v>
          </cell>
        </row>
        <row r="1560">
          <cell r="A1560">
            <v>2030977</v>
          </cell>
          <cell r="B1560" t="str">
            <v>Rozšiřovací šroubení…107EZ1621</v>
          </cell>
          <cell r="C1560">
            <v>23.78</v>
          </cell>
          <cell r="D1560">
            <v>100</v>
          </cell>
          <cell r="E1560" t="str">
            <v>KS</v>
          </cell>
          <cell r="F1560">
            <v>2378</v>
          </cell>
        </row>
        <row r="1561">
          <cell r="A1561">
            <v>2030985</v>
          </cell>
          <cell r="B1561" t="str">
            <v>Rozšiřovací šroubení…107EZ2936</v>
          </cell>
          <cell r="C1561">
            <v>53.05</v>
          </cell>
          <cell r="D1561">
            <v>100</v>
          </cell>
          <cell r="E1561" t="str">
            <v>KS</v>
          </cell>
          <cell r="F1561">
            <v>5305</v>
          </cell>
        </row>
        <row r="1562">
          <cell r="A1562">
            <v>2030993</v>
          </cell>
          <cell r="B1562" t="str">
            <v>Rozšiřovací šroubení…107EZ2129</v>
          </cell>
          <cell r="C1562">
            <v>50.86</v>
          </cell>
          <cell r="D1562">
            <v>100</v>
          </cell>
          <cell r="E1562" t="str">
            <v>KS</v>
          </cell>
          <cell r="F1562">
            <v>5086</v>
          </cell>
        </row>
        <row r="1563">
          <cell r="A1563">
            <v>2031302</v>
          </cell>
          <cell r="B1563" t="str">
            <v>Redukční šroubení…107RZ 9-7</v>
          </cell>
          <cell r="C1563">
            <v>12.01</v>
          </cell>
          <cell r="D1563">
            <v>100</v>
          </cell>
          <cell r="E1563" t="str">
            <v>KS</v>
          </cell>
          <cell r="F1563">
            <v>1201</v>
          </cell>
        </row>
        <row r="1564">
          <cell r="A1564">
            <v>2031329</v>
          </cell>
          <cell r="B1564" t="str">
            <v>Redukční šroubení…107RZ11-9</v>
          </cell>
          <cell r="C1564">
            <v>4.8099999999999996</v>
          </cell>
          <cell r="D1564">
            <v>100</v>
          </cell>
          <cell r="E1564" t="str">
            <v>KS</v>
          </cell>
          <cell r="F1564">
            <v>481</v>
          </cell>
        </row>
        <row r="1565">
          <cell r="A1565">
            <v>2031345</v>
          </cell>
          <cell r="B1565" t="str">
            <v>Redukční šroubení…107RZ1311</v>
          </cell>
          <cell r="C1565">
            <v>5.0199999999999996</v>
          </cell>
          <cell r="D1565">
            <v>100</v>
          </cell>
          <cell r="E1565" t="str">
            <v>KS</v>
          </cell>
          <cell r="F1565">
            <v>502</v>
          </cell>
        </row>
        <row r="1566">
          <cell r="A1566">
            <v>2031361</v>
          </cell>
          <cell r="B1566" t="str">
            <v>Redukční šroubení…107RZ1611</v>
          </cell>
          <cell r="C1566">
            <v>5.28</v>
          </cell>
          <cell r="D1566">
            <v>100</v>
          </cell>
          <cell r="E1566" t="str">
            <v>KS</v>
          </cell>
          <cell r="F1566">
            <v>528</v>
          </cell>
        </row>
        <row r="1567">
          <cell r="A1567">
            <v>2031388</v>
          </cell>
          <cell r="B1567" t="str">
            <v>Redukční šroubení…107RZ1613</v>
          </cell>
          <cell r="C1567">
            <v>5.28</v>
          </cell>
          <cell r="D1567">
            <v>100</v>
          </cell>
          <cell r="E1567" t="str">
            <v>KS</v>
          </cell>
          <cell r="F1567">
            <v>528</v>
          </cell>
        </row>
        <row r="1568">
          <cell r="A1568">
            <v>2031418</v>
          </cell>
          <cell r="B1568" t="str">
            <v>Redukční šroubení…107RZ2116</v>
          </cell>
          <cell r="C1568">
            <v>6.88</v>
          </cell>
          <cell r="D1568">
            <v>100</v>
          </cell>
          <cell r="E1568" t="str">
            <v>KS</v>
          </cell>
          <cell r="F1568">
            <v>688</v>
          </cell>
        </row>
        <row r="1569">
          <cell r="A1569">
            <v>2031442</v>
          </cell>
          <cell r="B1569" t="str">
            <v>Redukční šroubení…107RZ2921</v>
          </cell>
          <cell r="C1569">
            <v>11.28</v>
          </cell>
          <cell r="D1569">
            <v>100</v>
          </cell>
          <cell r="E1569" t="str">
            <v>KS</v>
          </cell>
          <cell r="F1569">
            <v>1128</v>
          </cell>
        </row>
        <row r="1570">
          <cell r="A1570">
            <v>2032007</v>
          </cell>
          <cell r="B1570" t="str">
            <v>Ucpávková vývodka šroubovací…90 M12 OF</v>
          </cell>
          <cell r="C1570">
            <v>5.32</v>
          </cell>
          <cell r="D1570">
            <v>100</v>
          </cell>
          <cell r="E1570" t="str">
            <v>KS</v>
          </cell>
          <cell r="F1570">
            <v>532</v>
          </cell>
        </row>
        <row r="1571">
          <cell r="A1571">
            <v>2032011</v>
          </cell>
          <cell r="B1571" t="str">
            <v>Ucpávková vývodka šroubovací…90 M16 OF</v>
          </cell>
          <cell r="C1571">
            <v>6.59</v>
          </cell>
          <cell r="D1571">
            <v>100</v>
          </cell>
          <cell r="E1571" t="str">
            <v>KS</v>
          </cell>
          <cell r="F1571">
            <v>659</v>
          </cell>
        </row>
        <row r="1572">
          <cell r="A1572">
            <v>2032015</v>
          </cell>
          <cell r="B1572" t="str">
            <v>Ucpávková vývodka šroubovací…90 M20 OF</v>
          </cell>
          <cell r="C1572">
            <v>7.7</v>
          </cell>
          <cell r="D1572">
            <v>100</v>
          </cell>
          <cell r="E1572" t="str">
            <v>KS</v>
          </cell>
          <cell r="F1572">
            <v>770</v>
          </cell>
        </row>
        <row r="1573">
          <cell r="A1573">
            <v>2032019</v>
          </cell>
          <cell r="B1573" t="str">
            <v>Ucpávková vývodka šroubovací…90 M25 OF</v>
          </cell>
          <cell r="C1573">
            <v>8.8000000000000007</v>
          </cell>
          <cell r="D1573">
            <v>100</v>
          </cell>
          <cell r="E1573" t="str">
            <v>KS</v>
          </cell>
          <cell r="F1573">
            <v>880</v>
          </cell>
        </row>
        <row r="1574">
          <cell r="A1574">
            <v>2032023</v>
          </cell>
          <cell r="B1574" t="str">
            <v>Ucpávková vývodka šroubovací…90 M32 OF</v>
          </cell>
          <cell r="C1574">
            <v>8.08</v>
          </cell>
          <cell r="D1574">
            <v>100</v>
          </cell>
          <cell r="E1574" t="str">
            <v>KS</v>
          </cell>
          <cell r="F1574">
            <v>808</v>
          </cell>
        </row>
        <row r="1575">
          <cell r="A1575">
            <v>2032031</v>
          </cell>
          <cell r="B1575" t="str">
            <v>Ucpávková vývodka šroubovací…90 M40 OF</v>
          </cell>
          <cell r="C1575">
            <v>9.98</v>
          </cell>
          <cell r="D1575">
            <v>100</v>
          </cell>
          <cell r="E1575" t="str">
            <v>KS</v>
          </cell>
          <cell r="F1575">
            <v>998</v>
          </cell>
        </row>
        <row r="1576">
          <cell r="A1576">
            <v>2032090</v>
          </cell>
          <cell r="B1576" t="str">
            <v>Ucpávková vývodka šroubovací…90/9</v>
          </cell>
          <cell r="C1576">
            <v>1.39</v>
          </cell>
          <cell r="D1576">
            <v>100</v>
          </cell>
          <cell r="E1576" t="str">
            <v>KS</v>
          </cell>
          <cell r="F1576">
            <v>139</v>
          </cell>
        </row>
        <row r="1577">
          <cell r="A1577">
            <v>2032112</v>
          </cell>
          <cell r="B1577" t="str">
            <v>Ucpávková vývodka šroubovací…90/11</v>
          </cell>
          <cell r="C1577">
            <v>1.55</v>
          </cell>
          <cell r="D1577">
            <v>100</v>
          </cell>
          <cell r="E1577" t="str">
            <v>KS</v>
          </cell>
          <cell r="F1577">
            <v>155</v>
          </cell>
        </row>
        <row r="1578">
          <cell r="A1578">
            <v>2032139</v>
          </cell>
          <cell r="B1578" t="str">
            <v>Ucpávková vývodka šroubovací…90/13,5</v>
          </cell>
          <cell r="C1578">
            <v>1.65</v>
          </cell>
          <cell r="D1578">
            <v>100</v>
          </cell>
          <cell r="E1578" t="str">
            <v>KS</v>
          </cell>
          <cell r="F1578">
            <v>165</v>
          </cell>
        </row>
        <row r="1579">
          <cell r="A1579">
            <v>2032163</v>
          </cell>
          <cell r="B1579" t="str">
            <v>Ucpávková vývodka šroubovací…90/16</v>
          </cell>
          <cell r="C1579">
            <v>1.92</v>
          </cell>
          <cell r="D1579">
            <v>100</v>
          </cell>
          <cell r="E1579" t="str">
            <v>KS</v>
          </cell>
          <cell r="F1579">
            <v>192</v>
          </cell>
        </row>
        <row r="1580">
          <cell r="A1580">
            <v>2032201</v>
          </cell>
          <cell r="B1580" t="str">
            <v>Ucpávková vývodka šroubovací…90/21</v>
          </cell>
          <cell r="C1580">
            <v>2.14</v>
          </cell>
          <cell r="D1580">
            <v>100</v>
          </cell>
          <cell r="E1580" t="str">
            <v>KS</v>
          </cell>
          <cell r="F1580">
            <v>214</v>
          </cell>
        </row>
        <row r="1581">
          <cell r="A1581">
            <v>2032378</v>
          </cell>
          <cell r="B1581" t="str">
            <v>Ucpávková vývodka šroubovací…90 M12 GE</v>
          </cell>
          <cell r="C1581">
            <v>5.81</v>
          </cell>
          <cell r="D1581">
            <v>100</v>
          </cell>
          <cell r="E1581" t="str">
            <v>KS</v>
          </cell>
          <cell r="F1581">
            <v>581</v>
          </cell>
        </row>
        <row r="1582">
          <cell r="A1582">
            <v>2032380</v>
          </cell>
          <cell r="B1582" t="str">
            <v>Ucpávková vývodka šroubovací…90 M16 GE</v>
          </cell>
          <cell r="C1582">
            <v>6.31</v>
          </cell>
          <cell r="D1582">
            <v>100</v>
          </cell>
          <cell r="E1582" t="str">
            <v>KS</v>
          </cell>
          <cell r="F1582">
            <v>631</v>
          </cell>
        </row>
        <row r="1583">
          <cell r="A1583">
            <v>2032382</v>
          </cell>
          <cell r="B1583" t="str">
            <v>Ucpávková vývodka šroubovací…90 M20 GE</v>
          </cell>
          <cell r="C1583">
            <v>6.67</v>
          </cell>
          <cell r="D1583">
            <v>100</v>
          </cell>
          <cell r="E1583" t="str">
            <v>KS</v>
          </cell>
          <cell r="F1583">
            <v>667</v>
          </cell>
        </row>
        <row r="1584">
          <cell r="A1584">
            <v>2032384</v>
          </cell>
          <cell r="B1584" t="str">
            <v>Ucpávková vývodka šroubovací…90 M25 GE</v>
          </cell>
          <cell r="C1584">
            <v>6.98</v>
          </cell>
          <cell r="D1584">
            <v>100</v>
          </cell>
          <cell r="E1584" t="str">
            <v>KS</v>
          </cell>
          <cell r="F1584">
            <v>698</v>
          </cell>
        </row>
        <row r="1585">
          <cell r="A1585">
            <v>2032386</v>
          </cell>
          <cell r="B1585" t="str">
            <v>Ucpávková vývodka šroubovací…90 M32 GE</v>
          </cell>
          <cell r="C1585">
            <v>8.24</v>
          </cell>
          <cell r="D1585">
            <v>100</v>
          </cell>
          <cell r="E1585" t="str">
            <v>KS</v>
          </cell>
          <cell r="F1585">
            <v>824</v>
          </cell>
        </row>
        <row r="1586">
          <cell r="A1586">
            <v>2032388</v>
          </cell>
          <cell r="B1586" t="str">
            <v>Ucpávková vývodka šroubovací…90 M40 GE</v>
          </cell>
          <cell r="C1586">
            <v>9.52</v>
          </cell>
          <cell r="D1586">
            <v>100</v>
          </cell>
          <cell r="E1586" t="str">
            <v>KS</v>
          </cell>
          <cell r="F1586">
            <v>952</v>
          </cell>
        </row>
        <row r="1587">
          <cell r="A1587">
            <v>2032503</v>
          </cell>
          <cell r="B1587" t="str">
            <v>Ucpávková vývodka šroubovací…90/9 DSMB</v>
          </cell>
          <cell r="C1587">
            <v>1.61</v>
          </cell>
          <cell r="D1587">
            <v>100</v>
          </cell>
          <cell r="E1587" t="str">
            <v>KS</v>
          </cell>
          <cell r="F1587">
            <v>161</v>
          </cell>
        </row>
        <row r="1588">
          <cell r="A1588">
            <v>2032511</v>
          </cell>
          <cell r="B1588" t="str">
            <v>Ucpávková vývodka šroubovací…90/11DSMB</v>
          </cell>
          <cell r="C1588">
            <v>1.76</v>
          </cell>
          <cell r="D1588">
            <v>100</v>
          </cell>
          <cell r="E1588" t="str">
            <v>KS</v>
          </cell>
          <cell r="F1588">
            <v>176</v>
          </cell>
        </row>
        <row r="1589">
          <cell r="A1589">
            <v>2032538</v>
          </cell>
          <cell r="B1589" t="str">
            <v>Ucpávková vývodka šroubovací…90/13DSMB</v>
          </cell>
          <cell r="C1589">
            <v>1.92</v>
          </cell>
          <cell r="D1589">
            <v>100</v>
          </cell>
          <cell r="E1589" t="str">
            <v>KS</v>
          </cell>
          <cell r="F1589">
            <v>192</v>
          </cell>
        </row>
        <row r="1590">
          <cell r="A1590">
            <v>2032546</v>
          </cell>
          <cell r="B1590" t="str">
            <v>Ucpávková vývodka šroubovací…90/16DSMB</v>
          </cell>
          <cell r="C1590">
            <v>2.02</v>
          </cell>
          <cell r="D1590">
            <v>100</v>
          </cell>
          <cell r="E1590" t="str">
            <v>KS</v>
          </cell>
          <cell r="F1590">
            <v>202</v>
          </cell>
        </row>
        <row r="1591">
          <cell r="A1591">
            <v>2032554</v>
          </cell>
          <cell r="B1591" t="str">
            <v>Ucpávková vývodka šroubovací…90/21DSMB</v>
          </cell>
          <cell r="C1591">
            <v>2.2999999999999998</v>
          </cell>
          <cell r="D1591">
            <v>100</v>
          </cell>
          <cell r="E1591" t="str">
            <v>KS</v>
          </cell>
          <cell r="F1591">
            <v>230</v>
          </cell>
        </row>
        <row r="1592">
          <cell r="A1592">
            <v>2032562</v>
          </cell>
          <cell r="B1592" t="str">
            <v>Ucpávková vývodka šroubovací…90/29DSMB</v>
          </cell>
          <cell r="C1592">
            <v>6.3</v>
          </cell>
          <cell r="D1592">
            <v>100</v>
          </cell>
          <cell r="E1592" t="str">
            <v>KS</v>
          </cell>
          <cell r="F1592">
            <v>630</v>
          </cell>
        </row>
        <row r="1593">
          <cell r="A1593">
            <v>2033003</v>
          </cell>
          <cell r="B1593" t="str">
            <v>Závěrný šroub…108/M12</v>
          </cell>
          <cell r="C1593">
            <v>5.44</v>
          </cell>
          <cell r="D1593">
            <v>100</v>
          </cell>
          <cell r="E1593" t="str">
            <v>KS</v>
          </cell>
          <cell r="F1593">
            <v>544</v>
          </cell>
        </row>
        <row r="1594">
          <cell r="A1594">
            <v>2033007</v>
          </cell>
          <cell r="B1594" t="str">
            <v>Závěrný šroub…108/M16</v>
          </cell>
          <cell r="C1594">
            <v>6.34</v>
          </cell>
          <cell r="D1594">
            <v>100</v>
          </cell>
          <cell r="E1594" t="str">
            <v>KS</v>
          </cell>
          <cell r="F1594">
            <v>634</v>
          </cell>
        </row>
        <row r="1595">
          <cell r="A1595">
            <v>2033011</v>
          </cell>
          <cell r="B1595" t="str">
            <v>Závěrný šroub…108/M20</v>
          </cell>
          <cell r="C1595">
            <v>6.88</v>
          </cell>
          <cell r="D1595">
            <v>100</v>
          </cell>
          <cell r="E1595" t="str">
            <v>KS</v>
          </cell>
          <cell r="F1595">
            <v>688</v>
          </cell>
        </row>
        <row r="1596">
          <cell r="A1596">
            <v>2033016</v>
          </cell>
          <cell r="B1596" t="str">
            <v>Závěrný šroub…108/M25</v>
          </cell>
          <cell r="C1596">
            <v>8.09</v>
          </cell>
          <cell r="D1596">
            <v>100</v>
          </cell>
          <cell r="E1596" t="str">
            <v>KS</v>
          </cell>
          <cell r="F1596">
            <v>809</v>
          </cell>
        </row>
        <row r="1597">
          <cell r="A1597">
            <v>2033021</v>
          </cell>
          <cell r="B1597" t="str">
            <v>Závěrný šroub…108/M32</v>
          </cell>
          <cell r="C1597">
            <v>8.32</v>
          </cell>
          <cell r="D1597">
            <v>100</v>
          </cell>
          <cell r="E1597" t="str">
            <v>KS</v>
          </cell>
          <cell r="F1597">
            <v>832</v>
          </cell>
        </row>
        <row r="1598">
          <cell r="A1598">
            <v>2033026</v>
          </cell>
          <cell r="B1598" t="str">
            <v>Závěrný šroub…108/M40</v>
          </cell>
          <cell r="C1598">
            <v>15.06</v>
          </cell>
          <cell r="D1598">
            <v>100</v>
          </cell>
          <cell r="E1598" t="str">
            <v>KS</v>
          </cell>
          <cell r="F1598">
            <v>1506</v>
          </cell>
        </row>
        <row r="1599">
          <cell r="A1599">
            <v>2033032</v>
          </cell>
          <cell r="B1599" t="str">
            <v>Závěrný šroub…108/M50</v>
          </cell>
          <cell r="C1599">
            <v>35.06</v>
          </cell>
          <cell r="D1599">
            <v>100</v>
          </cell>
          <cell r="E1599" t="str">
            <v>KS</v>
          </cell>
          <cell r="F1599">
            <v>3506</v>
          </cell>
        </row>
        <row r="1600">
          <cell r="A1600">
            <v>2033038</v>
          </cell>
          <cell r="B1600" t="str">
            <v>Závěrný šroub…108/M63</v>
          </cell>
          <cell r="C1600">
            <v>39.11</v>
          </cell>
          <cell r="D1600">
            <v>100</v>
          </cell>
          <cell r="E1600" t="str">
            <v>KS</v>
          </cell>
          <cell r="F1600">
            <v>3911</v>
          </cell>
        </row>
        <row r="1601">
          <cell r="A1601">
            <v>2033070</v>
          </cell>
          <cell r="B1601" t="str">
            <v>Závěrný šroub…108/7</v>
          </cell>
          <cell r="C1601">
            <v>5.55</v>
          </cell>
          <cell r="D1601">
            <v>100</v>
          </cell>
          <cell r="E1601" t="str">
            <v>KS</v>
          </cell>
          <cell r="F1601">
            <v>555</v>
          </cell>
        </row>
        <row r="1602">
          <cell r="A1602">
            <v>2033097</v>
          </cell>
          <cell r="B1602" t="str">
            <v>Závěrný šroub…108/9</v>
          </cell>
          <cell r="C1602">
            <v>1.39</v>
          </cell>
          <cell r="D1602">
            <v>100</v>
          </cell>
          <cell r="E1602" t="str">
            <v>KS</v>
          </cell>
          <cell r="F1602">
            <v>139</v>
          </cell>
        </row>
        <row r="1603">
          <cell r="A1603">
            <v>2033119</v>
          </cell>
          <cell r="B1603" t="str">
            <v>Závěrný šroub…108/11</v>
          </cell>
          <cell r="C1603">
            <v>1.55</v>
          </cell>
          <cell r="D1603">
            <v>100</v>
          </cell>
          <cell r="E1603" t="str">
            <v>KS</v>
          </cell>
          <cell r="F1603">
            <v>155</v>
          </cell>
        </row>
        <row r="1604">
          <cell r="A1604">
            <v>2033135</v>
          </cell>
          <cell r="B1604" t="str">
            <v>Závěrný šroub…108/13,5</v>
          </cell>
          <cell r="C1604">
            <v>1.65</v>
          </cell>
          <cell r="D1604">
            <v>100</v>
          </cell>
          <cell r="E1604" t="str">
            <v>KS</v>
          </cell>
          <cell r="F1604">
            <v>165</v>
          </cell>
        </row>
        <row r="1605">
          <cell r="A1605">
            <v>2033151</v>
          </cell>
          <cell r="B1605" t="str">
            <v>Závěrný šroub…108/16</v>
          </cell>
          <cell r="C1605">
            <v>1.76</v>
          </cell>
          <cell r="D1605">
            <v>100</v>
          </cell>
          <cell r="E1605" t="str">
            <v>KS</v>
          </cell>
          <cell r="F1605">
            <v>176</v>
          </cell>
        </row>
        <row r="1606">
          <cell r="A1606">
            <v>2033216</v>
          </cell>
          <cell r="B1606" t="str">
            <v>Závěrný šroub…108/21</v>
          </cell>
          <cell r="C1606">
            <v>2.02</v>
          </cell>
          <cell r="D1606">
            <v>100</v>
          </cell>
          <cell r="E1606" t="str">
            <v>KS</v>
          </cell>
          <cell r="F1606">
            <v>202</v>
          </cell>
        </row>
        <row r="1607">
          <cell r="A1607">
            <v>2033291</v>
          </cell>
          <cell r="B1607" t="str">
            <v>Závěrný šroub…108/29</v>
          </cell>
          <cell r="C1607">
            <v>4.91</v>
          </cell>
          <cell r="D1607">
            <v>100</v>
          </cell>
          <cell r="E1607" t="str">
            <v>KS</v>
          </cell>
          <cell r="F1607">
            <v>491</v>
          </cell>
        </row>
        <row r="1608">
          <cell r="A1608">
            <v>2033364</v>
          </cell>
          <cell r="B1608" t="str">
            <v>Závěrný šroub…108/36</v>
          </cell>
          <cell r="C1608">
            <v>7.25</v>
          </cell>
          <cell r="D1608">
            <v>100</v>
          </cell>
          <cell r="E1608" t="str">
            <v>KS</v>
          </cell>
          <cell r="F1608">
            <v>725</v>
          </cell>
        </row>
        <row r="1609">
          <cell r="A1609">
            <v>2033429</v>
          </cell>
          <cell r="B1609" t="str">
            <v>Závěrný šroub…108/42</v>
          </cell>
          <cell r="C1609">
            <v>10.29</v>
          </cell>
          <cell r="D1609">
            <v>100</v>
          </cell>
          <cell r="E1609" t="str">
            <v>KS</v>
          </cell>
          <cell r="F1609">
            <v>1029</v>
          </cell>
        </row>
        <row r="1610">
          <cell r="A1610">
            <v>2033488</v>
          </cell>
          <cell r="B1610" t="str">
            <v>Závěrný šroub…108/48</v>
          </cell>
          <cell r="C1610">
            <v>13.79</v>
          </cell>
          <cell r="D1610">
            <v>100</v>
          </cell>
          <cell r="E1610" t="str">
            <v>KS</v>
          </cell>
          <cell r="F1610">
            <v>1379</v>
          </cell>
        </row>
        <row r="1611">
          <cell r="A1611">
            <v>2035316</v>
          </cell>
          <cell r="B1611" t="str">
            <v>Kabelová vývodka…106/M12</v>
          </cell>
          <cell r="C1611">
            <v>7.83</v>
          </cell>
          <cell r="D1611">
            <v>100</v>
          </cell>
          <cell r="E1611" t="str">
            <v>KS</v>
          </cell>
          <cell r="F1611">
            <v>783</v>
          </cell>
        </row>
        <row r="1612">
          <cell r="A1612">
            <v>2035324</v>
          </cell>
          <cell r="B1612" t="str">
            <v>Kabelová vývodka…106/M16</v>
          </cell>
          <cell r="C1612">
            <v>8.09</v>
          </cell>
          <cell r="D1612">
            <v>100</v>
          </cell>
          <cell r="E1612" t="str">
            <v>KS</v>
          </cell>
          <cell r="F1612">
            <v>809</v>
          </cell>
        </row>
        <row r="1613">
          <cell r="A1613">
            <v>2035332</v>
          </cell>
          <cell r="B1613" t="str">
            <v>Kabelová vývodka…106/M20</v>
          </cell>
          <cell r="C1613">
            <v>8.3699999999999992</v>
          </cell>
          <cell r="D1613">
            <v>100</v>
          </cell>
          <cell r="E1613" t="str">
            <v>KS</v>
          </cell>
          <cell r="F1613">
            <v>837</v>
          </cell>
        </row>
        <row r="1614">
          <cell r="A1614">
            <v>2035340</v>
          </cell>
          <cell r="B1614" t="str">
            <v>Kabelová vývodka…106/M25</v>
          </cell>
          <cell r="C1614">
            <v>8.76</v>
          </cell>
          <cell r="D1614">
            <v>100</v>
          </cell>
          <cell r="E1614" t="str">
            <v>KS</v>
          </cell>
          <cell r="F1614">
            <v>876</v>
          </cell>
        </row>
        <row r="1615">
          <cell r="A1615">
            <v>2035359</v>
          </cell>
          <cell r="B1615" t="str">
            <v>Kabelová vývodka…106/M32</v>
          </cell>
          <cell r="C1615">
            <v>26.98</v>
          </cell>
          <cell r="D1615">
            <v>100</v>
          </cell>
          <cell r="E1615" t="str">
            <v>KS</v>
          </cell>
          <cell r="F1615">
            <v>2698</v>
          </cell>
        </row>
        <row r="1616">
          <cell r="A1616">
            <v>2035367</v>
          </cell>
          <cell r="B1616" t="str">
            <v>Kabelová vývodka…106/M40</v>
          </cell>
          <cell r="C1616">
            <v>42.07</v>
          </cell>
          <cell r="D1616">
            <v>100</v>
          </cell>
          <cell r="E1616" t="str">
            <v>KS</v>
          </cell>
          <cell r="F1616">
            <v>4207</v>
          </cell>
        </row>
        <row r="1617">
          <cell r="A1617">
            <v>2035375</v>
          </cell>
          <cell r="B1617" t="str">
            <v>Kabelová vývodka…106/M50</v>
          </cell>
          <cell r="C1617">
            <v>60.71</v>
          </cell>
          <cell r="D1617">
            <v>100</v>
          </cell>
          <cell r="E1617" t="str">
            <v>KS</v>
          </cell>
          <cell r="F1617">
            <v>6071</v>
          </cell>
        </row>
        <row r="1618">
          <cell r="A1618">
            <v>2035383</v>
          </cell>
          <cell r="B1618" t="str">
            <v>Kabelová vývodka…106/M63</v>
          </cell>
          <cell r="C1618">
            <v>61.5</v>
          </cell>
          <cell r="D1618">
            <v>100</v>
          </cell>
          <cell r="E1618" t="str">
            <v>KS</v>
          </cell>
          <cell r="F1618">
            <v>6150</v>
          </cell>
        </row>
        <row r="1619">
          <cell r="A1619">
            <v>2035421</v>
          </cell>
          <cell r="B1619" t="str">
            <v>Kabelová vývodka…106/M16PA</v>
          </cell>
          <cell r="C1619">
            <v>9.8699999999999992</v>
          </cell>
          <cell r="D1619">
            <v>100</v>
          </cell>
          <cell r="E1619" t="str">
            <v>KS</v>
          </cell>
          <cell r="F1619">
            <v>987</v>
          </cell>
        </row>
        <row r="1620">
          <cell r="A1620">
            <v>2035448</v>
          </cell>
          <cell r="B1620" t="str">
            <v>Kabelová vývodka…106/M20PA</v>
          </cell>
          <cell r="C1620">
            <v>10.61</v>
          </cell>
          <cell r="D1620">
            <v>100</v>
          </cell>
          <cell r="E1620" t="str">
            <v>KS</v>
          </cell>
          <cell r="F1620">
            <v>1061</v>
          </cell>
        </row>
        <row r="1621">
          <cell r="A1621">
            <v>2035456</v>
          </cell>
          <cell r="B1621" t="str">
            <v>Kabelová vývodka…106/M25PA</v>
          </cell>
          <cell r="C1621">
            <v>10.92</v>
          </cell>
          <cell r="D1621">
            <v>100</v>
          </cell>
          <cell r="E1621" t="str">
            <v>KS</v>
          </cell>
          <cell r="F1621">
            <v>1092</v>
          </cell>
        </row>
        <row r="1622">
          <cell r="A1622">
            <v>2035464</v>
          </cell>
          <cell r="B1622" t="str">
            <v>Kabelová vývodka…106/M32PA</v>
          </cell>
          <cell r="C1622">
            <v>34.9</v>
          </cell>
          <cell r="D1622">
            <v>100</v>
          </cell>
          <cell r="E1622" t="str">
            <v>KS</v>
          </cell>
          <cell r="F1622">
            <v>3490</v>
          </cell>
        </row>
        <row r="1623">
          <cell r="A1623">
            <v>2035472</v>
          </cell>
          <cell r="B1623" t="str">
            <v>Kabelová vývodka…106/M40PA</v>
          </cell>
          <cell r="C1623">
            <v>56.52</v>
          </cell>
          <cell r="D1623">
            <v>100</v>
          </cell>
          <cell r="E1623" t="str">
            <v>KS</v>
          </cell>
          <cell r="F1623">
            <v>5652</v>
          </cell>
        </row>
        <row r="1624">
          <cell r="A1624">
            <v>2035480</v>
          </cell>
          <cell r="B1624" t="str">
            <v>Kabelová vývodka…106/M50PA</v>
          </cell>
          <cell r="C1624">
            <v>71.25</v>
          </cell>
          <cell r="D1624">
            <v>100</v>
          </cell>
          <cell r="E1624" t="str">
            <v>KS</v>
          </cell>
          <cell r="F1624">
            <v>7125</v>
          </cell>
        </row>
        <row r="1625">
          <cell r="A1625">
            <v>2035499</v>
          </cell>
          <cell r="B1625" t="str">
            <v>Kabelová vývodka…106/M63PA</v>
          </cell>
          <cell r="C1625">
            <v>90.99</v>
          </cell>
          <cell r="D1625">
            <v>100</v>
          </cell>
          <cell r="E1625" t="str">
            <v>KS</v>
          </cell>
          <cell r="F1625">
            <v>9099</v>
          </cell>
        </row>
        <row r="1626">
          <cell r="A1626">
            <v>2035514</v>
          </cell>
          <cell r="B1626" t="str">
            <v>Kabelová vývodka…106/B M25</v>
          </cell>
          <cell r="C1626">
            <v>7.89</v>
          </cell>
          <cell r="D1626">
            <v>100</v>
          </cell>
          <cell r="E1626" t="str">
            <v>KS</v>
          </cell>
          <cell r="F1626">
            <v>789</v>
          </cell>
        </row>
        <row r="1627">
          <cell r="A1627">
            <v>2035516</v>
          </cell>
          <cell r="B1627" t="str">
            <v>Kabelová vývodka…106/B M32</v>
          </cell>
          <cell r="C1627">
            <v>25.65</v>
          </cell>
          <cell r="D1627">
            <v>100</v>
          </cell>
          <cell r="E1627" t="str">
            <v>KS</v>
          </cell>
          <cell r="F1627">
            <v>2565</v>
          </cell>
        </row>
        <row r="1628">
          <cell r="A1628">
            <v>2035518</v>
          </cell>
          <cell r="B1628" t="str">
            <v>Kabelová vývodka…106/B M40</v>
          </cell>
          <cell r="C1628">
            <v>43.7</v>
          </cell>
          <cell r="D1628">
            <v>100</v>
          </cell>
          <cell r="E1628" t="str">
            <v>KS</v>
          </cell>
          <cell r="F1628">
            <v>4370</v>
          </cell>
        </row>
        <row r="1629">
          <cell r="A1629">
            <v>2035995</v>
          </cell>
          <cell r="B1629" t="str">
            <v>Kabelová vývodka…106/16 SO</v>
          </cell>
          <cell r="C1629">
            <v>4.5599999999999996</v>
          </cell>
          <cell r="D1629">
            <v>100</v>
          </cell>
          <cell r="E1629" t="str">
            <v>KS</v>
          </cell>
          <cell r="F1629">
            <v>456</v>
          </cell>
        </row>
        <row r="1630">
          <cell r="A1630">
            <v>2036061</v>
          </cell>
          <cell r="B1630" t="str">
            <v>Kabelová vývodka…106/7</v>
          </cell>
          <cell r="C1630">
            <v>8.09</v>
          </cell>
          <cell r="D1630">
            <v>100</v>
          </cell>
          <cell r="E1630" t="str">
            <v>KS</v>
          </cell>
          <cell r="F1630">
            <v>809</v>
          </cell>
        </row>
        <row r="1631">
          <cell r="A1631">
            <v>2036088</v>
          </cell>
          <cell r="B1631" t="str">
            <v>Kabelová vývodka…106/B 9</v>
          </cell>
          <cell r="C1631">
            <v>9.1300000000000008</v>
          </cell>
          <cell r="D1631">
            <v>100</v>
          </cell>
          <cell r="E1631" t="str">
            <v>KS</v>
          </cell>
          <cell r="F1631">
            <v>913</v>
          </cell>
        </row>
        <row r="1632">
          <cell r="A1632">
            <v>2036096</v>
          </cell>
          <cell r="B1632" t="str">
            <v>Kabelová vývodka…106/9</v>
          </cell>
          <cell r="C1632">
            <v>8.4499999999999993</v>
          </cell>
          <cell r="D1632">
            <v>100</v>
          </cell>
          <cell r="E1632" t="str">
            <v>KS</v>
          </cell>
          <cell r="F1632">
            <v>845</v>
          </cell>
        </row>
        <row r="1633">
          <cell r="A1633">
            <v>2036118</v>
          </cell>
          <cell r="B1633" t="str">
            <v>Kabelová vývodka…106/11</v>
          </cell>
          <cell r="C1633">
            <v>8.5500000000000007</v>
          </cell>
          <cell r="D1633">
            <v>100</v>
          </cell>
          <cell r="E1633" t="str">
            <v>KS</v>
          </cell>
          <cell r="F1633">
            <v>855</v>
          </cell>
        </row>
        <row r="1634">
          <cell r="A1634">
            <v>2036126</v>
          </cell>
          <cell r="B1634" t="str">
            <v>Kabelová vývodka…106/B 11</v>
          </cell>
          <cell r="C1634">
            <v>9.6999999999999993</v>
          </cell>
          <cell r="D1634">
            <v>100</v>
          </cell>
          <cell r="E1634" t="str">
            <v>KS</v>
          </cell>
          <cell r="F1634">
            <v>970</v>
          </cell>
        </row>
        <row r="1635">
          <cell r="A1635">
            <v>2036134</v>
          </cell>
          <cell r="B1635" t="str">
            <v>Kabelová vývodka…106/13,5</v>
          </cell>
          <cell r="C1635">
            <v>9.1300000000000008</v>
          </cell>
          <cell r="D1635">
            <v>100</v>
          </cell>
          <cell r="E1635" t="str">
            <v>KS</v>
          </cell>
          <cell r="F1635">
            <v>913</v>
          </cell>
        </row>
        <row r="1636">
          <cell r="A1636">
            <v>2036142</v>
          </cell>
          <cell r="B1636" t="str">
            <v>Kabelová vývodka…106/B13,5</v>
          </cell>
          <cell r="C1636">
            <v>12.52</v>
          </cell>
          <cell r="D1636">
            <v>100</v>
          </cell>
          <cell r="E1636" t="str">
            <v>KS</v>
          </cell>
          <cell r="F1636">
            <v>1252</v>
          </cell>
        </row>
        <row r="1637">
          <cell r="A1637">
            <v>2036150</v>
          </cell>
          <cell r="B1637" t="str">
            <v>Kabelová vývodka…106/B 16</v>
          </cell>
          <cell r="C1637">
            <v>14.78</v>
          </cell>
          <cell r="D1637">
            <v>100</v>
          </cell>
          <cell r="E1637" t="str">
            <v>KS</v>
          </cell>
          <cell r="F1637">
            <v>1478</v>
          </cell>
        </row>
        <row r="1638">
          <cell r="A1638">
            <v>2036169</v>
          </cell>
          <cell r="B1638" t="str">
            <v>Kabelová vývodka…106/16</v>
          </cell>
          <cell r="C1638">
            <v>11.44</v>
          </cell>
          <cell r="D1638">
            <v>100</v>
          </cell>
          <cell r="E1638" t="str">
            <v>KS</v>
          </cell>
          <cell r="F1638">
            <v>1144</v>
          </cell>
        </row>
        <row r="1639">
          <cell r="A1639">
            <v>2036215</v>
          </cell>
          <cell r="B1639" t="str">
            <v>Kabelová vývodka…106/21</v>
          </cell>
          <cell r="C1639">
            <v>14.09</v>
          </cell>
          <cell r="D1639">
            <v>100</v>
          </cell>
          <cell r="E1639" t="str">
            <v>KS</v>
          </cell>
          <cell r="F1639">
            <v>1409</v>
          </cell>
        </row>
        <row r="1640">
          <cell r="A1640">
            <v>2036223</v>
          </cell>
          <cell r="B1640" t="str">
            <v>Kabelová vývodka…106/B 21</v>
          </cell>
          <cell r="C1640">
            <v>18.37</v>
          </cell>
          <cell r="D1640">
            <v>100</v>
          </cell>
          <cell r="E1640" t="str">
            <v>KS</v>
          </cell>
          <cell r="F1640">
            <v>1837</v>
          </cell>
        </row>
        <row r="1641">
          <cell r="A1641">
            <v>2036290</v>
          </cell>
          <cell r="B1641" t="str">
            <v>Kabelová vývodka…106/29</v>
          </cell>
          <cell r="C1641">
            <v>25.17</v>
          </cell>
          <cell r="D1641">
            <v>100</v>
          </cell>
          <cell r="E1641" t="str">
            <v>KS</v>
          </cell>
          <cell r="F1641">
            <v>2517</v>
          </cell>
        </row>
        <row r="1642">
          <cell r="A1642">
            <v>2036304</v>
          </cell>
          <cell r="B1642" t="str">
            <v>Kabelová vývodka…106/B 29</v>
          </cell>
          <cell r="C1642">
            <v>36.270000000000003</v>
          </cell>
          <cell r="D1642">
            <v>100</v>
          </cell>
          <cell r="E1642" t="str">
            <v>KS</v>
          </cell>
          <cell r="F1642">
            <v>3627</v>
          </cell>
        </row>
        <row r="1643">
          <cell r="A1643">
            <v>2036363</v>
          </cell>
          <cell r="B1643" t="str">
            <v>Kabelová vývodka…106/36</v>
          </cell>
          <cell r="C1643">
            <v>42.63</v>
          </cell>
          <cell r="D1643">
            <v>100</v>
          </cell>
          <cell r="E1643" t="str">
            <v>KS</v>
          </cell>
          <cell r="F1643">
            <v>4263</v>
          </cell>
        </row>
        <row r="1644">
          <cell r="A1644">
            <v>2036371</v>
          </cell>
          <cell r="B1644" t="str">
            <v>Kabelová vývodka…106/B 36</v>
          </cell>
          <cell r="C1644">
            <v>61.99</v>
          </cell>
          <cell r="D1644">
            <v>100</v>
          </cell>
          <cell r="E1644" t="str">
            <v>KS</v>
          </cell>
          <cell r="F1644">
            <v>6199</v>
          </cell>
        </row>
        <row r="1645">
          <cell r="A1645">
            <v>2036428</v>
          </cell>
          <cell r="B1645" t="str">
            <v>Kabelová vývodka…106/42</v>
          </cell>
          <cell r="C1645">
            <v>62.31</v>
          </cell>
          <cell r="D1645">
            <v>100</v>
          </cell>
          <cell r="E1645" t="str">
            <v>KS</v>
          </cell>
          <cell r="F1645">
            <v>6231</v>
          </cell>
        </row>
        <row r="1646">
          <cell r="A1646">
            <v>2036436</v>
          </cell>
          <cell r="B1646" t="str">
            <v>Kabelová vývodka…106/B 42</v>
          </cell>
          <cell r="C1646">
            <v>83.08</v>
          </cell>
          <cell r="D1646">
            <v>100</v>
          </cell>
          <cell r="E1646" t="str">
            <v>KS</v>
          </cell>
          <cell r="F1646">
            <v>8308</v>
          </cell>
        </row>
        <row r="1647">
          <cell r="A1647">
            <v>2036487</v>
          </cell>
          <cell r="B1647" t="str">
            <v>Kabelová vývodka…106/48</v>
          </cell>
          <cell r="C1647">
            <v>61.56</v>
          </cell>
          <cell r="D1647">
            <v>100</v>
          </cell>
          <cell r="E1647" t="str">
            <v>KS</v>
          </cell>
          <cell r="F1647">
            <v>6156</v>
          </cell>
        </row>
        <row r="1648">
          <cell r="A1648">
            <v>2036495</v>
          </cell>
          <cell r="B1648" t="str">
            <v>Kabelová vývodka…106/B 48</v>
          </cell>
          <cell r="C1648">
            <v>90.09</v>
          </cell>
          <cell r="D1648">
            <v>100</v>
          </cell>
          <cell r="E1648" t="str">
            <v>KS</v>
          </cell>
          <cell r="F1648">
            <v>9009</v>
          </cell>
        </row>
        <row r="1649">
          <cell r="A1649">
            <v>2036509</v>
          </cell>
          <cell r="B1649" t="str">
            <v>Kabelová vývodka…106/ 7 PA</v>
          </cell>
          <cell r="C1649">
            <v>10.14</v>
          </cell>
          <cell r="D1649">
            <v>100</v>
          </cell>
          <cell r="E1649" t="str">
            <v>KS</v>
          </cell>
          <cell r="F1649">
            <v>1014</v>
          </cell>
        </row>
        <row r="1650">
          <cell r="A1650">
            <v>2036517</v>
          </cell>
          <cell r="B1650" t="str">
            <v>Kabelová vývodka…106/ 9 PA</v>
          </cell>
          <cell r="C1650">
            <v>11.44</v>
          </cell>
          <cell r="D1650">
            <v>100</v>
          </cell>
          <cell r="E1650" t="str">
            <v>KS</v>
          </cell>
          <cell r="F1650">
            <v>1144</v>
          </cell>
        </row>
        <row r="1651">
          <cell r="A1651">
            <v>2036533</v>
          </cell>
          <cell r="B1651" t="str">
            <v>Kabelová vývodka…106/11 PA</v>
          </cell>
          <cell r="C1651">
            <v>13.02</v>
          </cell>
          <cell r="D1651">
            <v>100</v>
          </cell>
          <cell r="E1651" t="str">
            <v>KS</v>
          </cell>
          <cell r="F1651">
            <v>1302</v>
          </cell>
        </row>
        <row r="1652">
          <cell r="A1652">
            <v>2036576</v>
          </cell>
          <cell r="B1652" t="str">
            <v>Kabelová vývodka…106/13 PA</v>
          </cell>
          <cell r="C1652">
            <v>14.52</v>
          </cell>
          <cell r="D1652">
            <v>100</v>
          </cell>
          <cell r="E1652" t="str">
            <v>KS</v>
          </cell>
          <cell r="F1652">
            <v>1452</v>
          </cell>
        </row>
        <row r="1653">
          <cell r="A1653">
            <v>2036592</v>
          </cell>
          <cell r="B1653" t="str">
            <v>Kabelová vývodka…106/16 PA</v>
          </cell>
          <cell r="C1653">
            <v>16.75</v>
          </cell>
          <cell r="D1653">
            <v>100</v>
          </cell>
          <cell r="E1653" t="str">
            <v>KS</v>
          </cell>
          <cell r="F1653">
            <v>1675</v>
          </cell>
        </row>
        <row r="1654">
          <cell r="A1654">
            <v>2036614</v>
          </cell>
          <cell r="B1654" t="str">
            <v>Kabelová vývodka…106/21 PA</v>
          </cell>
          <cell r="C1654">
            <v>21.48</v>
          </cell>
          <cell r="D1654">
            <v>100</v>
          </cell>
          <cell r="E1654" t="str">
            <v>KS</v>
          </cell>
          <cell r="F1654">
            <v>2148</v>
          </cell>
        </row>
        <row r="1655">
          <cell r="A1655">
            <v>2036630</v>
          </cell>
          <cell r="B1655" t="str">
            <v>Kabelová vývodka…106/29 PA</v>
          </cell>
          <cell r="C1655">
            <v>36.25</v>
          </cell>
          <cell r="D1655">
            <v>100</v>
          </cell>
          <cell r="E1655" t="str">
            <v>KS</v>
          </cell>
          <cell r="F1655">
            <v>3625</v>
          </cell>
        </row>
        <row r="1656">
          <cell r="A1656">
            <v>2036657</v>
          </cell>
          <cell r="B1656" t="str">
            <v>Kabelová vývodka…106/36 PA</v>
          </cell>
          <cell r="C1656">
            <v>61.34</v>
          </cell>
          <cell r="D1656">
            <v>100</v>
          </cell>
          <cell r="E1656" t="str">
            <v>KS</v>
          </cell>
          <cell r="F1656">
            <v>6134</v>
          </cell>
        </row>
        <row r="1657">
          <cell r="A1657">
            <v>2036703</v>
          </cell>
          <cell r="B1657" t="str">
            <v>Kabelová vývodka…106/48 PA</v>
          </cell>
          <cell r="C1657">
            <v>83.51</v>
          </cell>
          <cell r="D1657">
            <v>100</v>
          </cell>
          <cell r="E1657" t="str">
            <v>KS</v>
          </cell>
          <cell r="F1657">
            <v>8351</v>
          </cell>
        </row>
        <row r="1658">
          <cell r="A1658">
            <v>2038048</v>
          </cell>
          <cell r="B1658" t="str">
            <v>Kabelová vývodka…106/K/16</v>
          </cell>
          <cell r="C1658">
            <v>7.79</v>
          </cell>
          <cell r="D1658">
            <v>100</v>
          </cell>
          <cell r="E1658" t="str">
            <v>KS</v>
          </cell>
          <cell r="F1658">
            <v>779</v>
          </cell>
        </row>
        <row r="1659">
          <cell r="A1659">
            <v>2038072</v>
          </cell>
          <cell r="B1659" t="str">
            <v>Kabelová vývodka…106/K M20</v>
          </cell>
          <cell r="C1659">
            <v>10.93</v>
          </cell>
          <cell r="D1659">
            <v>100</v>
          </cell>
          <cell r="E1659" t="str">
            <v>KS</v>
          </cell>
          <cell r="F1659">
            <v>1093</v>
          </cell>
        </row>
        <row r="1660">
          <cell r="A1660">
            <v>2038358</v>
          </cell>
          <cell r="B1660" t="str">
            <v>Kabelová vývodka…106/11 SO</v>
          </cell>
          <cell r="C1660">
            <v>6.27</v>
          </cell>
          <cell r="D1660">
            <v>100</v>
          </cell>
          <cell r="E1660" t="str">
            <v>KS</v>
          </cell>
          <cell r="F1660">
            <v>627</v>
          </cell>
        </row>
        <row r="1661">
          <cell r="A1661">
            <v>2039028</v>
          </cell>
          <cell r="B1661" t="str">
            <v>Kabelová vývodka…106/L/9</v>
          </cell>
          <cell r="C1661">
            <v>8.8000000000000007</v>
          </cell>
          <cell r="D1661">
            <v>100</v>
          </cell>
          <cell r="E1661" t="str">
            <v>KS</v>
          </cell>
          <cell r="F1661">
            <v>880</v>
          </cell>
        </row>
        <row r="1662">
          <cell r="A1662">
            <v>2039044</v>
          </cell>
          <cell r="B1662" t="str">
            <v>Kabelová vývodka…106/L/11</v>
          </cell>
          <cell r="C1662">
            <v>8.89</v>
          </cell>
          <cell r="D1662">
            <v>100</v>
          </cell>
          <cell r="E1662" t="str">
            <v>KS</v>
          </cell>
          <cell r="F1662">
            <v>889</v>
          </cell>
        </row>
        <row r="1663">
          <cell r="A1663">
            <v>2039060</v>
          </cell>
          <cell r="B1663" t="str">
            <v>Kabelová vývodka…106/L13,5</v>
          </cell>
          <cell r="C1663">
            <v>9.5500000000000007</v>
          </cell>
          <cell r="D1663">
            <v>100</v>
          </cell>
          <cell r="E1663" t="str">
            <v>KS</v>
          </cell>
          <cell r="F1663">
            <v>955</v>
          </cell>
        </row>
        <row r="1664">
          <cell r="A1664">
            <v>2039087</v>
          </cell>
          <cell r="B1664" t="str">
            <v>Kabelová vývodka…106/L/16</v>
          </cell>
          <cell r="C1664">
            <v>9.51</v>
          </cell>
          <cell r="D1664">
            <v>100</v>
          </cell>
          <cell r="E1664" t="str">
            <v>KS</v>
          </cell>
          <cell r="F1664">
            <v>951</v>
          </cell>
        </row>
        <row r="1665">
          <cell r="A1665">
            <v>2039109</v>
          </cell>
          <cell r="B1665" t="str">
            <v>Kabelová vývodka…106/L/21</v>
          </cell>
          <cell r="C1665">
            <v>16.78</v>
          </cell>
          <cell r="D1665">
            <v>100</v>
          </cell>
          <cell r="E1665" t="str">
            <v>KS</v>
          </cell>
          <cell r="F1665">
            <v>1678</v>
          </cell>
        </row>
        <row r="1666">
          <cell r="A1666">
            <v>2039125</v>
          </cell>
          <cell r="B1666" t="str">
            <v>Kabelová vývodka…106/L/29</v>
          </cell>
          <cell r="C1666">
            <v>30.72</v>
          </cell>
          <cell r="D1666">
            <v>100</v>
          </cell>
          <cell r="E1666" t="str">
            <v>KS</v>
          </cell>
          <cell r="F1666">
            <v>3072</v>
          </cell>
        </row>
        <row r="1667">
          <cell r="A1667">
            <v>2040026</v>
          </cell>
          <cell r="B1667" t="str">
            <v>Kabelová vývodka…106/R11-9</v>
          </cell>
          <cell r="C1667">
            <v>9.6999999999999993</v>
          </cell>
          <cell r="D1667">
            <v>100</v>
          </cell>
          <cell r="E1667" t="str">
            <v>KS</v>
          </cell>
          <cell r="F1667">
            <v>970</v>
          </cell>
        </row>
        <row r="1668">
          <cell r="A1668">
            <v>2040042</v>
          </cell>
          <cell r="B1668" t="str">
            <v>Kabelová vývodka…106/R13-9</v>
          </cell>
          <cell r="C1668">
            <v>9.15</v>
          </cell>
          <cell r="D1668">
            <v>100</v>
          </cell>
          <cell r="E1668" t="str">
            <v>KS</v>
          </cell>
          <cell r="F1668">
            <v>915</v>
          </cell>
        </row>
        <row r="1669">
          <cell r="A1669">
            <v>2040069</v>
          </cell>
          <cell r="B1669" t="str">
            <v>Kabelová vývodka…106R13-11</v>
          </cell>
          <cell r="C1669">
            <v>10.14</v>
          </cell>
          <cell r="D1669">
            <v>100</v>
          </cell>
          <cell r="E1669" t="str">
            <v>KS</v>
          </cell>
          <cell r="F1669">
            <v>1014</v>
          </cell>
        </row>
        <row r="1670">
          <cell r="A1670">
            <v>2040085</v>
          </cell>
          <cell r="B1670" t="str">
            <v>Kabelová vývodka…106R16-11</v>
          </cell>
          <cell r="C1670">
            <v>10.16</v>
          </cell>
          <cell r="D1670">
            <v>100</v>
          </cell>
          <cell r="E1670" t="str">
            <v>KS</v>
          </cell>
          <cell r="F1670">
            <v>1016</v>
          </cell>
        </row>
        <row r="1671">
          <cell r="A1671">
            <v>2040107</v>
          </cell>
          <cell r="B1671" t="str">
            <v>Kabelová vývodka…106R16-13</v>
          </cell>
          <cell r="C1671">
            <v>10.9</v>
          </cell>
          <cell r="D1671">
            <v>100</v>
          </cell>
          <cell r="E1671" t="str">
            <v>KS</v>
          </cell>
          <cell r="F1671">
            <v>1090</v>
          </cell>
        </row>
        <row r="1672">
          <cell r="A1672">
            <v>2043076</v>
          </cell>
          <cell r="B1672" t="str">
            <v>Pojistná matice…116/7</v>
          </cell>
          <cell r="C1672">
            <v>1.4</v>
          </cell>
          <cell r="D1672">
            <v>100</v>
          </cell>
          <cell r="E1672" t="str">
            <v>KS</v>
          </cell>
          <cell r="F1672">
            <v>140</v>
          </cell>
        </row>
        <row r="1673">
          <cell r="A1673">
            <v>2043092</v>
          </cell>
          <cell r="B1673" t="str">
            <v>Pojistná matice…116/9</v>
          </cell>
          <cell r="C1673">
            <v>1.25</v>
          </cell>
          <cell r="D1673">
            <v>100</v>
          </cell>
          <cell r="E1673" t="str">
            <v>KS</v>
          </cell>
          <cell r="F1673">
            <v>125</v>
          </cell>
        </row>
        <row r="1674">
          <cell r="A1674">
            <v>2043114</v>
          </cell>
          <cell r="B1674" t="str">
            <v>Pojistná matice…116/11</v>
          </cell>
          <cell r="C1674">
            <v>1.7</v>
          </cell>
          <cell r="D1674">
            <v>100</v>
          </cell>
          <cell r="E1674" t="str">
            <v>KS</v>
          </cell>
          <cell r="F1674">
            <v>170</v>
          </cell>
        </row>
        <row r="1675">
          <cell r="A1675">
            <v>2043130</v>
          </cell>
          <cell r="B1675" t="str">
            <v>Pojistná matice…116/13,5</v>
          </cell>
          <cell r="C1675">
            <v>1.89</v>
          </cell>
          <cell r="D1675">
            <v>100</v>
          </cell>
          <cell r="E1675" t="str">
            <v>KS</v>
          </cell>
          <cell r="F1675">
            <v>189</v>
          </cell>
        </row>
        <row r="1676">
          <cell r="A1676">
            <v>2043165</v>
          </cell>
          <cell r="B1676" t="str">
            <v>Pojistná matice…116/16</v>
          </cell>
          <cell r="C1676">
            <v>2.11</v>
          </cell>
          <cell r="D1676">
            <v>100</v>
          </cell>
          <cell r="E1676" t="str">
            <v>KS</v>
          </cell>
          <cell r="F1676">
            <v>211</v>
          </cell>
        </row>
        <row r="1677">
          <cell r="A1677">
            <v>2043211</v>
          </cell>
          <cell r="B1677" t="str">
            <v>Pojistná matice…116/21</v>
          </cell>
          <cell r="C1677">
            <v>3.04</v>
          </cell>
          <cell r="D1677">
            <v>100</v>
          </cell>
          <cell r="E1677" t="str">
            <v>KS</v>
          </cell>
          <cell r="F1677">
            <v>304</v>
          </cell>
        </row>
        <row r="1678">
          <cell r="A1678">
            <v>2043297</v>
          </cell>
          <cell r="B1678" t="str">
            <v>Pojistná matice…116/29</v>
          </cell>
          <cell r="C1678">
            <v>4.29</v>
          </cell>
          <cell r="D1678">
            <v>100</v>
          </cell>
          <cell r="E1678" t="str">
            <v>KS</v>
          </cell>
          <cell r="F1678">
            <v>429</v>
          </cell>
        </row>
        <row r="1679">
          <cell r="A1679">
            <v>2043351</v>
          </cell>
          <cell r="B1679" t="str">
            <v>Pojistná matice…116/36</v>
          </cell>
          <cell r="C1679">
            <v>7.25</v>
          </cell>
          <cell r="D1679">
            <v>100</v>
          </cell>
          <cell r="E1679" t="str">
            <v>KS</v>
          </cell>
          <cell r="F1679">
            <v>725</v>
          </cell>
        </row>
        <row r="1680">
          <cell r="A1680">
            <v>2043424</v>
          </cell>
          <cell r="B1680" t="str">
            <v>Pojistná matice…116/42</v>
          </cell>
          <cell r="C1680">
            <v>11.97</v>
          </cell>
          <cell r="D1680">
            <v>100</v>
          </cell>
          <cell r="E1680" t="str">
            <v>KS</v>
          </cell>
          <cell r="F1680">
            <v>1197</v>
          </cell>
        </row>
        <row r="1681">
          <cell r="A1681">
            <v>2043483</v>
          </cell>
          <cell r="B1681" t="str">
            <v>Pojistná matice…116/48</v>
          </cell>
          <cell r="C1681">
            <v>13.18</v>
          </cell>
          <cell r="D1681">
            <v>100</v>
          </cell>
          <cell r="E1681" t="str">
            <v>KS</v>
          </cell>
          <cell r="F1681">
            <v>1318</v>
          </cell>
        </row>
        <row r="1682">
          <cell r="A1682">
            <v>2043610</v>
          </cell>
          <cell r="B1682" t="str">
            <v>Pojistná matice…116/11SW</v>
          </cell>
          <cell r="C1682">
            <v>1.72</v>
          </cell>
          <cell r="D1682">
            <v>100</v>
          </cell>
          <cell r="E1682" t="str">
            <v>KS</v>
          </cell>
          <cell r="F1682">
            <v>172</v>
          </cell>
        </row>
        <row r="1683">
          <cell r="A1683">
            <v>2043637</v>
          </cell>
          <cell r="B1683" t="str">
            <v>Pojistná matice…116/13SW</v>
          </cell>
          <cell r="C1683">
            <v>1.92</v>
          </cell>
          <cell r="D1683">
            <v>100</v>
          </cell>
          <cell r="E1683" t="str">
            <v>KS</v>
          </cell>
          <cell r="F1683">
            <v>192</v>
          </cell>
        </row>
        <row r="1684">
          <cell r="A1684">
            <v>2044099</v>
          </cell>
          <cell r="B1684" t="str">
            <v>Koncovka…129/9</v>
          </cell>
          <cell r="C1684">
            <v>3.83</v>
          </cell>
          <cell r="D1684">
            <v>100</v>
          </cell>
          <cell r="E1684" t="str">
            <v>KS</v>
          </cell>
          <cell r="F1684">
            <v>383</v>
          </cell>
        </row>
        <row r="1685">
          <cell r="A1685">
            <v>2044110</v>
          </cell>
          <cell r="B1685" t="str">
            <v>Koncovka…129/11</v>
          </cell>
          <cell r="C1685">
            <v>4.96</v>
          </cell>
          <cell r="D1685">
            <v>100</v>
          </cell>
          <cell r="E1685" t="str">
            <v>KS</v>
          </cell>
          <cell r="F1685">
            <v>496</v>
          </cell>
        </row>
        <row r="1686">
          <cell r="A1686">
            <v>2044137</v>
          </cell>
          <cell r="B1686" t="str">
            <v>Koncovka…129/13,5</v>
          </cell>
          <cell r="C1686">
            <v>6.07</v>
          </cell>
          <cell r="D1686">
            <v>100</v>
          </cell>
          <cell r="E1686" t="str">
            <v>KS</v>
          </cell>
          <cell r="F1686">
            <v>607</v>
          </cell>
        </row>
        <row r="1687">
          <cell r="A1687">
            <v>2044161</v>
          </cell>
          <cell r="B1687" t="str">
            <v>Koncovka…129/16</v>
          </cell>
          <cell r="C1687">
            <v>7.03</v>
          </cell>
          <cell r="D1687">
            <v>100</v>
          </cell>
          <cell r="E1687" t="str">
            <v>KS</v>
          </cell>
          <cell r="F1687">
            <v>703</v>
          </cell>
        </row>
        <row r="1688">
          <cell r="A1688">
            <v>2044218</v>
          </cell>
          <cell r="B1688" t="str">
            <v>Koncovka…129/21</v>
          </cell>
          <cell r="C1688">
            <v>8.77</v>
          </cell>
          <cell r="D1688">
            <v>100</v>
          </cell>
          <cell r="E1688" t="str">
            <v>KS</v>
          </cell>
          <cell r="F1688">
            <v>877</v>
          </cell>
        </row>
        <row r="1689">
          <cell r="A1689">
            <v>2044293</v>
          </cell>
          <cell r="B1689" t="str">
            <v>Koncovka…129/29</v>
          </cell>
          <cell r="C1689">
            <v>12.48</v>
          </cell>
          <cell r="D1689">
            <v>100</v>
          </cell>
          <cell r="E1689" t="str">
            <v>KS</v>
          </cell>
          <cell r="F1689">
            <v>1248</v>
          </cell>
        </row>
        <row r="1690">
          <cell r="A1690">
            <v>2044366</v>
          </cell>
          <cell r="B1690" t="str">
            <v>Koncovka…129/36</v>
          </cell>
          <cell r="C1690">
            <v>18.86</v>
          </cell>
          <cell r="D1690">
            <v>100</v>
          </cell>
          <cell r="E1690" t="str">
            <v>KS</v>
          </cell>
          <cell r="F1690">
            <v>1886</v>
          </cell>
        </row>
        <row r="1691">
          <cell r="A1691">
            <v>2044420</v>
          </cell>
          <cell r="B1691" t="str">
            <v>Koncovka…129/42</v>
          </cell>
          <cell r="C1691">
            <v>24.85</v>
          </cell>
          <cell r="D1691">
            <v>100</v>
          </cell>
          <cell r="E1691" t="str">
            <v>KS</v>
          </cell>
          <cell r="F1691">
            <v>2485</v>
          </cell>
        </row>
        <row r="1692">
          <cell r="A1692">
            <v>2044471</v>
          </cell>
          <cell r="B1692" t="str">
            <v>Koncovka…129/48</v>
          </cell>
          <cell r="C1692">
            <v>27.46</v>
          </cell>
          <cell r="D1692">
            <v>100</v>
          </cell>
          <cell r="E1692" t="str">
            <v>KS</v>
          </cell>
          <cell r="F1692">
            <v>2746</v>
          </cell>
        </row>
        <row r="1693">
          <cell r="A1693">
            <v>2044633</v>
          </cell>
          <cell r="B1693" t="str">
            <v>Koncovka…129/13SW</v>
          </cell>
          <cell r="C1693">
            <v>6.07</v>
          </cell>
          <cell r="D1693">
            <v>100</v>
          </cell>
          <cell r="E1693" t="str">
            <v>KS</v>
          </cell>
          <cell r="F1693">
            <v>607</v>
          </cell>
        </row>
        <row r="1694">
          <cell r="A1694">
            <v>2044668</v>
          </cell>
          <cell r="B1694" t="str">
            <v>Koncovka…129/16SW</v>
          </cell>
          <cell r="C1694">
            <v>7.03</v>
          </cell>
          <cell r="D1694">
            <v>100</v>
          </cell>
          <cell r="E1694" t="str">
            <v>KS</v>
          </cell>
          <cell r="F1694">
            <v>703</v>
          </cell>
        </row>
        <row r="1695">
          <cell r="A1695">
            <v>2044714</v>
          </cell>
          <cell r="B1695" t="str">
            <v>Koncovka…129/21SW</v>
          </cell>
          <cell r="C1695">
            <v>8.77</v>
          </cell>
          <cell r="D1695">
            <v>100</v>
          </cell>
          <cell r="E1695" t="str">
            <v>KS</v>
          </cell>
          <cell r="F1695">
            <v>877</v>
          </cell>
        </row>
        <row r="1696">
          <cell r="A1696">
            <v>2044781</v>
          </cell>
          <cell r="B1696" t="str">
            <v>Koncovka…129/29SW</v>
          </cell>
          <cell r="C1696">
            <v>12.48</v>
          </cell>
          <cell r="D1696">
            <v>100</v>
          </cell>
          <cell r="E1696" t="str">
            <v>KS</v>
          </cell>
          <cell r="F1696">
            <v>1248</v>
          </cell>
        </row>
        <row r="1697">
          <cell r="A1697">
            <v>2044862</v>
          </cell>
          <cell r="B1697" t="str">
            <v>Koncovka…129/36SW</v>
          </cell>
          <cell r="C1697">
            <v>18.86</v>
          </cell>
          <cell r="D1697">
            <v>100</v>
          </cell>
          <cell r="E1697" t="str">
            <v>KS</v>
          </cell>
          <cell r="F1697">
            <v>1886</v>
          </cell>
        </row>
        <row r="1698">
          <cell r="A1698">
            <v>2045095</v>
          </cell>
          <cell r="B1698" t="str">
            <v>Kabelová vývodka…158/9</v>
          </cell>
          <cell r="C1698">
            <v>109.53</v>
          </cell>
          <cell r="D1698">
            <v>100</v>
          </cell>
          <cell r="E1698" t="str">
            <v>KS</v>
          </cell>
          <cell r="F1698">
            <v>10953</v>
          </cell>
        </row>
        <row r="1699">
          <cell r="A1699">
            <v>2045117</v>
          </cell>
          <cell r="B1699" t="str">
            <v>Kabelová vývodka…158/11</v>
          </cell>
          <cell r="C1699">
            <v>116.32</v>
          </cell>
          <cell r="D1699">
            <v>100</v>
          </cell>
          <cell r="E1699" t="str">
            <v>KS</v>
          </cell>
          <cell r="F1699">
            <v>11632</v>
          </cell>
        </row>
        <row r="1700">
          <cell r="A1700">
            <v>2045133</v>
          </cell>
          <cell r="B1700" t="str">
            <v>Kabelová vývodka…158/13,5</v>
          </cell>
          <cell r="C1700">
            <v>125.05</v>
          </cell>
          <cell r="D1700">
            <v>100</v>
          </cell>
          <cell r="E1700" t="str">
            <v>KS</v>
          </cell>
          <cell r="F1700">
            <v>12505</v>
          </cell>
        </row>
        <row r="1701">
          <cell r="A1701">
            <v>2045168</v>
          </cell>
          <cell r="B1701" t="str">
            <v>Kabelová vývodka…158/16</v>
          </cell>
          <cell r="C1701">
            <v>139.04</v>
          </cell>
          <cell r="D1701">
            <v>100</v>
          </cell>
          <cell r="E1701" t="str">
            <v>KS</v>
          </cell>
          <cell r="F1701">
            <v>13904</v>
          </cell>
        </row>
        <row r="1702">
          <cell r="A1702">
            <v>2045214</v>
          </cell>
          <cell r="B1702" t="str">
            <v>Kabelová vývodka…158/21</v>
          </cell>
          <cell r="C1702">
            <v>190.22</v>
          </cell>
          <cell r="D1702">
            <v>100</v>
          </cell>
          <cell r="E1702" t="str">
            <v>KS</v>
          </cell>
          <cell r="F1702">
            <v>19022</v>
          </cell>
        </row>
        <row r="1703">
          <cell r="A1703">
            <v>2045281</v>
          </cell>
          <cell r="B1703" t="str">
            <v>Kabelová vývodka…158/29</v>
          </cell>
          <cell r="C1703">
            <v>281.48</v>
          </cell>
          <cell r="D1703">
            <v>100</v>
          </cell>
          <cell r="E1703" t="str">
            <v>KS</v>
          </cell>
          <cell r="F1703">
            <v>28148</v>
          </cell>
        </row>
        <row r="1704">
          <cell r="A1704">
            <v>2045362</v>
          </cell>
          <cell r="B1704" t="str">
            <v>Kabelová vývodka…158/36</v>
          </cell>
          <cell r="C1704">
            <v>528.51</v>
          </cell>
          <cell r="D1704">
            <v>100</v>
          </cell>
          <cell r="E1704" t="str">
            <v>KS</v>
          </cell>
          <cell r="F1704">
            <v>52851</v>
          </cell>
        </row>
        <row r="1705">
          <cell r="A1705">
            <v>2045427</v>
          </cell>
          <cell r="B1705" t="str">
            <v>Kabelová vývodka…158/42</v>
          </cell>
          <cell r="C1705">
            <v>677.25</v>
          </cell>
          <cell r="D1705">
            <v>100</v>
          </cell>
          <cell r="E1705" t="str">
            <v>KS</v>
          </cell>
          <cell r="F1705">
            <v>67725</v>
          </cell>
        </row>
        <row r="1706">
          <cell r="A1706">
            <v>2046075</v>
          </cell>
          <cell r="B1706" t="str">
            <v>Kabelová vývodka…159/7</v>
          </cell>
          <cell r="C1706">
            <v>110.3</v>
          </cell>
          <cell r="D1706">
            <v>100</v>
          </cell>
          <cell r="E1706" t="str">
            <v>KS</v>
          </cell>
          <cell r="F1706">
            <v>11030</v>
          </cell>
        </row>
        <row r="1707">
          <cell r="A1707">
            <v>2046091</v>
          </cell>
          <cell r="B1707" t="str">
            <v>Kabelová vývodka…159/9</v>
          </cell>
          <cell r="C1707">
            <v>111.53</v>
          </cell>
          <cell r="D1707">
            <v>100</v>
          </cell>
          <cell r="E1707" t="str">
            <v>KS</v>
          </cell>
          <cell r="F1707">
            <v>11153</v>
          </cell>
        </row>
        <row r="1708">
          <cell r="A1708">
            <v>2046113</v>
          </cell>
          <cell r="B1708" t="str">
            <v>Kabelová vývodka…159/11</v>
          </cell>
          <cell r="C1708">
            <v>118.56</v>
          </cell>
          <cell r="D1708">
            <v>100</v>
          </cell>
          <cell r="E1708" t="str">
            <v>KS</v>
          </cell>
          <cell r="F1708">
            <v>11856</v>
          </cell>
        </row>
        <row r="1709">
          <cell r="A1709">
            <v>2046121</v>
          </cell>
          <cell r="B1709" t="str">
            <v>Kabelová vývodka…159/13,5</v>
          </cell>
          <cell r="C1709">
            <v>129.97999999999999</v>
          </cell>
          <cell r="D1709">
            <v>100</v>
          </cell>
          <cell r="E1709" t="str">
            <v>KS</v>
          </cell>
          <cell r="F1709">
            <v>12998</v>
          </cell>
        </row>
        <row r="1710">
          <cell r="A1710">
            <v>2046164</v>
          </cell>
          <cell r="B1710" t="str">
            <v>Kabelová vývodka…159/16</v>
          </cell>
          <cell r="C1710">
            <v>144.78</v>
          </cell>
          <cell r="D1710">
            <v>100</v>
          </cell>
          <cell r="E1710" t="str">
            <v>KS</v>
          </cell>
          <cell r="F1710">
            <v>14478</v>
          </cell>
        </row>
        <row r="1711">
          <cell r="A1711">
            <v>2046210</v>
          </cell>
          <cell r="B1711" t="str">
            <v>Kabelová vývodka…159/21</v>
          </cell>
          <cell r="C1711">
            <v>200.3</v>
          </cell>
          <cell r="D1711">
            <v>100</v>
          </cell>
          <cell r="E1711" t="str">
            <v>KS</v>
          </cell>
          <cell r="F1711">
            <v>20030</v>
          </cell>
        </row>
        <row r="1712">
          <cell r="A1712">
            <v>2046296</v>
          </cell>
          <cell r="B1712" t="str">
            <v>Kabelová vývodka…159/29</v>
          </cell>
          <cell r="C1712">
            <v>295</v>
          </cell>
          <cell r="D1712">
            <v>100</v>
          </cell>
          <cell r="E1712" t="str">
            <v>KS</v>
          </cell>
          <cell r="F1712">
            <v>29500</v>
          </cell>
        </row>
        <row r="1713">
          <cell r="A1713">
            <v>2046369</v>
          </cell>
          <cell r="B1713" t="str">
            <v>Kabelová vývodka…159/36</v>
          </cell>
          <cell r="C1713">
            <v>512.21</v>
          </cell>
          <cell r="D1713">
            <v>100</v>
          </cell>
          <cell r="E1713" t="str">
            <v>KS</v>
          </cell>
          <cell r="F1713">
            <v>51221</v>
          </cell>
        </row>
        <row r="1714">
          <cell r="A1714">
            <v>2046423</v>
          </cell>
          <cell r="B1714" t="str">
            <v>Kabelová vývodka…159/42</v>
          </cell>
          <cell r="C1714">
            <v>688.24</v>
          </cell>
          <cell r="D1714">
            <v>100</v>
          </cell>
          <cell r="E1714" t="str">
            <v>KS</v>
          </cell>
          <cell r="F1714">
            <v>68824</v>
          </cell>
        </row>
        <row r="1715">
          <cell r="A1715">
            <v>2046482</v>
          </cell>
          <cell r="B1715" t="str">
            <v>Kabelová vývodka…159/48</v>
          </cell>
          <cell r="C1715">
            <v>817.15</v>
          </cell>
          <cell r="D1715">
            <v>100</v>
          </cell>
          <cell r="E1715" t="str">
            <v>KS</v>
          </cell>
          <cell r="F1715">
            <v>81715</v>
          </cell>
        </row>
        <row r="1716">
          <cell r="A1716">
            <v>2047312</v>
          </cell>
          <cell r="B1716" t="str">
            <v>Trubka…S25</v>
          </cell>
          <cell r="C1716">
            <v>156</v>
          </cell>
          <cell r="D1716">
            <v>100</v>
          </cell>
          <cell r="E1716" t="str">
            <v>M</v>
          </cell>
          <cell r="F1716">
            <v>15600</v>
          </cell>
        </row>
        <row r="1717">
          <cell r="A1717">
            <v>2047335</v>
          </cell>
          <cell r="B1717" t="str">
            <v>Trubka…SM16</v>
          </cell>
          <cell r="C1717">
            <v>103</v>
          </cell>
          <cell r="D1717">
            <v>100</v>
          </cell>
          <cell r="E1717" t="str">
            <v>M</v>
          </cell>
          <cell r="F1717">
            <v>10300</v>
          </cell>
        </row>
        <row r="1718">
          <cell r="A1718">
            <v>2047338</v>
          </cell>
          <cell r="B1718" t="str">
            <v>Trubka…SM20</v>
          </cell>
          <cell r="C1718">
            <v>126</v>
          </cell>
          <cell r="D1718">
            <v>100</v>
          </cell>
          <cell r="E1718" t="str">
            <v>M</v>
          </cell>
          <cell r="F1718">
            <v>12600</v>
          </cell>
        </row>
        <row r="1719">
          <cell r="A1719">
            <v>2047339</v>
          </cell>
          <cell r="B1719" t="str">
            <v>Trubka 20…SM20</v>
          </cell>
          <cell r="C1719">
            <v>155</v>
          </cell>
          <cell r="D1719">
            <v>100</v>
          </cell>
          <cell r="E1719" t="str">
            <v>M</v>
          </cell>
          <cell r="F1719">
            <v>15500</v>
          </cell>
        </row>
        <row r="1720">
          <cell r="A1720">
            <v>2047341</v>
          </cell>
          <cell r="B1720" t="str">
            <v>Trubka…SM25</v>
          </cell>
          <cell r="C1720">
            <v>150</v>
          </cell>
          <cell r="D1720">
            <v>100</v>
          </cell>
          <cell r="E1720" t="str">
            <v>M</v>
          </cell>
          <cell r="F1720">
            <v>15000</v>
          </cell>
        </row>
        <row r="1721">
          <cell r="A1721">
            <v>2047342</v>
          </cell>
          <cell r="B1721" t="str">
            <v>Trubka…SM25</v>
          </cell>
          <cell r="C1721">
            <v>240</v>
          </cell>
          <cell r="D1721">
            <v>100</v>
          </cell>
          <cell r="E1721" t="str">
            <v>M</v>
          </cell>
          <cell r="F1721">
            <v>24000</v>
          </cell>
        </row>
        <row r="1722">
          <cell r="A1722">
            <v>2047344</v>
          </cell>
          <cell r="B1722" t="str">
            <v>Trubka…SM32</v>
          </cell>
          <cell r="C1722">
            <v>204</v>
          </cell>
          <cell r="D1722">
            <v>100</v>
          </cell>
          <cell r="E1722" t="str">
            <v>M</v>
          </cell>
          <cell r="F1722">
            <v>20400</v>
          </cell>
        </row>
        <row r="1723">
          <cell r="A1723">
            <v>2047345</v>
          </cell>
          <cell r="B1723" t="str">
            <v>Trubka 32…SM32</v>
          </cell>
          <cell r="C1723">
            <v>262</v>
          </cell>
          <cell r="D1723">
            <v>100</v>
          </cell>
          <cell r="E1723" t="str">
            <v>M</v>
          </cell>
          <cell r="F1723">
            <v>26200</v>
          </cell>
        </row>
        <row r="1724">
          <cell r="A1724">
            <v>2047347</v>
          </cell>
          <cell r="B1724" t="str">
            <v>Trubka…SM40</v>
          </cell>
          <cell r="C1724">
            <v>280</v>
          </cell>
          <cell r="D1724">
            <v>100</v>
          </cell>
          <cell r="E1724" t="str">
            <v>M</v>
          </cell>
          <cell r="F1724">
            <v>28000</v>
          </cell>
        </row>
        <row r="1725">
          <cell r="A1725">
            <v>2047350</v>
          </cell>
          <cell r="B1725" t="str">
            <v>Trubka…SM50</v>
          </cell>
          <cell r="C1725">
            <v>354</v>
          </cell>
          <cell r="D1725">
            <v>100</v>
          </cell>
          <cell r="E1725" t="str">
            <v>M</v>
          </cell>
          <cell r="F1725">
            <v>35400</v>
          </cell>
        </row>
        <row r="1726">
          <cell r="A1726">
            <v>2047351</v>
          </cell>
          <cell r="B1726" t="str">
            <v>Trubka 50…SM50</v>
          </cell>
          <cell r="C1726">
            <v>415</v>
          </cell>
          <cell r="D1726">
            <v>100</v>
          </cell>
          <cell r="E1726" t="str">
            <v>M</v>
          </cell>
          <cell r="F1726">
            <v>41500</v>
          </cell>
        </row>
        <row r="1727">
          <cell r="A1727">
            <v>2047353</v>
          </cell>
          <cell r="B1727" t="str">
            <v>Trubka…SM63</v>
          </cell>
          <cell r="C1727">
            <v>59800</v>
          </cell>
          <cell r="D1727">
            <v>1</v>
          </cell>
          <cell r="E1727" t="str">
            <v>M</v>
          </cell>
          <cell r="F1727">
            <v>59800</v>
          </cell>
        </row>
        <row r="1728">
          <cell r="A1728">
            <v>2047395</v>
          </cell>
          <cell r="B1728" t="str">
            <v>Spojka trubek…SVM16</v>
          </cell>
          <cell r="C1728">
            <v>49</v>
          </cell>
          <cell r="D1728">
            <v>1</v>
          </cell>
          <cell r="E1728" t="str">
            <v>KS</v>
          </cell>
          <cell r="F1728">
            <v>49</v>
          </cell>
        </row>
        <row r="1729">
          <cell r="A1729">
            <v>2047397</v>
          </cell>
          <cell r="B1729" t="str">
            <v>Spojka trubek…SVM25</v>
          </cell>
          <cell r="C1729">
            <v>58</v>
          </cell>
          <cell r="D1729">
            <v>1</v>
          </cell>
          <cell r="E1729" t="str">
            <v>KS</v>
          </cell>
          <cell r="F1729">
            <v>58</v>
          </cell>
        </row>
        <row r="1730">
          <cell r="A1730">
            <v>2047400</v>
          </cell>
          <cell r="B1730" t="str">
            <v>Spojka trubek…SVM50</v>
          </cell>
          <cell r="C1730">
            <v>169</v>
          </cell>
          <cell r="D1730">
            <v>1</v>
          </cell>
          <cell r="E1730" t="str">
            <v>KS</v>
          </cell>
          <cell r="F1730">
            <v>169</v>
          </cell>
        </row>
        <row r="1731">
          <cell r="A1731">
            <v>2047440</v>
          </cell>
          <cell r="B1731" t="str">
            <v>Trubkový oblouk 90°…SBM16</v>
          </cell>
          <cell r="C1731">
            <v>139</v>
          </cell>
          <cell r="D1731">
            <v>1</v>
          </cell>
          <cell r="E1731" t="str">
            <v>KS</v>
          </cell>
          <cell r="F1731">
            <v>139</v>
          </cell>
        </row>
        <row r="1732">
          <cell r="A1732">
            <v>2047441</v>
          </cell>
          <cell r="B1732" t="str">
            <v>Trubkový oblouk 90°…SBM20</v>
          </cell>
          <cell r="C1732">
            <v>148</v>
          </cell>
          <cell r="D1732">
            <v>1</v>
          </cell>
          <cell r="E1732" t="str">
            <v>KS</v>
          </cell>
          <cell r="F1732">
            <v>148</v>
          </cell>
        </row>
        <row r="1733">
          <cell r="A1733">
            <v>2047442</v>
          </cell>
          <cell r="B1733" t="str">
            <v>Trubkový oblouk 90°…SBM25</v>
          </cell>
          <cell r="C1733">
            <v>157</v>
          </cell>
          <cell r="D1733">
            <v>1</v>
          </cell>
          <cell r="E1733" t="str">
            <v>KS</v>
          </cell>
          <cell r="F1733">
            <v>157</v>
          </cell>
        </row>
        <row r="1734">
          <cell r="A1734">
            <v>2047443</v>
          </cell>
          <cell r="B1734" t="str">
            <v>Trubkový oblouk 90°…SBM32</v>
          </cell>
          <cell r="C1734">
            <v>230</v>
          </cell>
          <cell r="D1734">
            <v>1</v>
          </cell>
          <cell r="E1734" t="str">
            <v>KS</v>
          </cell>
          <cell r="F1734">
            <v>230</v>
          </cell>
        </row>
        <row r="1735">
          <cell r="A1735">
            <v>2047444</v>
          </cell>
          <cell r="B1735" t="str">
            <v>Trubkový oblouk 90°…SBM40</v>
          </cell>
          <cell r="C1735">
            <v>345</v>
          </cell>
          <cell r="D1735">
            <v>1</v>
          </cell>
          <cell r="E1735" t="str">
            <v>KS</v>
          </cell>
          <cell r="F1735">
            <v>345</v>
          </cell>
        </row>
        <row r="1736">
          <cell r="A1736">
            <v>2047445</v>
          </cell>
          <cell r="B1736" t="str">
            <v>Trubkový oblouk 90°…SBM50</v>
          </cell>
          <cell r="C1736">
            <v>678</v>
          </cell>
          <cell r="D1736">
            <v>1</v>
          </cell>
          <cell r="E1736" t="str">
            <v>KS</v>
          </cell>
          <cell r="F1736">
            <v>678</v>
          </cell>
        </row>
        <row r="1737">
          <cell r="A1737">
            <v>2047446</v>
          </cell>
          <cell r="B1737" t="str">
            <v>Trubkový oblouk 90°…SBM63</v>
          </cell>
          <cell r="C1737">
            <v>1030</v>
          </cell>
          <cell r="D1737">
            <v>1</v>
          </cell>
          <cell r="E1737" t="str">
            <v>KS</v>
          </cell>
          <cell r="F1737">
            <v>1030</v>
          </cell>
        </row>
        <row r="1738">
          <cell r="A1738">
            <v>2047802</v>
          </cell>
          <cell r="B1738" t="str">
            <v>Koncovka…129/M12</v>
          </cell>
          <cell r="C1738">
            <v>6.24</v>
          </cell>
          <cell r="D1738">
            <v>100</v>
          </cell>
          <cell r="E1738" t="str">
            <v>KS</v>
          </cell>
          <cell r="F1738">
            <v>624</v>
          </cell>
        </row>
        <row r="1739">
          <cell r="A1739">
            <v>2047810</v>
          </cell>
          <cell r="B1739" t="str">
            <v>Koncovka…129/M16</v>
          </cell>
          <cell r="C1739">
            <v>6.38</v>
          </cell>
          <cell r="D1739">
            <v>100</v>
          </cell>
          <cell r="E1739" t="str">
            <v>KS</v>
          </cell>
          <cell r="F1739">
            <v>638</v>
          </cell>
        </row>
        <row r="1740">
          <cell r="A1740">
            <v>2047829</v>
          </cell>
          <cell r="B1740" t="str">
            <v>Koncovka…129/M20</v>
          </cell>
          <cell r="C1740">
            <v>10.119999999999999</v>
          </cell>
          <cell r="D1740">
            <v>100</v>
          </cell>
          <cell r="E1740" t="str">
            <v>KS</v>
          </cell>
          <cell r="F1740">
            <v>1012</v>
          </cell>
        </row>
        <row r="1741">
          <cell r="A1741">
            <v>2047837</v>
          </cell>
          <cell r="B1741" t="str">
            <v>Koncovka…129/M25</v>
          </cell>
          <cell r="C1741">
            <v>13.32</v>
          </cell>
          <cell r="D1741">
            <v>100</v>
          </cell>
          <cell r="E1741" t="str">
            <v>KS</v>
          </cell>
          <cell r="F1741">
            <v>1332</v>
          </cell>
        </row>
        <row r="1742">
          <cell r="A1742">
            <v>2047853</v>
          </cell>
          <cell r="B1742" t="str">
            <v>Koncovka…129/M32</v>
          </cell>
          <cell r="C1742">
            <v>15.57</v>
          </cell>
          <cell r="D1742">
            <v>100</v>
          </cell>
          <cell r="E1742" t="str">
            <v>KS</v>
          </cell>
          <cell r="F1742">
            <v>1557</v>
          </cell>
        </row>
        <row r="1743">
          <cell r="A1743">
            <v>2047861</v>
          </cell>
          <cell r="B1743" t="str">
            <v>Koncovka…129/M40</v>
          </cell>
          <cell r="C1743">
            <v>25.71</v>
          </cell>
          <cell r="D1743">
            <v>100</v>
          </cell>
          <cell r="E1743" t="str">
            <v>KS</v>
          </cell>
          <cell r="F1743">
            <v>2571</v>
          </cell>
        </row>
        <row r="1744">
          <cell r="A1744">
            <v>2047888</v>
          </cell>
          <cell r="B1744" t="str">
            <v>Koncovka…129/M50</v>
          </cell>
          <cell r="C1744">
            <v>37.130000000000003</v>
          </cell>
          <cell r="D1744">
            <v>100</v>
          </cell>
          <cell r="E1744" t="str">
            <v>KS</v>
          </cell>
          <cell r="F1744">
            <v>3713</v>
          </cell>
        </row>
        <row r="1745">
          <cell r="A1745">
            <v>2047896</v>
          </cell>
          <cell r="B1745" t="str">
            <v>Koncovka…129/M63</v>
          </cell>
          <cell r="C1745">
            <v>50.03</v>
          </cell>
          <cell r="D1745">
            <v>100</v>
          </cell>
          <cell r="E1745" t="str">
            <v>KS</v>
          </cell>
          <cell r="F1745">
            <v>5003</v>
          </cell>
        </row>
        <row r="1746">
          <cell r="A1746">
            <v>2047934</v>
          </cell>
          <cell r="B1746" t="str">
            <v>Koncovka…129/M16SW</v>
          </cell>
          <cell r="C1746">
            <v>6.38</v>
          </cell>
          <cell r="D1746">
            <v>100</v>
          </cell>
          <cell r="E1746" t="str">
            <v>KS</v>
          </cell>
          <cell r="F1746">
            <v>638</v>
          </cell>
        </row>
        <row r="1747">
          <cell r="A1747">
            <v>2047942</v>
          </cell>
          <cell r="B1747" t="str">
            <v>Koncovka…129/M20SW</v>
          </cell>
          <cell r="C1747">
            <v>10.119999999999999</v>
          </cell>
          <cell r="D1747">
            <v>100</v>
          </cell>
          <cell r="E1747" t="str">
            <v>KS</v>
          </cell>
          <cell r="F1747">
            <v>1012</v>
          </cell>
        </row>
        <row r="1748">
          <cell r="A1748">
            <v>2047950</v>
          </cell>
          <cell r="B1748" t="str">
            <v>Koncovka…129/M25SW</v>
          </cell>
          <cell r="C1748">
            <v>13.32</v>
          </cell>
          <cell r="D1748">
            <v>100</v>
          </cell>
          <cell r="E1748" t="str">
            <v>KS</v>
          </cell>
          <cell r="F1748">
            <v>1332</v>
          </cell>
        </row>
        <row r="1749">
          <cell r="A1749">
            <v>2047969</v>
          </cell>
          <cell r="B1749" t="str">
            <v>Koncovka…129/M32SW</v>
          </cell>
          <cell r="C1749">
            <v>16.12</v>
          </cell>
          <cell r="D1749">
            <v>100</v>
          </cell>
          <cell r="E1749" t="str">
            <v>KS</v>
          </cell>
          <cell r="F1749">
            <v>1612</v>
          </cell>
        </row>
        <row r="1750">
          <cell r="A1750">
            <v>2047977</v>
          </cell>
          <cell r="B1750" t="str">
            <v>Koncovka…129/M40SW</v>
          </cell>
          <cell r="C1750">
            <v>26</v>
          </cell>
          <cell r="D1750">
            <v>100</v>
          </cell>
          <cell r="E1750" t="str">
            <v>KS</v>
          </cell>
          <cell r="F1750">
            <v>2600</v>
          </cell>
        </row>
        <row r="1751">
          <cell r="A1751">
            <v>2047985</v>
          </cell>
          <cell r="B1751" t="str">
            <v>Koncovka…129/M50SW</v>
          </cell>
          <cell r="C1751">
            <v>37.130000000000003</v>
          </cell>
          <cell r="D1751">
            <v>100</v>
          </cell>
          <cell r="E1751" t="str">
            <v>KS</v>
          </cell>
          <cell r="F1751">
            <v>3713</v>
          </cell>
        </row>
        <row r="1752">
          <cell r="A1752">
            <v>2047993</v>
          </cell>
          <cell r="B1752" t="str">
            <v>Koncovka…129/M63SW</v>
          </cell>
          <cell r="C1752">
            <v>50.03</v>
          </cell>
          <cell r="D1752">
            <v>100</v>
          </cell>
          <cell r="E1752" t="str">
            <v>KS</v>
          </cell>
          <cell r="F1752">
            <v>5003</v>
          </cell>
        </row>
        <row r="1753">
          <cell r="A1753">
            <v>2048078</v>
          </cell>
          <cell r="B1753" t="str">
            <v>Pojistná matice…116/ 7 PA</v>
          </cell>
          <cell r="C1753">
            <v>2.52</v>
          </cell>
          <cell r="D1753">
            <v>100</v>
          </cell>
          <cell r="E1753" t="str">
            <v>KS</v>
          </cell>
          <cell r="F1753">
            <v>252</v>
          </cell>
        </row>
        <row r="1754">
          <cell r="A1754">
            <v>2048094</v>
          </cell>
          <cell r="B1754" t="str">
            <v>Pojistná matice…116/ 9 PA</v>
          </cell>
          <cell r="C1754">
            <v>1.92</v>
          </cell>
          <cell r="D1754">
            <v>100</v>
          </cell>
          <cell r="E1754" t="str">
            <v>KS</v>
          </cell>
          <cell r="F1754">
            <v>192</v>
          </cell>
        </row>
        <row r="1755">
          <cell r="A1755">
            <v>2048116</v>
          </cell>
          <cell r="B1755" t="str">
            <v>Pojistná matice…116/11 PA</v>
          </cell>
          <cell r="C1755">
            <v>2.02</v>
          </cell>
          <cell r="D1755">
            <v>100</v>
          </cell>
          <cell r="E1755" t="str">
            <v>KS</v>
          </cell>
          <cell r="F1755">
            <v>202</v>
          </cell>
        </row>
        <row r="1756">
          <cell r="A1756">
            <v>2048132</v>
          </cell>
          <cell r="B1756" t="str">
            <v>Pojistná matice…116/13 PA</v>
          </cell>
          <cell r="C1756">
            <v>2.2999999999999998</v>
          </cell>
          <cell r="D1756">
            <v>100</v>
          </cell>
          <cell r="E1756" t="str">
            <v>KS</v>
          </cell>
          <cell r="F1756">
            <v>230</v>
          </cell>
        </row>
        <row r="1757">
          <cell r="A1757">
            <v>2048167</v>
          </cell>
          <cell r="B1757" t="str">
            <v>Pojistná matice…116/16 PA</v>
          </cell>
          <cell r="C1757">
            <v>2.57</v>
          </cell>
          <cell r="D1757">
            <v>100</v>
          </cell>
          <cell r="E1757" t="str">
            <v>KS</v>
          </cell>
          <cell r="F1757">
            <v>257</v>
          </cell>
        </row>
        <row r="1758">
          <cell r="A1758">
            <v>2048221</v>
          </cell>
          <cell r="B1758" t="str">
            <v>Pojistná matice…116/21 PA</v>
          </cell>
          <cell r="C1758">
            <v>3.76</v>
          </cell>
          <cell r="D1758">
            <v>100</v>
          </cell>
          <cell r="E1758" t="str">
            <v>KS</v>
          </cell>
          <cell r="F1758">
            <v>376</v>
          </cell>
        </row>
        <row r="1759">
          <cell r="A1759">
            <v>2048299</v>
          </cell>
          <cell r="B1759" t="str">
            <v>Pojistná matice…116/29 PA</v>
          </cell>
          <cell r="C1759">
            <v>5.55</v>
          </cell>
          <cell r="D1759">
            <v>100</v>
          </cell>
          <cell r="E1759" t="str">
            <v>KS</v>
          </cell>
          <cell r="F1759">
            <v>555</v>
          </cell>
        </row>
        <row r="1760">
          <cell r="A1760">
            <v>2048361</v>
          </cell>
          <cell r="B1760" t="str">
            <v>Pojistná matice…116/36 PA</v>
          </cell>
          <cell r="C1760">
            <v>12.52</v>
          </cell>
          <cell r="D1760">
            <v>100</v>
          </cell>
          <cell r="E1760" t="str">
            <v>KS</v>
          </cell>
          <cell r="F1760">
            <v>1252</v>
          </cell>
        </row>
        <row r="1761">
          <cell r="A1761">
            <v>2048426</v>
          </cell>
          <cell r="B1761" t="str">
            <v>Pojistná matice…116/42 PA</v>
          </cell>
          <cell r="C1761">
            <v>17.02</v>
          </cell>
          <cell r="D1761">
            <v>100</v>
          </cell>
          <cell r="E1761" t="str">
            <v>KS</v>
          </cell>
          <cell r="F1761">
            <v>1702</v>
          </cell>
        </row>
        <row r="1762">
          <cell r="A1762">
            <v>2048485</v>
          </cell>
          <cell r="B1762" t="str">
            <v>Pojistná matice…116/48 PA</v>
          </cell>
          <cell r="C1762">
            <v>17.52</v>
          </cell>
          <cell r="D1762">
            <v>100</v>
          </cell>
          <cell r="E1762" t="str">
            <v>KS</v>
          </cell>
          <cell r="F1762">
            <v>1752</v>
          </cell>
        </row>
        <row r="1763">
          <cell r="A1763">
            <v>2048752</v>
          </cell>
          <cell r="B1763" t="str">
            <v>Pojistná matice…116 M12PA</v>
          </cell>
          <cell r="C1763">
            <v>2.8</v>
          </cell>
          <cell r="D1763">
            <v>100</v>
          </cell>
          <cell r="E1763" t="str">
            <v>KS</v>
          </cell>
          <cell r="F1763">
            <v>280</v>
          </cell>
        </row>
        <row r="1764">
          <cell r="A1764">
            <v>2048760</v>
          </cell>
          <cell r="B1764" t="str">
            <v>Pojistná matice…116 M16PA</v>
          </cell>
          <cell r="C1764">
            <v>3.7</v>
          </cell>
          <cell r="D1764">
            <v>100</v>
          </cell>
          <cell r="E1764" t="str">
            <v>KS</v>
          </cell>
          <cell r="F1764">
            <v>370</v>
          </cell>
        </row>
        <row r="1765">
          <cell r="A1765">
            <v>2048779</v>
          </cell>
          <cell r="B1765" t="str">
            <v>Pojistná matice…116 M20PA</v>
          </cell>
          <cell r="C1765">
            <v>4.5</v>
          </cell>
          <cell r="D1765">
            <v>100</v>
          </cell>
          <cell r="E1765" t="str">
            <v>KS</v>
          </cell>
          <cell r="F1765">
            <v>450</v>
          </cell>
        </row>
        <row r="1766">
          <cell r="A1766">
            <v>2048787</v>
          </cell>
          <cell r="B1766" t="str">
            <v>Pojistná matice…116 M25PA</v>
          </cell>
          <cell r="C1766">
            <v>5.8</v>
          </cell>
          <cell r="D1766">
            <v>100</v>
          </cell>
          <cell r="E1766" t="str">
            <v>KS</v>
          </cell>
          <cell r="F1766">
            <v>580</v>
          </cell>
        </row>
        <row r="1767">
          <cell r="A1767">
            <v>2048795</v>
          </cell>
          <cell r="B1767" t="str">
            <v>Pojistná matice…116 M32PA</v>
          </cell>
          <cell r="C1767">
            <v>13.27</v>
          </cell>
          <cell r="D1767">
            <v>100</v>
          </cell>
          <cell r="E1767" t="str">
            <v>KS</v>
          </cell>
          <cell r="F1767">
            <v>1327</v>
          </cell>
        </row>
        <row r="1768">
          <cell r="A1768">
            <v>2048809</v>
          </cell>
          <cell r="B1768" t="str">
            <v>Pojistná matice…116 M40PA</v>
          </cell>
          <cell r="C1768">
            <v>16.079999999999998</v>
          </cell>
          <cell r="D1768">
            <v>100</v>
          </cell>
          <cell r="E1768" t="str">
            <v>KS</v>
          </cell>
          <cell r="F1768">
            <v>1608</v>
          </cell>
        </row>
        <row r="1769">
          <cell r="A1769">
            <v>2048817</v>
          </cell>
          <cell r="B1769" t="str">
            <v>Pojistná matice…116 M50PA</v>
          </cell>
          <cell r="C1769">
            <v>34</v>
          </cell>
          <cell r="D1769">
            <v>100</v>
          </cell>
          <cell r="E1769" t="str">
            <v>KS</v>
          </cell>
          <cell r="F1769">
            <v>3400</v>
          </cell>
        </row>
        <row r="1770">
          <cell r="A1770">
            <v>2048825</v>
          </cell>
          <cell r="B1770" t="str">
            <v>Pojistná matice…116 M63PA</v>
          </cell>
          <cell r="C1770">
            <v>42</v>
          </cell>
          <cell r="D1770">
            <v>100</v>
          </cell>
          <cell r="E1770" t="str">
            <v>KS</v>
          </cell>
          <cell r="F1770">
            <v>4200</v>
          </cell>
        </row>
        <row r="1771">
          <cell r="A1771">
            <v>2048906</v>
          </cell>
          <cell r="B1771" t="str">
            <v>Pojistná matice…116 M12PA</v>
          </cell>
          <cell r="C1771">
            <v>2.52</v>
          </cell>
          <cell r="D1771">
            <v>100</v>
          </cell>
          <cell r="E1771" t="str">
            <v>KS</v>
          </cell>
          <cell r="F1771">
            <v>252</v>
          </cell>
        </row>
        <row r="1772">
          <cell r="A1772">
            <v>2048914</v>
          </cell>
          <cell r="B1772" t="str">
            <v>Pojistná matice…116 M16PA</v>
          </cell>
          <cell r="C1772">
            <v>3.7</v>
          </cell>
          <cell r="D1772">
            <v>100</v>
          </cell>
          <cell r="E1772" t="str">
            <v>KS</v>
          </cell>
          <cell r="F1772">
            <v>370</v>
          </cell>
        </row>
        <row r="1773">
          <cell r="A1773">
            <v>2048922</v>
          </cell>
          <cell r="B1773" t="str">
            <v>Pojistná matice…116 M20PA</v>
          </cell>
          <cell r="C1773">
            <v>4.5</v>
          </cell>
          <cell r="D1773">
            <v>100</v>
          </cell>
          <cell r="E1773" t="str">
            <v>KS</v>
          </cell>
          <cell r="F1773">
            <v>450</v>
          </cell>
        </row>
        <row r="1774">
          <cell r="A1774">
            <v>2048930</v>
          </cell>
          <cell r="B1774" t="str">
            <v>Pojistná matice…116 M25PA</v>
          </cell>
          <cell r="C1774">
            <v>5.9</v>
          </cell>
          <cell r="D1774">
            <v>100</v>
          </cell>
          <cell r="E1774" t="str">
            <v>KS</v>
          </cell>
          <cell r="F1774">
            <v>590</v>
          </cell>
        </row>
        <row r="1775">
          <cell r="A1775">
            <v>2048949</v>
          </cell>
          <cell r="B1775" t="str">
            <v>Pojistná matice…116 M32PA</v>
          </cell>
          <cell r="C1775">
            <v>11.47</v>
          </cell>
          <cell r="D1775">
            <v>100</v>
          </cell>
          <cell r="E1775" t="str">
            <v>KS</v>
          </cell>
          <cell r="F1775">
            <v>1147</v>
          </cell>
        </row>
        <row r="1776">
          <cell r="A1776">
            <v>2048957</v>
          </cell>
          <cell r="B1776" t="str">
            <v>Pojistná matice…116 M40PA</v>
          </cell>
          <cell r="C1776">
            <v>16.079999999999998</v>
          </cell>
          <cell r="D1776">
            <v>100</v>
          </cell>
          <cell r="E1776" t="str">
            <v>KS</v>
          </cell>
          <cell r="F1776">
            <v>1608</v>
          </cell>
        </row>
        <row r="1777">
          <cell r="A1777">
            <v>2048965</v>
          </cell>
          <cell r="B1777" t="str">
            <v>Pojistná matice…116 M50PA</v>
          </cell>
          <cell r="C1777">
            <v>34</v>
          </cell>
          <cell r="D1777">
            <v>100</v>
          </cell>
          <cell r="E1777" t="str">
            <v>KS</v>
          </cell>
          <cell r="F1777">
            <v>3400</v>
          </cell>
        </row>
        <row r="1778">
          <cell r="A1778">
            <v>2048973</v>
          </cell>
          <cell r="B1778" t="str">
            <v>Pojistná matice…116 M63PA</v>
          </cell>
          <cell r="C1778">
            <v>42</v>
          </cell>
          <cell r="D1778">
            <v>100</v>
          </cell>
          <cell r="E1778" t="str">
            <v>KS</v>
          </cell>
          <cell r="F1778">
            <v>4200</v>
          </cell>
        </row>
        <row r="1779">
          <cell r="A1779">
            <v>2049066</v>
          </cell>
          <cell r="B1779" t="str">
            <v>Pojistná matice…116 M12PA</v>
          </cell>
          <cell r="C1779">
            <v>3.6</v>
          </cell>
          <cell r="D1779">
            <v>100</v>
          </cell>
          <cell r="E1779" t="str">
            <v>KS</v>
          </cell>
          <cell r="F1779">
            <v>360</v>
          </cell>
        </row>
        <row r="1780">
          <cell r="A1780">
            <v>2049074</v>
          </cell>
          <cell r="B1780" t="str">
            <v>Pojistná matice…116 M16PA</v>
          </cell>
          <cell r="C1780">
            <v>2.85</v>
          </cell>
          <cell r="D1780">
            <v>100</v>
          </cell>
          <cell r="E1780" t="str">
            <v>KS</v>
          </cell>
          <cell r="F1780">
            <v>285</v>
          </cell>
        </row>
        <row r="1781">
          <cell r="A1781">
            <v>2049082</v>
          </cell>
          <cell r="B1781" t="str">
            <v>Pojistná matice…116 M20PA</v>
          </cell>
          <cell r="C1781">
            <v>3.33</v>
          </cell>
          <cell r="D1781">
            <v>100</v>
          </cell>
          <cell r="E1781" t="str">
            <v>KS</v>
          </cell>
          <cell r="F1781">
            <v>333</v>
          </cell>
        </row>
        <row r="1782">
          <cell r="A1782">
            <v>2049090</v>
          </cell>
          <cell r="B1782" t="str">
            <v>Pojistná matice…116 M25PA</v>
          </cell>
          <cell r="C1782">
            <v>4.28</v>
          </cell>
          <cell r="D1782">
            <v>100</v>
          </cell>
          <cell r="E1782" t="str">
            <v>KS</v>
          </cell>
          <cell r="F1782">
            <v>428</v>
          </cell>
        </row>
        <row r="1783">
          <cell r="A1783">
            <v>2049104</v>
          </cell>
          <cell r="B1783" t="str">
            <v>Pojistná matice…116 M32PA</v>
          </cell>
          <cell r="C1783">
            <v>8.36</v>
          </cell>
          <cell r="D1783">
            <v>100</v>
          </cell>
          <cell r="E1783" t="str">
            <v>KS</v>
          </cell>
          <cell r="F1783">
            <v>836</v>
          </cell>
        </row>
        <row r="1784">
          <cell r="A1784">
            <v>2049112</v>
          </cell>
          <cell r="B1784" t="str">
            <v>Pojistná matice…116 M40PA</v>
          </cell>
          <cell r="C1784">
            <v>12.35</v>
          </cell>
          <cell r="D1784">
            <v>100</v>
          </cell>
          <cell r="E1784" t="str">
            <v>KS</v>
          </cell>
          <cell r="F1784">
            <v>1235</v>
          </cell>
        </row>
        <row r="1785">
          <cell r="A1785">
            <v>2049120</v>
          </cell>
          <cell r="B1785" t="str">
            <v>Pojistná matice…116 M50PA</v>
          </cell>
          <cell r="C1785">
            <v>25.65</v>
          </cell>
          <cell r="D1785">
            <v>100</v>
          </cell>
          <cell r="E1785" t="str">
            <v>KS</v>
          </cell>
          <cell r="F1785">
            <v>2565</v>
          </cell>
        </row>
        <row r="1786">
          <cell r="A1786">
            <v>2049139</v>
          </cell>
          <cell r="B1786" t="str">
            <v>Pojistná matice…116 M63PA</v>
          </cell>
          <cell r="C1786">
            <v>31.35</v>
          </cell>
          <cell r="D1786">
            <v>100</v>
          </cell>
          <cell r="E1786" t="str">
            <v>KS</v>
          </cell>
          <cell r="F1786">
            <v>3135</v>
          </cell>
        </row>
        <row r="1787">
          <cell r="A1787">
            <v>2049503</v>
          </cell>
          <cell r="B1787" t="str">
            <v>Pojistná matice…116/M12</v>
          </cell>
          <cell r="C1787">
            <v>3.6</v>
          </cell>
          <cell r="D1787">
            <v>100</v>
          </cell>
          <cell r="E1787" t="str">
            <v>KS</v>
          </cell>
          <cell r="F1787">
            <v>360</v>
          </cell>
        </row>
        <row r="1788">
          <cell r="A1788">
            <v>2049511</v>
          </cell>
          <cell r="B1788" t="str">
            <v>Pojistná matice…116/M16</v>
          </cell>
          <cell r="C1788">
            <v>4.59</v>
          </cell>
          <cell r="D1788">
            <v>100</v>
          </cell>
          <cell r="E1788" t="str">
            <v>KS</v>
          </cell>
          <cell r="F1788">
            <v>459</v>
          </cell>
        </row>
        <row r="1789">
          <cell r="A1789">
            <v>2049538</v>
          </cell>
          <cell r="B1789" t="str">
            <v>Pojistná matice…116/M20</v>
          </cell>
          <cell r="C1789">
            <v>5.0199999999999996</v>
          </cell>
          <cell r="D1789">
            <v>100</v>
          </cell>
          <cell r="E1789" t="str">
            <v>KS</v>
          </cell>
          <cell r="F1789">
            <v>502</v>
          </cell>
        </row>
        <row r="1790">
          <cell r="A1790">
            <v>2049546</v>
          </cell>
          <cell r="B1790" t="str">
            <v>Pojistná matice…116/M25</v>
          </cell>
          <cell r="C1790">
            <v>6.27</v>
          </cell>
          <cell r="D1790">
            <v>100</v>
          </cell>
          <cell r="E1790" t="str">
            <v>KS</v>
          </cell>
          <cell r="F1790">
            <v>627</v>
          </cell>
        </row>
        <row r="1791">
          <cell r="A1791">
            <v>2049554</v>
          </cell>
          <cell r="B1791" t="str">
            <v>Pojistná matice…116/M32</v>
          </cell>
          <cell r="C1791">
            <v>10.4</v>
          </cell>
          <cell r="D1791">
            <v>100</v>
          </cell>
          <cell r="E1791" t="str">
            <v>KS</v>
          </cell>
          <cell r="F1791">
            <v>1040</v>
          </cell>
        </row>
        <row r="1792">
          <cell r="A1792">
            <v>2049562</v>
          </cell>
          <cell r="B1792" t="str">
            <v>Pojistná matice…116/M40</v>
          </cell>
          <cell r="C1792">
            <v>10</v>
          </cell>
          <cell r="D1792">
            <v>100</v>
          </cell>
          <cell r="E1792" t="str">
            <v>KS</v>
          </cell>
          <cell r="F1792">
            <v>1000</v>
          </cell>
        </row>
        <row r="1793">
          <cell r="A1793">
            <v>2049570</v>
          </cell>
          <cell r="B1793" t="str">
            <v>Pojistná matice…116/M50</v>
          </cell>
          <cell r="C1793">
            <v>32</v>
          </cell>
          <cell r="D1793">
            <v>100</v>
          </cell>
          <cell r="E1793" t="str">
            <v>KS</v>
          </cell>
          <cell r="F1793">
            <v>3200</v>
          </cell>
        </row>
        <row r="1794">
          <cell r="A1794">
            <v>2049589</v>
          </cell>
          <cell r="B1794" t="str">
            <v>Pojistná matice…116/M63</v>
          </cell>
          <cell r="C1794">
            <v>36</v>
          </cell>
          <cell r="D1794">
            <v>100</v>
          </cell>
          <cell r="E1794" t="str">
            <v>KS</v>
          </cell>
          <cell r="F1794">
            <v>3600</v>
          </cell>
        </row>
        <row r="1795">
          <cell r="A1795">
            <v>2050005</v>
          </cell>
          <cell r="B1795" t="str">
            <v>Kabelová vývodka EX…VTECEX 7</v>
          </cell>
          <cell r="C1795">
            <v>13.85</v>
          </cell>
          <cell r="D1795">
            <v>100</v>
          </cell>
          <cell r="E1795" t="str">
            <v>KS</v>
          </cell>
          <cell r="F1795">
            <v>1385</v>
          </cell>
        </row>
        <row r="1796">
          <cell r="A1796">
            <v>2050013</v>
          </cell>
          <cell r="B1796" t="str">
            <v>Kabelová vývodka EX…VTECEX 9</v>
          </cell>
          <cell r="C1796">
            <v>15.94</v>
          </cell>
          <cell r="D1796">
            <v>100</v>
          </cell>
          <cell r="E1796" t="str">
            <v>KS</v>
          </cell>
          <cell r="F1796">
            <v>1594</v>
          </cell>
        </row>
        <row r="1797">
          <cell r="A1797">
            <v>2050021</v>
          </cell>
          <cell r="B1797" t="str">
            <v>Kabelová vývodka EX…VTECEX 11</v>
          </cell>
          <cell r="C1797">
            <v>19.27</v>
          </cell>
          <cell r="D1797">
            <v>100</v>
          </cell>
          <cell r="E1797" t="str">
            <v>KS</v>
          </cell>
          <cell r="F1797">
            <v>1927</v>
          </cell>
        </row>
        <row r="1798">
          <cell r="A1798">
            <v>2050048</v>
          </cell>
          <cell r="B1798" t="str">
            <v>Kabelová vývodka EX…VTECEX 13</v>
          </cell>
          <cell r="C1798">
            <v>22.31</v>
          </cell>
          <cell r="D1798">
            <v>100</v>
          </cell>
          <cell r="E1798" t="str">
            <v>KS</v>
          </cell>
          <cell r="F1798">
            <v>2231</v>
          </cell>
        </row>
        <row r="1799">
          <cell r="A1799">
            <v>2050056</v>
          </cell>
          <cell r="B1799" t="str">
            <v>Kabelová vývodka EX…VTECEX 16</v>
          </cell>
          <cell r="C1799">
            <v>26.66</v>
          </cell>
          <cell r="D1799">
            <v>100</v>
          </cell>
          <cell r="E1799" t="str">
            <v>KS</v>
          </cell>
          <cell r="F1799">
            <v>2666</v>
          </cell>
        </row>
        <row r="1800">
          <cell r="A1800">
            <v>2050064</v>
          </cell>
          <cell r="B1800" t="str">
            <v>Kabelová vývodka EX…VTECEX 21</v>
          </cell>
          <cell r="C1800">
            <v>40.409999999999997</v>
          </cell>
          <cell r="D1800">
            <v>100</v>
          </cell>
          <cell r="E1800" t="str">
            <v>KS</v>
          </cell>
          <cell r="F1800">
            <v>4041</v>
          </cell>
        </row>
        <row r="1801">
          <cell r="A1801">
            <v>2050072</v>
          </cell>
          <cell r="B1801" t="str">
            <v>Kabelová vývodka EX…VTECEX 29</v>
          </cell>
          <cell r="C1801">
            <v>64.23</v>
          </cell>
          <cell r="D1801">
            <v>100</v>
          </cell>
          <cell r="E1801" t="str">
            <v>KS</v>
          </cell>
          <cell r="F1801">
            <v>6423</v>
          </cell>
        </row>
        <row r="1802">
          <cell r="A1802">
            <v>2050080</v>
          </cell>
          <cell r="B1802" t="str">
            <v>VTECEX 36…VTECEX 36</v>
          </cell>
          <cell r="C1802">
            <v>146.30000000000001</v>
          </cell>
          <cell r="D1802">
            <v>100</v>
          </cell>
          <cell r="E1802" t="str">
            <v>KS</v>
          </cell>
          <cell r="F1802">
            <v>14630</v>
          </cell>
        </row>
        <row r="1803">
          <cell r="A1803">
            <v>2050099</v>
          </cell>
          <cell r="B1803" t="str">
            <v>Kabelová vývodka EX…VTECEX 42</v>
          </cell>
          <cell r="C1803">
            <v>257.44</v>
          </cell>
          <cell r="D1803">
            <v>100</v>
          </cell>
          <cell r="E1803" t="str">
            <v>KS</v>
          </cell>
          <cell r="F1803">
            <v>25744</v>
          </cell>
        </row>
        <row r="1804">
          <cell r="A1804">
            <v>2050102</v>
          </cell>
          <cell r="B1804" t="str">
            <v>Kabelová vývodka EX…VTECEX 48</v>
          </cell>
          <cell r="C1804">
            <v>264.37</v>
          </cell>
          <cell r="D1804">
            <v>100</v>
          </cell>
          <cell r="E1804" t="str">
            <v>KS</v>
          </cell>
          <cell r="F1804">
            <v>26437</v>
          </cell>
        </row>
        <row r="1805">
          <cell r="A1805">
            <v>2050137</v>
          </cell>
          <cell r="B1805" t="str">
            <v>Kabelová vývodka EX…VTECEXL7</v>
          </cell>
          <cell r="C1805">
            <v>12.17</v>
          </cell>
          <cell r="D1805">
            <v>100</v>
          </cell>
          <cell r="E1805" t="str">
            <v>KS</v>
          </cell>
          <cell r="F1805">
            <v>1217</v>
          </cell>
        </row>
        <row r="1806">
          <cell r="A1806">
            <v>2050145</v>
          </cell>
          <cell r="B1806" t="str">
            <v>Kabelová vývodka EX…VTECEXL9</v>
          </cell>
          <cell r="C1806">
            <v>18.43</v>
          </cell>
          <cell r="D1806">
            <v>100</v>
          </cell>
          <cell r="E1806" t="str">
            <v>KS</v>
          </cell>
          <cell r="F1806">
            <v>1843</v>
          </cell>
        </row>
        <row r="1807">
          <cell r="A1807">
            <v>2050153</v>
          </cell>
          <cell r="B1807" t="str">
            <v>Kabelová vývodka EX…VTECEXL11</v>
          </cell>
          <cell r="C1807">
            <v>18.5</v>
          </cell>
          <cell r="D1807">
            <v>100</v>
          </cell>
          <cell r="E1807" t="str">
            <v>KS</v>
          </cell>
          <cell r="F1807">
            <v>1850</v>
          </cell>
        </row>
        <row r="1808">
          <cell r="A1808">
            <v>2050161</v>
          </cell>
          <cell r="B1808" t="str">
            <v>Kabelová vývodka EX…VTECEXL13</v>
          </cell>
          <cell r="C1808">
            <v>21.94</v>
          </cell>
          <cell r="D1808">
            <v>100</v>
          </cell>
          <cell r="E1808" t="str">
            <v>KS</v>
          </cell>
          <cell r="F1808">
            <v>2194</v>
          </cell>
        </row>
        <row r="1809">
          <cell r="A1809">
            <v>2050188</v>
          </cell>
          <cell r="B1809" t="str">
            <v>Kabelová vývodka EX…VTECEXL16</v>
          </cell>
          <cell r="C1809">
            <v>27.71</v>
          </cell>
          <cell r="D1809">
            <v>100</v>
          </cell>
          <cell r="E1809" t="str">
            <v>KS</v>
          </cell>
          <cell r="F1809">
            <v>2771</v>
          </cell>
        </row>
        <row r="1810">
          <cell r="A1810">
            <v>2050196</v>
          </cell>
          <cell r="B1810" t="str">
            <v>Kabelová vývodka EX…VTECEXL21</v>
          </cell>
          <cell r="C1810">
            <v>36.58</v>
          </cell>
          <cell r="D1810">
            <v>100</v>
          </cell>
          <cell r="E1810" t="str">
            <v>KS</v>
          </cell>
          <cell r="F1810">
            <v>3658</v>
          </cell>
        </row>
        <row r="1811">
          <cell r="A1811">
            <v>2050218</v>
          </cell>
          <cell r="B1811" t="str">
            <v>Kabelová vývodka EX…VTECEXL29</v>
          </cell>
          <cell r="C1811">
            <v>63.84</v>
          </cell>
          <cell r="D1811">
            <v>100</v>
          </cell>
          <cell r="E1811" t="str">
            <v>KS</v>
          </cell>
          <cell r="F1811">
            <v>6384</v>
          </cell>
        </row>
        <row r="1812">
          <cell r="A1812">
            <v>2050307</v>
          </cell>
          <cell r="B1812" t="str">
            <v>Kabelová vývodka EX…VTECEXM12</v>
          </cell>
          <cell r="C1812">
            <v>13.85</v>
          </cell>
          <cell r="D1812">
            <v>100</v>
          </cell>
          <cell r="E1812" t="str">
            <v>KS</v>
          </cell>
          <cell r="F1812">
            <v>1385</v>
          </cell>
        </row>
        <row r="1813">
          <cell r="A1813">
            <v>2050315</v>
          </cell>
          <cell r="B1813" t="str">
            <v>Kabelová vývodka EX…VTECEXM16</v>
          </cell>
          <cell r="C1813">
            <v>16.170000000000002</v>
          </cell>
          <cell r="D1813">
            <v>100</v>
          </cell>
          <cell r="E1813" t="str">
            <v>KS</v>
          </cell>
          <cell r="F1813">
            <v>1617</v>
          </cell>
        </row>
        <row r="1814">
          <cell r="A1814">
            <v>2050323</v>
          </cell>
          <cell r="B1814" t="str">
            <v>Kabelová vývodka EX…VTECEXM20</v>
          </cell>
          <cell r="C1814">
            <v>21.94</v>
          </cell>
          <cell r="D1814">
            <v>100</v>
          </cell>
          <cell r="E1814" t="str">
            <v>KS</v>
          </cell>
          <cell r="F1814">
            <v>2194</v>
          </cell>
        </row>
        <row r="1815">
          <cell r="A1815">
            <v>2050331</v>
          </cell>
          <cell r="B1815" t="str">
            <v>Kabelová vývodka EX…VTECEXM25</v>
          </cell>
          <cell r="C1815">
            <v>39.26</v>
          </cell>
          <cell r="D1815">
            <v>100</v>
          </cell>
          <cell r="E1815" t="str">
            <v>KS</v>
          </cell>
          <cell r="F1815">
            <v>3926</v>
          </cell>
        </row>
        <row r="1816">
          <cell r="A1816">
            <v>2050358</v>
          </cell>
          <cell r="B1816" t="str">
            <v>Kabelová vývodka EX…VTECEXM32</v>
          </cell>
          <cell r="C1816">
            <v>64.66</v>
          </cell>
          <cell r="D1816">
            <v>100</v>
          </cell>
          <cell r="E1816" t="str">
            <v>KS</v>
          </cell>
          <cell r="F1816">
            <v>6466</v>
          </cell>
        </row>
        <row r="1817">
          <cell r="A1817">
            <v>2050366</v>
          </cell>
          <cell r="B1817" t="str">
            <v>Kabelová vývodka EX…VTECEXM40</v>
          </cell>
          <cell r="C1817">
            <v>249.38</v>
          </cell>
          <cell r="D1817">
            <v>100</v>
          </cell>
          <cell r="E1817" t="str">
            <v>KS</v>
          </cell>
          <cell r="F1817">
            <v>24938</v>
          </cell>
        </row>
        <row r="1818">
          <cell r="A1818">
            <v>2050374</v>
          </cell>
          <cell r="B1818" t="str">
            <v>Kabelová vývodka EX…VTECEXM50</v>
          </cell>
          <cell r="C1818">
            <v>274.36</v>
          </cell>
          <cell r="D1818">
            <v>100</v>
          </cell>
          <cell r="E1818" t="str">
            <v>KS</v>
          </cell>
          <cell r="F1818">
            <v>27436</v>
          </cell>
        </row>
        <row r="1819">
          <cell r="A1819">
            <v>2050382</v>
          </cell>
          <cell r="B1819" t="str">
            <v>Kabelová vývodka EX…VTECEXM63</v>
          </cell>
          <cell r="C1819">
            <v>284.33999999999997</v>
          </cell>
          <cell r="D1819">
            <v>100</v>
          </cell>
          <cell r="E1819" t="str">
            <v>KS</v>
          </cell>
          <cell r="F1819">
            <v>28434</v>
          </cell>
        </row>
        <row r="1820">
          <cell r="A1820">
            <v>2054000</v>
          </cell>
          <cell r="B1820" t="str">
            <v>Svorka nul. vodiče…60/N  7</v>
          </cell>
          <cell r="C1820">
            <v>156.61000000000001</v>
          </cell>
          <cell r="D1820">
            <v>100</v>
          </cell>
          <cell r="E1820" t="str">
            <v>KS</v>
          </cell>
          <cell r="F1820">
            <v>15661</v>
          </cell>
        </row>
        <row r="1821">
          <cell r="A1821">
            <v>2054019</v>
          </cell>
          <cell r="B1821" t="str">
            <v>Svorka ochranného vodiče…60/S  7</v>
          </cell>
          <cell r="C1821">
            <v>156.61000000000001</v>
          </cell>
          <cell r="D1821">
            <v>100</v>
          </cell>
          <cell r="E1821" t="str">
            <v>KS</v>
          </cell>
          <cell r="F1821">
            <v>15661</v>
          </cell>
        </row>
        <row r="1822">
          <cell r="A1822">
            <v>2054086</v>
          </cell>
          <cell r="B1822" t="str">
            <v>Svorka nul. vodiče…60/N 12</v>
          </cell>
          <cell r="C1822">
            <v>194.11</v>
          </cell>
          <cell r="D1822">
            <v>100</v>
          </cell>
          <cell r="E1822" t="str">
            <v>KS</v>
          </cell>
          <cell r="F1822">
            <v>19411</v>
          </cell>
        </row>
        <row r="1823">
          <cell r="A1823">
            <v>2054094</v>
          </cell>
          <cell r="B1823" t="str">
            <v>Svorka ochranného vodiče…60/S 12</v>
          </cell>
          <cell r="C1823">
            <v>194.11</v>
          </cell>
          <cell r="D1823">
            <v>100</v>
          </cell>
          <cell r="E1823" t="str">
            <v>KS</v>
          </cell>
          <cell r="F1823">
            <v>19411</v>
          </cell>
        </row>
        <row r="1824">
          <cell r="A1824">
            <v>2054485</v>
          </cell>
          <cell r="B1824" t="str">
            <v>Násuvná svorka…61/325</v>
          </cell>
          <cell r="C1824">
            <v>5.49</v>
          </cell>
          <cell r="D1824">
            <v>100</v>
          </cell>
          <cell r="E1824" t="str">
            <v>KS</v>
          </cell>
          <cell r="F1824">
            <v>549</v>
          </cell>
        </row>
        <row r="1825">
          <cell r="A1825">
            <v>2054507</v>
          </cell>
          <cell r="B1825" t="str">
            <v>Násuvná svorka…61/525</v>
          </cell>
          <cell r="C1825">
            <v>7.12</v>
          </cell>
          <cell r="D1825">
            <v>100</v>
          </cell>
          <cell r="E1825" t="str">
            <v>KS</v>
          </cell>
          <cell r="F1825">
            <v>712</v>
          </cell>
        </row>
        <row r="1826">
          <cell r="A1826">
            <v>2054523</v>
          </cell>
          <cell r="B1826" t="str">
            <v>Násuvná svorka…61/825</v>
          </cell>
          <cell r="C1826">
            <v>15.69</v>
          </cell>
          <cell r="D1826">
            <v>100</v>
          </cell>
          <cell r="E1826" t="str">
            <v>KS</v>
          </cell>
          <cell r="F1826">
            <v>1569</v>
          </cell>
        </row>
        <row r="1827">
          <cell r="A1827">
            <v>2054582</v>
          </cell>
          <cell r="B1827" t="str">
            <v>Násuvná svorka…61/525 LO</v>
          </cell>
          <cell r="C1827">
            <v>6.47</v>
          </cell>
          <cell r="D1827">
            <v>100</v>
          </cell>
          <cell r="E1827" t="str">
            <v>KS</v>
          </cell>
          <cell r="F1827">
            <v>647</v>
          </cell>
        </row>
        <row r="1828">
          <cell r="A1828">
            <v>2054620</v>
          </cell>
          <cell r="B1828" t="str">
            <v>Násuvná svorka…61/515</v>
          </cell>
          <cell r="C1828">
            <v>5.78</v>
          </cell>
          <cell r="D1828">
            <v>100</v>
          </cell>
          <cell r="E1828" t="str">
            <v>KS</v>
          </cell>
          <cell r="F1828">
            <v>578</v>
          </cell>
        </row>
        <row r="1829">
          <cell r="A1829">
            <v>2054647</v>
          </cell>
          <cell r="B1829" t="str">
            <v>Násuvná svorka…61/815</v>
          </cell>
          <cell r="C1829">
            <v>14.17</v>
          </cell>
          <cell r="D1829">
            <v>100</v>
          </cell>
          <cell r="E1829" t="str">
            <v>KS</v>
          </cell>
          <cell r="F1829">
            <v>1417</v>
          </cell>
        </row>
        <row r="1830">
          <cell r="A1830">
            <v>2055023</v>
          </cell>
          <cell r="B1830" t="str">
            <v>Odbočovací svorka Dolü…70/VDE</v>
          </cell>
          <cell r="C1830">
            <v>24.66</v>
          </cell>
          <cell r="D1830">
            <v>100</v>
          </cell>
          <cell r="E1830" t="str">
            <v>KS</v>
          </cell>
          <cell r="F1830">
            <v>2466</v>
          </cell>
        </row>
        <row r="1831">
          <cell r="A1831">
            <v>2055201</v>
          </cell>
          <cell r="B1831" t="str">
            <v>Odbočovací svorka Dolü…70/S VDE</v>
          </cell>
          <cell r="C1831">
            <v>44.38</v>
          </cell>
          <cell r="D1831">
            <v>100</v>
          </cell>
          <cell r="E1831" t="str">
            <v>KS</v>
          </cell>
          <cell r="F1831">
            <v>4438</v>
          </cell>
        </row>
        <row r="1832">
          <cell r="A1832">
            <v>2055503</v>
          </cell>
          <cell r="B1832" t="str">
            <v>Odbočovací svorka Dolü…71</v>
          </cell>
          <cell r="C1832">
            <v>108.88</v>
          </cell>
          <cell r="D1832">
            <v>100</v>
          </cell>
          <cell r="E1832" t="str">
            <v>KS</v>
          </cell>
          <cell r="F1832">
            <v>10888</v>
          </cell>
        </row>
        <row r="1833">
          <cell r="A1833">
            <v>2055929</v>
          </cell>
          <cell r="B1833" t="str">
            <v>Svorkovnice lustrová…72/VDE</v>
          </cell>
          <cell r="C1833">
            <v>26.57</v>
          </cell>
          <cell r="D1833">
            <v>100</v>
          </cell>
          <cell r="E1833" t="str">
            <v>KS</v>
          </cell>
          <cell r="F1833">
            <v>2657</v>
          </cell>
        </row>
        <row r="1834">
          <cell r="A1834">
            <v>2056070</v>
          </cell>
          <cell r="B1834" t="str">
            <v>Svorkovnice lustrová…72/CE</v>
          </cell>
          <cell r="C1834">
            <v>27.34</v>
          </cell>
          <cell r="D1834">
            <v>100</v>
          </cell>
          <cell r="E1834" t="str">
            <v>KS</v>
          </cell>
          <cell r="F1834">
            <v>2734</v>
          </cell>
        </row>
        <row r="1835">
          <cell r="A1835">
            <v>2056089</v>
          </cell>
          <cell r="B1835" t="str">
            <v>Svorkovnice lustrová…72/CE</v>
          </cell>
          <cell r="C1835">
            <v>30.34</v>
          </cell>
          <cell r="D1835">
            <v>100</v>
          </cell>
          <cell r="E1835" t="str">
            <v>KS</v>
          </cell>
          <cell r="F1835">
            <v>3034</v>
          </cell>
        </row>
        <row r="1836">
          <cell r="A1836">
            <v>2056143</v>
          </cell>
          <cell r="B1836" t="str">
            <v>Svorkovnice lustrová…74/VDE EU</v>
          </cell>
          <cell r="C1836">
            <v>32.880000000000003</v>
          </cell>
          <cell r="D1836">
            <v>100</v>
          </cell>
          <cell r="E1836" t="str">
            <v>KS</v>
          </cell>
          <cell r="F1836">
            <v>3288</v>
          </cell>
        </row>
        <row r="1837">
          <cell r="A1837">
            <v>2056178</v>
          </cell>
          <cell r="B1837" t="str">
            <v>Svorkovnice lustrová…74/D</v>
          </cell>
          <cell r="C1837">
            <v>48.08</v>
          </cell>
          <cell r="D1837">
            <v>100</v>
          </cell>
          <cell r="E1837" t="str">
            <v>KS</v>
          </cell>
          <cell r="F1837">
            <v>4808</v>
          </cell>
        </row>
        <row r="1838">
          <cell r="A1838">
            <v>2056224</v>
          </cell>
          <cell r="B1838" t="str">
            <v>Svorkovnice lustrová…74/CE</v>
          </cell>
          <cell r="C1838">
            <v>32.369999999999997</v>
          </cell>
          <cell r="D1838">
            <v>100</v>
          </cell>
          <cell r="E1838" t="str">
            <v>KS</v>
          </cell>
          <cell r="F1838">
            <v>3237</v>
          </cell>
        </row>
        <row r="1839">
          <cell r="A1839">
            <v>2056232</v>
          </cell>
          <cell r="B1839" t="str">
            <v>Svorkovnice lustrová…74/CE</v>
          </cell>
          <cell r="C1839">
            <v>29.32</v>
          </cell>
          <cell r="D1839">
            <v>100</v>
          </cell>
          <cell r="E1839" t="str">
            <v>KS</v>
          </cell>
          <cell r="F1839">
            <v>2932</v>
          </cell>
        </row>
        <row r="1840">
          <cell r="A1840">
            <v>2056372</v>
          </cell>
          <cell r="B1840" t="str">
            <v>Svorkovnice lustrová…76/CE</v>
          </cell>
          <cell r="C1840">
            <v>40.43</v>
          </cell>
          <cell r="D1840">
            <v>100</v>
          </cell>
          <cell r="E1840" t="str">
            <v>KS</v>
          </cell>
          <cell r="F1840">
            <v>4043</v>
          </cell>
        </row>
        <row r="1841">
          <cell r="A1841">
            <v>2056380</v>
          </cell>
          <cell r="B1841" t="str">
            <v>Svorkovnice lustrová…76/CE</v>
          </cell>
          <cell r="C1841">
            <v>36.4</v>
          </cell>
          <cell r="D1841">
            <v>100</v>
          </cell>
          <cell r="E1841" t="str">
            <v>KS</v>
          </cell>
          <cell r="F1841">
            <v>3640</v>
          </cell>
        </row>
        <row r="1842">
          <cell r="A1842">
            <v>2056550</v>
          </cell>
          <cell r="B1842" t="str">
            <v>Svorkovnice lustrová…78/CE</v>
          </cell>
          <cell r="C1842">
            <v>78.37</v>
          </cell>
          <cell r="D1842">
            <v>100</v>
          </cell>
          <cell r="E1842" t="str">
            <v>KS</v>
          </cell>
          <cell r="F1842">
            <v>7837</v>
          </cell>
        </row>
        <row r="1843">
          <cell r="A1843">
            <v>2056569</v>
          </cell>
          <cell r="B1843" t="str">
            <v>Svorkovnice lustrová…78/CE</v>
          </cell>
          <cell r="C1843">
            <v>67.599999999999994</v>
          </cell>
          <cell r="D1843">
            <v>100</v>
          </cell>
          <cell r="E1843" t="str">
            <v>KS</v>
          </cell>
          <cell r="F1843">
            <v>6760</v>
          </cell>
        </row>
        <row r="1844">
          <cell r="A1844">
            <v>2056577</v>
          </cell>
          <cell r="B1844" t="str">
            <v>Svorkovnice lustrová…79/CE</v>
          </cell>
          <cell r="C1844">
            <v>192.4</v>
          </cell>
          <cell r="D1844">
            <v>100</v>
          </cell>
          <cell r="E1844" t="str">
            <v>KS</v>
          </cell>
          <cell r="F1844">
            <v>19240</v>
          </cell>
        </row>
        <row r="1845">
          <cell r="A1845">
            <v>2056585</v>
          </cell>
          <cell r="B1845" t="str">
            <v>Svorkovnice lustrová…79/CE</v>
          </cell>
          <cell r="C1845">
            <v>144.56</v>
          </cell>
          <cell r="D1845">
            <v>100</v>
          </cell>
          <cell r="E1845" t="str">
            <v>KS</v>
          </cell>
          <cell r="F1845">
            <v>14456</v>
          </cell>
        </row>
        <row r="1846">
          <cell r="A1846">
            <v>2079801</v>
          </cell>
          <cell r="B1846" t="str">
            <v>Kabelová vývodka…160MS/M12</v>
          </cell>
          <cell r="C1846">
            <v>16.5</v>
          </cell>
          <cell r="D1846">
            <v>100</v>
          </cell>
          <cell r="E1846" t="str">
            <v>KS</v>
          </cell>
          <cell r="F1846">
            <v>1650</v>
          </cell>
        </row>
        <row r="1847">
          <cell r="A1847">
            <v>2079828</v>
          </cell>
          <cell r="B1847" t="str">
            <v>Kabelová vývodka…160MS/M16</v>
          </cell>
          <cell r="C1847">
            <v>24.85</v>
          </cell>
          <cell r="D1847">
            <v>100</v>
          </cell>
          <cell r="E1847" t="str">
            <v>KS</v>
          </cell>
          <cell r="F1847">
            <v>2485</v>
          </cell>
        </row>
        <row r="1848">
          <cell r="A1848">
            <v>2079836</v>
          </cell>
          <cell r="B1848" t="str">
            <v>Kabelová vývodka…160MS/M20</v>
          </cell>
          <cell r="C1848">
            <v>31.85</v>
          </cell>
          <cell r="D1848">
            <v>100</v>
          </cell>
          <cell r="E1848" t="str">
            <v>KS</v>
          </cell>
          <cell r="F1848">
            <v>3185</v>
          </cell>
        </row>
        <row r="1849">
          <cell r="A1849">
            <v>2079844</v>
          </cell>
          <cell r="B1849" t="str">
            <v>Kabelová vývodka…160MS/M25</v>
          </cell>
          <cell r="C1849">
            <v>42.96</v>
          </cell>
          <cell r="D1849">
            <v>100</v>
          </cell>
          <cell r="E1849" t="str">
            <v>KS</v>
          </cell>
          <cell r="F1849">
            <v>4296</v>
          </cell>
        </row>
        <row r="1850">
          <cell r="A1850">
            <v>2079852</v>
          </cell>
          <cell r="B1850" t="str">
            <v>Kabelová vývodka…160MS/M32</v>
          </cell>
          <cell r="C1850">
            <v>96.84</v>
          </cell>
          <cell r="D1850">
            <v>100</v>
          </cell>
          <cell r="E1850" t="str">
            <v>KS</v>
          </cell>
          <cell r="F1850">
            <v>9684</v>
          </cell>
        </row>
        <row r="1851">
          <cell r="A1851">
            <v>2079860</v>
          </cell>
          <cell r="B1851" t="str">
            <v>Kabelová vývodka…160MS/M40</v>
          </cell>
          <cell r="C1851">
            <v>127.14</v>
          </cell>
          <cell r="D1851">
            <v>100</v>
          </cell>
          <cell r="E1851" t="str">
            <v>KS</v>
          </cell>
          <cell r="F1851">
            <v>12714</v>
          </cell>
        </row>
        <row r="1852">
          <cell r="A1852">
            <v>2079879</v>
          </cell>
          <cell r="B1852" t="str">
            <v>Kabelová vývodka…160MS/M50</v>
          </cell>
          <cell r="C1852">
            <v>239.88</v>
          </cell>
          <cell r="D1852">
            <v>100</v>
          </cell>
          <cell r="E1852" t="str">
            <v>KS</v>
          </cell>
          <cell r="F1852">
            <v>23988</v>
          </cell>
        </row>
        <row r="1853">
          <cell r="A1853">
            <v>2079887</v>
          </cell>
          <cell r="B1853" t="str">
            <v>Kabelová vývodka…160MS/M63</v>
          </cell>
          <cell r="C1853">
            <v>364.05</v>
          </cell>
          <cell r="D1853">
            <v>100</v>
          </cell>
          <cell r="E1853" t="str">
            <v>KS</v>
          </cell>
          <cell r="F1853">
            <v>36405</v>
          </cell>
        </row>
        <row r="1854">
          <cell r="A1854">
            <v>2079905</v>
          </cell>
          <cell r="B1854" t="str">
            <v>Kabelová vývodka…161MS/M16</v>
          </cell>
          <cell r="C1854">
            <v>33.49</v>
          </cell>
          <cell r="D1854">
            <v>100</v>
          </cell>
          <cell r="E1854" t="str">
            <v>KS</v>
          </cell>
          <cell r="F1854">
            <v>3349</v>
          </cell>
        </row>
        <row r="1855">
          <cell r="A1855">
            <v>2079909</v>
          </cell>
          <cell r="B1855" t="str">
            <v>Kabelová vývodka…161MS/M20</v>
          </cell>
          <cell r="C1855">
            <v>36.340000000000003</v>
          </cell>
          <cell r="D1855">
            <v>100</v>
          </cell>
          <cell r="E1855" t="str">
            <v>KS</v>
          </cell>
          <cell r="F1855">
            <v>3634</v>
          </cell>
        </row>
        <row r="1856">
          <cell r="A1856">
            <v>2079917</v>
          </cell>
          <cell r="B1856" t="str">
            <v>Kabelová vývodka…161MS/M32</v>
          </cell>
          <cell r="C1856">
            <v>97.1</v>
          </cell>
          <cell r="D1856">
            <v>100</v>
          </cell>
          <cell r="E1856" t="str">
            <v>KS</v>
          </cell>
          <cell r="F1856">
            <v>9710</v>
          </cell>
        </row>
        <row r="1857">
          <cell r="A1857">
            <v>2079921</v>
          </cell>
          <cell r="B1857" t="str">
            <v>Kabelová vývodka…161MS/M40</v>
          </cell>
          <cell r="C1857">
            <v>130.34</v>
          </cell>
          <cell r="D1857">
            <v>100</v>
          </cell>
          <cell r="E1857" t="str">
            <v>KS</v>
          </cell>
          <cell r="F1857">
            <v>13034</v>
          </cell>
        </row>
        <row r="1858">
          <cell r="A1858">
            <v>2079925</v>
          </cell>
          <cell r="B1858" t="str">
            <v>Kabelová vývodka…161MS/M50</v>
          </cell>
          <cell r="C1858">
            <v>474.05</v>
          </cell>
          <cell r="D1858">
            <v>100</v>
          </cell>
          <cell r="E1858" t="str">
            <v>KS</v>
          </cell>
          <cell r="F1858">
            <v>47405</v>
          </cell>
        </row>
        <row r="1859">
          <cell r="A1859">
            <v>2079929</v>
          </cell>
          <cell r="B1859" t="str">
            <v>Kabelová vývodka…161MS/M63</v>
          </cell>
          <cell r="C1859">
            <v>329.84</v>
          </cell>
          <cell r="D1859">
            <v>100</v>
          </cell>
          <cell r="E1859" t="str">
            <v>KS</v>
          </cell>
          <cell r="F1859">
            <v>32984</v>
          </cell>
        </row>
        <row r="1860">
          <cell r="A1860">
            <v>2080079</v>
          </cell>
          <cell r="B1860" t="str">
            <v>Kabelová vývodka…160/MS/7</v>
          </cell>
          <cell r="C1860">
            <v>37.65</v>
          </cell>
          <cell r="D1860">
            <v>100</v>
          </cell>
          <cell r="E1860" t="str">
            <v>KS</v>
          </cell>
          <cell r="F1860">
            <v>3765</v>
          </cell>
        </row>
        <row r="1861">
          <cell r="A1861">
            <v>2080095</v>
          </cell>
          <cell r="B1861" t="str">
            <v>Kabelová vývodka…160/MS/9</v>
          </cell>
          <cell r="C1861">
            <v>27.23</v>
          </cell>
          <cell r="D1861">
            <v>100</v>
          </cell>
          <cell r="E1861" t="str">
            <v>KS</v>
          </cell>
          <cell r="F1861">
            <v>2723</v>
          </cell>
        </row>
        <row r="1862">
          <cell r="A1862">
            <v>2080117</v>
          </cell>
          <cell r="B1862" t="str">
            <v>Kabelová vývodka…160/MS/11</v>
          </cell>
          <cell r="C1862">
            <v>30.61</v>
          </cell>
          <cell r="D1862">
            <v>100</v>
          </cell>
          <cell r="E1862" t="str">
            <v>KS</v>
          </cell>
          <cell r="F1862">
            <v>3061</v>
          </cell>
        </row>
        <row r="1863">
          <cell r="A1863">
            <v>2080133</v>
          </cell>
          <cell r="B1863" t="str">
            <v>Kabelová vývodka…160/MS/13</v>
          </cell>
          <cell r="C1863">
            <v>33.82</v>
          </cell>
          <cell r="D1863">
            <v>100</v>
          </cell>
          <cell r="E1863" t="str">
            <v>KS</v>
          </cell>
          <cell r="F1863">
            <v>3382</v>
          </cell>
        </row>
        <row r="1864">
          <cell r="A1864">
            <v>2080168</v>
          </cell>
          <cell r="B1864" t="str">
            <v>Kabelová vývodka…160/MS/16</v>
          </cell>
          <cell r="C1864">
            <v>38.65</v>
          </cell>
          <cell r="D1864">
            <v>100</v>
          </cell>
          <cell r="E1864" t="str">
            <v>KS</v>
          </cell>
          <cell r="F1864">
            <v>3865</v>
          </cell>
        </row>
        <row r="1865">
          <cell r="A1865">
            <v>2080214</v>
          </cell>
          <cell r="B1865" t="str">
            <v>Kabelová vývodka…160/MS/21</v>
          </cell>
          <cell r="C1865">
            <v>47.55</v>
          </cell>
          <cell r="D1865">
            <v>100</v>
          </cell>
          <cell r="E1865" t="str">
            <v>KS</v>
          </cell>
          <cell r="F1865">
            <v>4755</v>
          </cell>
        </row>
        <row r="1866">
          <cell r="A1866">
            <v>2080281</v>
          </cell>
          <cell r="B1866" t="str">
            <v>Kabelová vývodka…160/MS/29</v>
          </cell>
          <cell r="C1866">
            <v>95.71</v>
          </cell>
          <cell r="D1866">
            <v>100</v>
          </cell>
          <cell r="E1866" t="str">
            <v>KS</v>
          </cell>
          <cell r="F1866">
            <v>9571</v>
          </cell>
        </row>
        <row r="1867">
          <cell r="A1867">
            <v>2080362</v>
          </cell>
          <cell r="B1867" t="str">
            <v>Kabelová vývodka…160/MS/36</v>
          </cell>
          <cell r="C1867">
            <v>189.82</v>
          </cell>
          <cell r="D1867">
            <v>100</v>
          </cell>
          <cell r="E1867" t="str">
            <v>KS</v>
          </cell>
          <cell r="F1867">
            <v>18982</v>
          </cell>
        </row>
        <row r="1868">
          <cell r="A1868">
            <v>2080427</v>
          </cell>
          <cell r="B1868" t="str">
            <v>Kabelová vývodka…160/MS/42</v>
          </cell>
          <cell r="C1868">
            <v>259.18</v>
          </cell>
          <cell r="D1868">
            <v>100</v>
          </cell>
          <cell r="E1868" t="str">
            <v>KS</v>
          </cell>
          <cell r="F1868">
            <v>25918</v>
          </cell>
        </row>
        <row r="1869">
          <cell r="A1869">
            <v>2080486</v>
          </cell>
          <cell r="B1869" t="str">
            <v>Kabelová vývodka…160/MS/48</v>
          </cell>
          <cell r="C1869">
            <v>309.99</v>
          </cell>
          <cell r="D1869">
            <v>100</v>
          </cell>
          <cell r="E1869" t="str">
            <v>KS</v>
          </cell>
          <cell r="F1869">
            <v>30999</v>
          </cell>
        </row>
        <row r="1870">
          <cell r="A1870">
            <v>2080540</v>
          </cell>
          <cell r="B1870" t="str">
            <v>Kabelová vývodka…161/MS/16</v>
          </cell>
          <cell r="C1870">
            <v>42.18</v>
          </cell>
          <cell r="D1870">
            <v>100</v>
          </cell>
          <cell r="E1870" t="str">
            <v>KS</v>
          </cell>
          <cell r="F1870">
            <v>4218</v>
          </cell>
        </row>
        <row r="1871">
          <cell r="A1871">
            <v>2080583</v>
          </cell>
          <cell r="B1871" t="str">
            <v>Kabelová vývodka…161/MS/29</v>
          </cell>
          <cell r="C1871">
            <v>79.8</v>
          </cell>
          <cell r="D1871">
            <v>100</v>
          </cell>
          <cell r="E1871" t="str">
            <v>KS</v>
          </cell>
          <cell r="F1871">
            <v>7980</v>
          </cell>
        </row>
        <row r="1872">
          <cell r="A1872">
            <v>2080702</v>
          </cell>
          <cell r="B1872" t="str">
            <v>Kabelová vývodka…160/GMS9</v>
          </cell>
          <cell r="C1872">
            <v>24.79</v>
          </cell>
          <cell r="D1872">
            <v>100</v>
          </cell>
          <cell r="E1872" t="str">
            <v>KS</v>
          </cell>
          <cell r="F1872">
            <v>2479</v>
          </cell>
        </row>
        <row r="1873">
          <cell r="A1873">
            <v>2080729</v>
          </cell>
          <cell r="B1873" t="str">
            <v>Kabelová vývodka…160/GMS11</v>
          </cell>
          <cell r="C1873">
            <v>28.36</v>
          </cell>
          <cell r="D1873">
            <v>100</v>
          </cell>
          <cell r="E1873" t="str">
            <v>KS</v>
          </cell>
          <cell r="F1873">
            <v>2836</v>
          </cell>
        </row>
        <row r="1874">
          <cell r="A1874">
            <v>2080745</v>
          </cell>
          <cell r="B1874" t="str">
            <v>Kabelová vývodka…160/GMS13</v>
          </cell>
          <cell r="C1874">
            <v>29.09</v>
          </cell>
          <cell r="D1874">
            <v>100</v>
          </cell>
          <cell r="E1874" t="str">
            <v>KS</v>
          </cell>
          <cell r="F1874">
            <v>2909</v>
          </cell>
        </row>
        <row r="1875">
          <cell r="A1875">
            <v>2080761</v>
          </cell>
          <cell r="B1875" t="str">
            <v>Kabelová vývodka…160/GMS16</v>
          </cell>
          <cell r="C1875">
            <v>29.43</v>
          </cell>
          <cell r="D1875">
            <v>100</v>
          </cell>
          <cell r="E1875" t="str">
            <v>KS</v>
          </cell>
          <cell r="F1875">
            <v>2943</v>
          </cell>
        </row>
        <row r="1876">
          <cell r="A1876">
            <v>2081075</v>
          </cell>
          <cell r="B1876" t="str">
            <v>Kabelová vývodka…160/LMS7</v>
          </cell>
          <cell r="C1876">
            <v>47.42</v>
          </cell>
          <cell r="D1876">
            <v>100</v>
          </cell>
          <cell r="E1876" t="str">
            <v>KS</v>
          </cell>
          <cell r="F1876">
            <v>4742</v>
          </cell>
        </row>
        <row r="1877">
          <cell r="A1877">
            <v>2081091</v>
          </cell>
          <cell r="B1877" t="str">
            <v>Kabelová vývodka…160/LMS9</v>
          </cell>
          <cell r="C1877">
            <v>31.24</v>
          </cell>
          <cell r="D1877">
            <v>100</v>
          </cell>
          <cell r="E1877" t="str">
            <v>KS</v>
          </cell>
          <cell r="F1877">
            <v>3124</v>
          </cell>
        </row>
        <row r="1878">
          <cell r="A1878">
            <v>2081113</v>
          </cell>
          <cell r="B1878" t="str">
            <v>Kabelová vývodka…160/LMS11</v>
          </cell>
          <cell r="C1878">
            <v>34.049999999999997</v>
          </cell>
          <cell r="D1878">
            <v>100</v>
          </cell>
          <cell r="E1878" t="str">
            <v>KS</v>
          </cell>
          <cell r="F1878">
            <v>3405</v>
          </cell>
        </row>
        <row r="1879">
          <cell r="A1879">
            <v>2081148</v>
          </cell>
          <cell r="B1879" t="str">
            <v>Kabelová vývodka…160/LMS13</v>
          </cell>
          <cell r="C1879">
            <v>38.19</v>
          </cell>
          <cell r="D1879">
            <v>100</v>
          </cell>
          <cell r="E1879" t="str">
            <v>KS</v>
          </cell>
          <cell r="F1879">
            <v>3819</v>
          </cell>
        </row>
        <row r="1880">
          <cell r="A1880">
            <v>2081164</v>
          </cell>
          <cell r="B1880" t="str">
            <v>Kabelová vývodka…160/LMS16</v>
          </cell>
          <cell r="C1880">
            <v>42.93</v>
          </cell>
          <cell r="D1880">
            <v>100</v>
          </cell>
          <cell r="E1880" t="str">
            <v>KS</v>
          </cell>
          <cell r="F1880">
            <v>4293</v>
          </cell>
        </row>
        <row r="1881">
          <cell r="A1881">
            <v>2081210</v>
          </cell>
          <cell r="B1881" t="str">
            <v>Kabelová vývodka…160/LMS21</v>
          </cell>
          <cell r="C1881">
            <v>54.31</v>
          </cell>
          <cell r="D1881">
            <v>100</v>
          </cell>
          <cell r="E1881" t="str">
            <v>KS</v>
          </cell>
          <cell r="F1881">
            <v>5431</v>
          </cell>
        </row>
        <row r="1882">
          <cell r="A1882">
            <v>2082071</v>
          </cell>
          <cell r="B1882" t="str">
            <v>Kabelová vývodka…163/MS/7</v>
          </cell>
          <cell r="C1882">
            <v>40.119999999999997</v>
          </cell>
          <cell r="D1882">
            <v>100</v>
          </cell>
          <cell r="E1882" t="str">
            <v>KS</v>
          </cell>
          <cell r="F1882">
            <v>4012</v>
          </cell>
        </row>
        <row r="1883">
          <cell r="A1883">
            <v>2082098</v>
          </cell>
          <cell r="B1883" t="str">
            <v>Kabelová vývodka…163/MS/9</v>
          </cell>
          <cell r="C1883">
            <v>38.450000000000003</v>
          </cell>
          <cell r="D1883">
            <v>100</v>
          </cell>
          <cell r="E1883" t="str">
            <v>KS</v>
          </cell>
          <cell r="F1883">
            <v>3845</v>
          </cell>
        </row>
        <row r="1884">
          <cell r="A1884">
            <v>2082101</v>
          </cell>
          <cell r="B1884" t="str">
            <v>Kabelová vývodka…163/MS/11</v>
          </cell>
          <cell r="C1884">
            <v>39.28</v>
          </cell>
          <cell r="D1884">
            <v>100</v>
          </cell>
          <cell r="E1884" t="str">
            <v>KS</v>
          </cell>
          <cell r="F1884">
            <v>3928</v>
          </cell>
        </row>
        <row r="1885">
          <cell r="A1885">
            <v>2082136</v>
          </cell>
          <cell r="B1885" t="str">
            <v>Kabelová vývodka…163/MS/13</v>
          </cell>
          <cell r="C1885">
            <v>42.09</v>
          </cell>
          <cell r="D1885">
            <v>100</v>
          </cell>
          <cell r="E1885" t="str">
            <v>KS</v>
          </cell>
          <cell r="F1885">
            <v>4209</v>
          </cell>
        </row>
        <row r="1886">
          <cell r="A1886">
            <v>2082160</v>
          </cell>
          <cell r="B1886" t="str">
            <v>Kabelová vývodka…163/MS/16</v>
          </cell>
          <cell r="C1886">
            <v>42.95</v>
          </cell>
          <cell r="D1886">
            <v>100</v>
          </cell>
          <cell r="E1886" t="str">
            <v>KS</v>
          </cell>
          <cell r="F1886">
            <v>4295</v>
          </cell>
        </row>
        <row r="1887">
          <cell r="A1887">
            <v>2082217</v>
          </cell>
          <cell r="B1887" t="str">
            <v>Kabelová vývodka…163/MS/21</v>
          </cell>
          <cell r="C1887">
            <v>57.67</v>
          </cell>
          <cell r="D1887">
            <v>100</v>
          </cell>
          <cell r="E1887" t="str">
            <v>KS</v>
          </cell>
          <cell r="F1887">
            <v>5767</v>
          </cell>
        </row>
        <row r="1888">
          <cell r="A1888">
            <v>2082292</v>
          </cell>
          <cell r="B1888" t="str">
            <v>Kabelová vývodka…163/MS/29</v>
          </cell>
          <cell r="C1888">
            <v>109.28</v>
          </cell>
          <cell r="D1888">
            <v>100</v>
          </cell>
          <cell r="E1888" t="str">
            <v>KS</v>
          </cell>
          <cell r="F1888">
            <v>10928</v>
          </cell>
        </row>
        <row r="1889">
          <cell r="A1889">
            <v>2082365</v>
          </cell>
          <cell r="B1889" t="str">
            <v>Kabelová vývodka…163/MS/36</v>
          </cell>
          <cell r="C1889">
            <v>173.76</v>
          </cell>
          <cell r="D1889">
            <v>100</v>
          </cell>
          <cell r="E1889" t="str">
            <v>KS</v>
          </cell>
          <cell r="F1889">
            <v>17376</v>
          </cell>
        </row>
        <row r="1890">
          <cell r="A1890">
            <v>2082411</v>
          </cell>
          <cell r="B1890" t="str">
            <v>Kabelová vývodka…163/MS/42</v>
          </cell>
          <cell r="C1890">
            <v>250.37</v>
          </cell>
          <cell r="D1890">
            <v>100</v>
          </cell>
          <cell r="E1890" t="str">
            <v>KS</v>
          </cell>
          <cell r="F1890">
            <v>25037</v>
          </cell>
        </row>
        <row r="1891">
          <cell r="A1891">
            <v>2082489</v>
          </cell>
          <cell r="B1891" t="str">
            <v>Kabelová vývodka…163/MS/48</v>
          </cell>
          <cell r="C1891">
            <v>296.45</v>
          </cell>
          <cell r="D1891">
            <v>100</v>
          </cell>
          <cell r="E1891" t="str">
            <v>KS</v>
          </cell>
          <cell r="F1891">
            <v>29645</v>
          </cell>
        </row>
        <row r="1892">
          <cell r="A1892">
            <v>2082500</v>
          </cell>
          <cell r="B1892" t="str">
            <v>Kabelová vývodka…162/MS/11</v>
          </cell>
          <cell r="C1892">
            <v>41.49</v>
          </cell>
          <cell r="D1892">
            <v>100</v>
          </cell>
          <cell r="E1892" t="str">
            <v>KS</v>
          </cell>
          <cell r="F1892">
            <v>4149</v>
          </cell>
        </row>
        <row r="1893">
          <cell r="A1893">
            <v>2082519</v>
          </cell>
          <cell r="B1893" t="str">
            <v>Kabelová vývodka…162/MS/ 9</v>
          </cell>
          <cell r="C1893">
            <v>39.65</v>
          </cell>
          <cell r="D1893">
            <v>100</v>
          </cell>
          <cell r="E1893" t="str">
            <v>KS</v>
          </cell>
          <cell r="F1893">
            <v>3965</v>
          </cell>
        </row>
        <row r="1894">
          <cell r="A1894">
            <v>2082527</v>
          </cell>
          <cell r="B1894" t="str">
            <v>Kabelová vývodka…162/MS/13</v>
          </cell>
          <cell r="C1894">
            <v>41.03</v>
          </cell>
          <cell r="D1894">
            <v>100</v>
          </cell>
          <cell r="E1894" t="str">
            <v>KS</v>
          </cell>
          <cell r="F1894">
            <v>4103</v>
          </cell>
        </row>
        <row r="1895">
          <cell r="A1895">
            <v>2082543</v>
          </cell>
          <cell r="B1895" t="str">
            <v>Kabelová vývodka…162/MS/16</v>
          </cell>
          <cell r="C1895">
            <v>45.57</v>
          </cell>
          <cell r="D1895">
            <v>100</v>
          </cell>
          <cell r="E1895" t="str">
            <v>KS</v>
          </cell>
          <cell r="F1895">
            <v>4557</v>
          </cell>
        </row>
        <row r="1896">
          <cell r="A1896">
            <v>2082578</v>
          </cell>
          <cell r="B1896" t="str">
            <v>Kabelová vývodka…162/MS/21</v>
          </cell>
          <cell r="C1896">
            <v>61.61</v>
          </cell>
          <cell r="D1896">
            <v>100</v>
          </cell>
          <cell r="E1896" t="str">
            <v>KS</v>
          </cell>
          <cell r="F1896">
            <v>6161</v>
          </cell>
        </row>
        <row r="1897">
          <cell r="A1897">
            <v>2082594</v>
          </cell>
          <cell r="B1897" t="str">
            <v>Kabelová vývodka…162/MS/29</v>
          </cell>
          <cell r="C1897">
            <v>115.21</v>
          </cell>
          <cell r="D1897">
            <v>100</v>
          </cell>
          <cell r="E1897" t="str">
            <v>KS</v>
          </cell>
          <cell r="F1897">
            <v>11521</v>
          </cell>
        </row>
        <row r="1898">
          <cell r="A1898">
            <v>2082616</v>
          </cell>
          <cell r="B1898" t="str">
            <v>Kabelová vývodka…162/MS/36</v>
          </cell>
          <cell r="C1898">
            <v>194.88</v>
          </cell>
          <cell r="D1898">
            <v>100</v>
          </cell>
          <cell r="E1898" t="str">
            <v>KS</v>
          </cell>
          <cell r="F1898">
            <v>19488</v>
          </cell>
        </row>
        <row r="1899">
          <cell r="A1899">
            <v>2082705</v>
          </cell>
          <cell r="B1899" t="str">
            <v>Kabelová vývodka…163/GMS 9</v>
          </cell>
          <cell r="C1899">
            <v>26.54</v>
          </cell>
          <cell r="D1899">
            <v>100</v>
          </cell>
          <cell r="E1899" t="str">
            <v>KS</v>
          </cell>
          <cell r="F1899">
            <v>2654</v>
          </cell>
        </row>
        <row r="1900">
          <cell r="A1900">
            <v>2082713</v>
          </cell>
          <cell r="B1900" t="str">
            <v>Kabelová vývodka…163/GMS11</v>
          </cell>
          <cell r="C1900">
            <v>30.04</v>
          </cell>
          <cell r="D1900">
            <v>100</v>
          </cell>
          <cell r="E1900" t="str">
            <v>KS</v>
          </cell>
          <cell r="F1900">
            <v>3004</v>
          </cell>
        </row>
        <row r="1901">
          <cell r="A1901">
            <v>2082721</v>
          </cell>
          <cell r="B1901" t="str">
            <v>Kabelová vývodka…163/GMS13</v>
          </cell>
          <cell r="C1901">
            <v>29.16</v>
          </cell>
          <cell r="D1901">
            <v>100</v>
          </cell>
          <cell r="E1901" t="str">
            <v>KS</v>
          </cell>
          <cell r="F1901">
            <v>2916</v>
          </cell>
        </row>
        <row r="1902">
          <cell r="A1902">
            <v>2082748</v>
          </cell>
          <cell r="B1902" t="str">
            <v>Kabelová vývodka…163/GMS16</v>
          </cell>
          <cell r="C1902">
            <v>30.38</v>
          </cell>
          <cell r="D1902">
            <v>100</v>
          </cell>
          <cell r="E1902" t="str">
            <v>KS</v>
          </cell>
          <cell r="F1902">
            <v>3038</v>
          </cell>
        </row>
        <row r="1903">
          <cell r="A1903">
            <v>2083094</v>
          </cell>
          <cell r="B1903" t="str">
            <v>Kabelová vývodka…163/LMS/9</v>
          </cell>
          <cell r="C1903">
            <v>33.96</v>
          </cell>
          <cell r="D1903">
            <v>100</v>
          </cell>
          <cell r="E1903" t="str">
            <v>KS</v>
          </cell>
          <cell r="F1903">
            <v>3396</v>
          </cell>
        </row>
        <row r="1904">
          <cell r="A1904">
            <v>2083116</v>
          </cell>
          <cell r="B1904" t="str">
            <v>Kabelová vývodka…163/LMS11</v>
          </cell>
          <cell r="C1904">
            <v>37.51</v>
          </cell>
          <cell r="D1904">
            <v>100</v>
          </cell>
          <cell r="E1904" t="str">
            <v>KS</v>
          </cell>
          <cell r="F1904">
            <v>3751</v>
          </cell>
        </row>
        <row r="1905">
          <cell r="A1905">
            <v>2083132</v>
          </cell>
          <cell r="B1905" t="str">
            <v>Kabelová vývodka…163/LMS13</v>
          </cell>
          <cell r="C1905">
            <v>45.54</v>
          </cell>
          <cell r="D1905">
            <v>100</v>
          </cell>
          <cell r="E1905" t="str">
            <v>KS</v>
          </cell>
          <cell r="F1905">
            <v>4554</v>
          </cell>
        </row>
        <row r="1906">
          <cell r="A1906">
            <v>2083167</v>
          </cell>
          <cell r="B1906" t="str">
            <v>Kabelová vývodka…163/LMS16</v>
          </cell>
          <cell r="C1906">
            <v>48.03</v>
          </cell>
          <cell r="D1906">
            <v>100</v>
          </cell>
          <cell r="E1906" t="str">
            <v>KS</v>
          </cell>
          <cell r="F1906">
            <v>4803</v>
          </cell>
        </row>
        <row r="1907">
          <cell r="A1907">
            <v>2083213</v>
          </cell>
          <cell r="B1907" t="str">
            <v>Kabelová vývodka…163/LMS21</v>
          </cell>
          <cell r="C1907">
            <v>64.680000000000007</v>
          </cell>
          <cell r="D1907">
            <v>100</v>
          </cell>
          <cell r="E1907" t="str">
            <v>KS</v>
          </cell>
          <cell r="F1907">
            <v>6468</v>
          </cell>
        </row>
        <row r="1908">
          <cell r="A1908">
            <v>2083299</v>
          </cell>
          <cell r="B1908" t="str">
            <v>Kabelová vývodka…163/LMS29</v>
          </cell>
          <cell r="C1908">
            <v>138.24</v>
          </cell>
          <cell r="D1908">
            <v>100</v>
          </cell>
          <cell r="E1908" t="str">
            <v>KS</v>
          </cell>
          <cell r="F1908">
            <v>13824</v>
          </cell>
        </row>
        <row r="1909">
          <cell r="A1909">
            <v>2083361</v>
          </cell>
          <cell r="B1909" t="str">
            <v>Kabelová vývodka…163/LMS36</v>
          </cell>
          <cell r="C1909">
            <v>199.69</v>
          </cell>
          <cell r="D1909">
            <v>100</v>
          </cell>
          <cell r="E1909" t="str">
            <v>KS</v>
          </cell>
          <cell r="F1909">
            <v>19969</v>
          </cell>
        </row>
        <row r="1910">
          <cell r="A1910">
            <v>2083612</v>
          </cell>
          <cell r="B1910" t="str">
            <v>Kabelová vývodka…163MS/M12</v>
          </cell>
          <cell r="C1910">
            <v>32.590000000000003</v>
          </cell>
          <cell r="D1910">
            <v>100</v>
          </cell>
          <cell r="E1910" t="str">
            <v>KS</v>
          </cell>
          <cell r="F1910">
            <v>3259</v>
          </cell>
        </row>
        <row r="1911">
          <cell r="A1911">
            <v>2083620</v>
          </cell>
          <cell r="B1911" t="str">
            <v>Kabelová vývodka…163MS/M16</v>
          </cell>
          <cell r="C1911">
            <v>35.83</v>
          </cell>
          <cell r="D1911">
            <v>100</v>
          </cell>
          <cell r="E1911" t="str">
            <v>KS</v>
          </cell>
          <cell r="F1911">
            <v>3583</v>
          </cell>
        </row>
        <row r="1912">
          <cell r="A1912">
            <v>2083639</v>
          </cell>
          <cell r="B1912" t="str">
            <v>Kabelová vývodka…163MS/M20</v>
          </cell>
          <cell r="C1912">
            <v>47.18</v>
          </cell>
          <cell r="D1912">
            <v>100</v>
          </cell>
          <cell r="E1912" t="str">
            <v>KS</v>
          </cell>
          <cell r="F1912">
            <v>4718</v>
          </cell>
        </row>
        <row r="1913">
          <cell r="A1913">
            <v>2083647</v>
          </cell>
          <cell r="B1913" t="str">
            <v>Kabelová vývodka…163MS/M25</v>
          </cell>
          <cell r="C1913">
            <v>100.31</v>
          </cell>
          <cell r="D1913">
            <v>100</v>
          </cell>
          <cell r="E1913" t="str">
            <v>KS</v>
          </cell>
          <cell r="F1913">
            <v>10031</v>
          </cell>
        </row>
        <row r="1914">
          <cell r="A1914">
            <v>2083655</v>
          </cell>
          <cell r="B1914" t="str">
            <v>Kabelová vývodka…163MS/M32</v>
          </cell>
          <cell r="C1914">
            <v>116.19</v>
          </cell>
          <cell r="D1914">
            <v>100</v>
          </cell>
          <cell r="E1914" t="str">
            <v>KS</v>
          </cell>
          <cell r="F1914">
            <v>11619</v>
          </cell>
        </row>
        <row r="1915">
          <cell r="A1915">
            <v>2083663</v>
          </cell>
          <cell r="B1915" t="str">
            <v>Kabelová vývodka…163MS/M40</v>
          </cell>
          <cell r="C1915">
            <v>304.52999999999997</v>
          </cell>
          <cell r="D1915">
            <v>100</v>
          </cell>
          <cell r="E1915" t="str">
            <v>KS</v>
          </cell>
          <cell r="F1915">
            <v>30453</v>
          </cell>
        </row>
        <row r="1916">
          <cell r="A1916">
            <v>2083671</v>
          </cell>
          <cell r="B1916" t="str">
            <v>Kabelová vývodka…163MS/M50</v>
          </cell>
          <cell r="C1916">
            <v>439.3</v>
          </cell>
          <cell r="D1916">
            <v>100</v>
          </cell>
          <cell r="E1916" t="str">
            <v>KS</v>
          </cell>
          <cell r="F1916">
            <v>43930</v>
          </cell>
        </row>
        <row r="1917">
          <cell r="A1917">
            <v>2083698</v>
          </cell>
          <cell r="B1917" t="str">
            <v>Kabelová vývodka…163MS/M63</v>
          </cell>
          <cell r="C1917">
            <v>580.29</v>
          </cell>
          <cell r="D1917">
            <v>100</v>
          </cell>
          <cell r="E1917" t="str">
            <v>KS</v>
          </cell>
          <cell r="F1917">
            <v>58029</v>
          </cell>
        </row>
        <row r="1918">
          <cell r="A1918">
            <v>2083712</v>
          </cell>
          <cell r="B1918" t="str">
            <v>Kabelová vývodka…162MS/M16</v>
          </cell>
          <cell r="C1918">
            <v>24.7</v>
          </cell>
          <cell r="D1918">
            <v>100</v>
          </cell>
          <cell r="E1918" t="str">
            <v>KS</v>
          </cell>
          <cell r="F1918">
            <v>2470</v>
          </cell>
        </row>
        <row r="1919">
          <cell r="A1919">
            <v>2083716</v>
          </cell>
          <cell r="B1919" t="str">
            <v>Kabelová vývodka…162MS/M20</v>
          </cell>
          <cell r="C1919">
            <v>27.55</v>
          </cell>
          <cell r="D1919">
            <v>100</v>
          </cell>
          <cell r="E1919" t="str">
            <v>KS</v>
          </cell>
          <cell r="F1919">
            <v>2755</v>
          </cell>
        </row>
        <row r="1920">
          <cell r="A1920">
            <v>2083720</v>
          </cell>
          <cell r="B1920" t="str">
            <v>Kabelová vývodka…162MS/M25</v>
          </cell>
          <cell r="C1920">
            <v>55.81</v>
          </cell>
          <cell r="D1920">
            <v>100</v>
          </cell>
          <cell r="E1920" t="str">
            <v>KS</v>
          </cell>
          <cell r="F1920">
            <v>5581</v>
          </cell>
        </row>
        <row r="1921">
          <cell r="A1921">
            <v>2083724</v>
          </cell>
          <cell r="B1921" t="str">
            <v>Kabelová vývodka…162MS/M32</v>
          </cell>
          <cell r="C1921">
            <v>71.25</v>
          </cell>
          <cell r="D1921">
            <v>100</v>
          </cell>
          <cell r="E1921" t="str">
            <v>KS</v>
          </cell>
          <cell r="F1921">
            <v>7125</v>
          </cell>
        </row>
        <row r="1922">
          <cell r="A1922">
            <v>2083728</v>
          </cell>
          <cell r="B1922" t="str">
            <v>Kabelová vývodka…162MS/M40</v>
          </cell>
          <cell r="C1922">
            <v>222.3</v>
          </cell>
          <cell r="D1922">
            <v>100</v>
          </cell>
          <cell r="E1922" t="str">
            <v>KS</v>
          </cell>
          <cell r="F1922">
            <v>22230</v>
          </cell>
        </row>
        <row r="1923">
          <cell r="A1923">
            <v>2083732</v>
          </cell>
          <cell r="B1923" t="str">
            <v>Kabelová vývodka…162MS/M50</v>
          </cell>
          <cell r="C1923">
            <v>282.76</v>
          </cell>
          <cell r="D1923">
            <v>100</v>
          </cell>
          <cell r="E1923" t="str">
            <v>KS</v>
          </cell>
          <cell r="F1923">
            <v>28276</v>
          </cell>
        </row>
        <row r="1924">
          <cell r="A1924">
            <v>2083736</v>
          </cell>
          <cell r="B1924" t="str">
            <v>Kabelová vývodka…162MS/M63</v>
          </cell>
          <cell r="C1924">
            <v>498</v>
          </cell>
          <cell r="D1924">
            <v>100</v>
          </cell>
          <cell r="E1924" t="str">
            <v>KS</v>
          </cell>
          <cell r="F1924">
            <v>49800</v>
          </cell>
        </row>
        <row r="1925">
          <cell r="A1925">
            <v>2084112</v>
          </cell>
          <cell r="B1925" t="str">
            <v>Přítlačné šroubení…164/MS/11</v>
          </cell>
          <cell r="C1925">
            <v>7.69</v>
          </cell>
          <cell r="D1925">
            <v>100</v>
          </cell>
          <cell r="E1925" t="str">
            <v>KS</v>
          </cell>
          <cell r="F1925">
            <v>769</v>
          </cell>
        </row>
        <row r="1926">
          <cell r="A1926">
            <v>2084201</v>
          </cell>
          <cell r="B1926" t="str">
            <v>Přítlačné šroubení…164/MS/21</v>
          </cell>
          <cell r="C1926">
            <v>14.47</v>
          </cell>
          <cell r="D1926">
            <v>100</v>
          </cell>
          <cell r="E1926" t="str">
            <v>KS</v>
          </cell>
          <cell r="F1926">
            <v>1447</v>
          </cell>
        </row>
        <row r="1927">
          <cell r="A1927">
            <v>2084295</v>
          </cell>
          <cell r="B1927" t="str">
            <v>Přítlačné šroubení…164/MS/29</v>
          </cell>
          <cell r="C1927">
            <v>32.51</v>
          </cell>
          <cell r="D1927">
            <v>100</v>
          </cell>
          <cell r="E1927" t="str">
            <v>KS</v>
          </cell>
          <cell r="F1927">
            <v>3251</v>
          </cell>
        </row>
        <row r="1928">
          <cell r="A1928">
            <v>2084368</v>
          </cell>
          <cell r="B1928" t="str">
            <v>Přítlačné šroubení…164/MS/36</v>
          </cell>
          <cell r="C1928">
            <v>40.880000000000003</v>
          </cell>
          <cell r="D1928">
            <v>100</v>
          </cell>
          <cell r="E1928" t="str">
            <v>KS</v>
          </cell>
          <cell r="F1928">
            <v>4088</v>
          </cell>
        </row>
        <row r="1929">
          <cell r="A1929">
            <v>2084422</v>
          </cell>
          <cell r="B1929" t="str">
            <v>Přítlačné šroubení…164/MS/42</v>
          </cell>
          <cell r="C1929">
            <v>81.180000000000007</v>
          </cell>
          <cell r="D1929">
            <v>100</v>
          </cell>
          <cell r="E1929" t="str">
            <v>KS</v>
          </cell>
          <cell r="F1929">
            <v>8118</v>
          </cell>
        </row>
        <row r="1930">
          <cell r="A1930">
            <v>2085607</v>
          </cell>
          <cell r="B1930" t="str">
            <v>Kabelová vývodka…V-TEC 7MS</v>
          </cell>
          <cell r="C1930">
            <v>66.7</v>
          </cell>
          <cell r="D1930">
            <v>100</v>
          </cell>
          <cell r="E1930" t="str">
            <v>KS</v>
          </cell>
          <cell r="F1930">
            <v>6670</v>
          </cell>
        </row>
        <row r="1931">
          <cell r="A1931">
            <v>2085615</v>
          </cell>
          <cell r="B1931" t="str">
            <v>Kabelová vývodka…V-TEC 9MS</v>
          </cell>
          <cell r="C1931">
            <v>77.56</v>
          </cell>
          <cell r="D1931">
            <v>100</v>
          </cell>
          <cell r="E1931" t="str">
            <v>KS</v>
          </cell>
          <cell r="F1931">
            <v>7756</v>
          </cell>
        </row>
        <row r="1932">
          <cell r="A1932">
            <v>2085623</v>
          </cell>
          <cell r="B1932" t="str">
            <v>Kabelová vývodka…V-TEC11MS</v>
          </cell>
          <cell r="C1932">
            <v>90.43</v>
          </cell>
          <cell r="D1932">
            <v>100</v>
          </cell>
          <cell r="E1932" t="str">
            <v>KS</v>
          </cell>
          <cell r="F1932">
            <v>9043</v>
          </cell>
        </row>
        <row r="1933">
          <cell r="A1933">
            <v>2085631</v>
          </cell>
          <cell r="B1933" t="str">
            <v>Kabelová vývodka…V-TEC13MS</v>
          </cell>
          <cell r="C1933">
            <v>97.1</v>
          </cell>
          <cell r="D1933">
            <v>100</v>
          </cell>
          <cell r="E1933" t="str">
            <v>KS</v>
          </cell>
          <cell r="F1933">
            <v>9710</v>
          </cell>
        </row>
        <row r="1934">
          <cell r="A1934">
            <v>2085658</v>
          </cell>
          <cell r="B1934" t="str">
            <v>Kabelová vývodka…V-TEC16MS</v>
          </cell>
          <cell r="C1934">
            <v>108.35</v>
          </cell>
          <cell r="D1934">
            <v>100</v>
          </cell>
          <cell r="E1934" t="str">
            <v>KS</v>
          </cell>
          <cell r="F1934">
            <v>10835</v>
          </cell>
        </row>
        <row r="1935">
          <cell r="A1935">
            <v>2085666</v>
          </cell>
          <cell r="B1935" t="str">
            <v>Kabelová vývodka…V-TEC21MS</v>
          </cell>
          <cell r="C1935">
            <v>165.26</v>
          </cell>
          <cell r="D1935">
            <v>100</v>
          </cell>
          <cell r="E1935" t="str">
            <v>KS</v>
          </cell>
          <cell r="F1935">
            <v>16526</v>
          </cell>
        </row>
        <row r="1936">
          <cell r="A1936">
            <v>2085674</v>
          </cell>
          <cell r="B1936" t="str">
            <v>Kabelová vývodka…V-TEC29MS</v>
          </cell>
          <cell r="C1936">
            <v>248.84</v>
          </cell>
          <cell r="D1936">
            <v>100</v>
          </cell>
          <cell r="E1936" t="str">
            <v>KS</v>
          </cell>
          <cell r="F1936">
            <v>24884</v>
          </cell>
        </row>
        <row r="1937">
          <cell r="A1937">
            <v>2085682</v>
          </cell>
          <cell r="B1937" t="str">
            <v>Kabelová vývodka…V-TEC36MS</v>
          </cell>
          <cell r="C1937">
            <v>532.4</v>
          </cell>
          <cell r="D1937">
            <v>100</v>
          </cell>
          <cell r="E1937" t="str">
            <v>KS</v>
          </cell>
          <cell r="F1937">
            <v>53240</v>
          </cell>
        </row>
        <row r="1938">
          <cell r="A1938">
            <v>2085690</v>
          </cell>
          <cell r="B1938" t="str">
            <v>Kabelová vývodka…V-TEC42MS</v>
          </cell>
          <cell r="C1938">
            <v>560.95000000000005</v>
          </cell>
          <cell r="D1938">
            <v>100</v>
          </cell>
          <cell r="E1938" t="str">
            <v>KS</v>
          </cell>
          <cell r="F1938">
            <v>56095</v>
          </cell>
        </row>
        <row r="1939">
          <cell r="A1939">
            <v>2085704</v>
          </cell>
          <cell r="B1939" t="str">
            <v>Kabelová vývodka…V-TEC48MS</v>
          </cell>
          <cell r="C1939">
            <v>1090.57</v>
          </cell>
          <cell r="D1939">
            <v>100</v>
          </cell>
          <cell r="E1939" t="str">
            <v>KS</v>
          </cell>
          <cell r="F1939">
            <v>109057</v>
          </cell>
        </row>
        <row r="1940">
          <cell r="A1940">
            <v>2085720</v>
          </cell>
          <cell r="B1940" t="str">
            <v>Kabelová vývodka…V-TEC/L 7</v>
          </cell>
          <cell r="C1940">
            <v>50.35</v>
          </cell>
          <cell r="D1940">
            <v>100</v>
          </cell>
          <cell r="E1940" t="str">
            <v>KS</v>
          </cell>
          <cell r="F1940">
            <v>5035</v>
          </cell>
        </row>
        <row r="1941">
          <cell r="A1941">
            <v>2085739</v>
          </cell>
          <cell r="B1941" t="str">
            <v>Kabelová vývodka…V-TEC/L 9</v>
          </cell>
          <cell r="C1941">
            <v>78.73</v>
          </cell>
          <cell r="D1941">
            <v>100</v>
          </cell>
          <cell r="E1941" t="str">
            <v>KS</v>
          </cell>
          <cell r="F1941">
            <v>7873</v>
          </cell>
        </row>
        <row r="1942">
          <cell r="A1942">
            <v>2085747</v>
          </cell>
          <cell r="B1942" t="str">
            <v>Kabelová vývodka…V-TEC/L11</v>
          </cell>
          <cell r="C1942">
            <v>94.23</v>
          </cell>
          <cell r="D1942">
            <v>100</v>
          </cell>
          <cell r="E1942" t="str">
            <v>KS</v>
          </cell>
          <cell r="F1942">
            <v>9423</v>
          </cell>
        </row>
        <row r="1943">
          <cell r="A1943">
            <v>2085755</v>
          </cell>
          <cell r="B1943" t="str">
            <v>Kabelová vývodka…V-TEC/L13</v>
          </cell>
          <cell r="C1943">
            <v>98.01</v>
          </cell>
          <cell r="D1943">
            <v>100</v>
          </cell>
          <cell r="E1943" t="str">
            <v>KS</v>
          </cell>
          <cell r="F1943">
            <v>9801</v>
          </cell>
        </row>
        <row r="1944">
          <cell r="A1944">
            <v>2085763</v>
          </cell>
          <cell r="B1944" t="str">
            <v>Kabelová vývodka…V-TEC/L16</v>
          </cell>
          <cell r="C1944">
            <v>109.29</v>
          </cell>
          <cell r="D1944">
            <v>100</v>
          </cell>
          <cell r="E1944" t="str">
            <v>KS</v>
          </cell>
          <cell r="F1944">
            <v>10929</v>
          </cell>
        </row>
        <row r="1945">
          <cell r="A1945">
            <v>2085771</v>
          </cell>
          <cell r="B1945" t="str">
            <v>Kabelová vývodka…V-TEC/L21</v>
          </cell>
          <cell r="C1945">
            <v>168.23</v>
          </cell>
          <cell r="D1945">
            <v>100</v>
          </cell>
          <cell r="E1945" t="str">
            <v>KS</v>
          </cell>
          <cell r="F1945">
            <v>16823</v>
          </cell>
        </row>
        <row r="1946">
          <cell r="A1946">
            <v>2085798</v>
          </cell>
          <cell r="B1946" t="str">
            <v>Kabelová vývodka…V-TEC/L29</v>
          </cell>
          <cell r="C1946">
            <v>263.8</v>
          </cell>
          <cell r="D1946">
            <v>100</v>
          </cell>
          <cell r="E1946" t="str">
            <v>KS</v>
          </cell>
          <cell r="F1946">
            <v>26380</v>
          </cell>
        </row>
        <row r="1947">
          <cell r="A1947">
            <v>2085828</v>
          </cell>
          <cell r="B1947" t="str">
            <v>Kabelová vývodka…V-TEC/L42</v>
          </cell>
          <cell r="C1947">
            <v>768</v>
          </cell>
          <cell r="D1947">
            <v>100</v>
          </cell>
          <cell r="E1947" t="str">
            <v>KS</v>
          </cell>
          <cell r="F1947">
            <v>76800</v>
          </cell>
        </row>
        <row r="1948">
          <cell r="A1948">
            <v>2085836</v>
          </cell>
          <cell r="B1948" t="str">
            <v>Kabelová vývodka…V-TEC/L48</v>
          </cell>
          <cell r="C1948">
            <v>1148.3399999999999</v>
          </cell>
          <cell r="D1948">
            <v>100</v>
          </cell>
          <cell r="E1948" t="str">
            <v>KS</v>
          </cell>
          <cell r="F1948">
            <v>114834</v>
          </cell>
        </row>
        <row r="1949">
          <cell r="A1949">
            <v>2086018</v>
          </cell>
          <cell r="B1949" t="str">
            <v>Kabelová vývodka…VTEC VM12</v>
          </cell>
          <cell r="C1949">
            <v>50.37</v>
          </cell>
          <cell r="D1949">
            <v>100</v>
          </cell>
          <cell r="E1949" t="str">
            <v>KS</v>
          </cell>
          <cell r="F1949">
            <v>5037</v>
          </cell>
        </row>
        <row r="1950">
          <cell r="A1950">
            <v>2086024</v>
          </cell>
          <cell r="B1950" t="str">
            <v>Kabelová vývodka…VTEC VM16</v>
          </cell>
          <cell r="C1950">
            <v>56.05</v>
          </cell>
          <cell r="D1950">
            <v>100</v>
          </cell>
          <cell r="E1950" t="str">
            <v>KS</v>
          </cell>
          <cell r="F1950">
            <v>5605</v>
          </cell>
        </row>
        <row r="1951">
          <cell r="A1951">
            <v>2086030</v>
          </cell>
          <cell r="B1951" t="str">
            <v>Kabelová vývodka…VTEC VM20</v>
          </cell>
          <cell r="C1951">
            <v>75.81</v>
          </cell>
          <cell r="D1951">
            <v>100</v>
          </cell>
          <cell r="E1951" t="str">
            <v>KS</v>
          </cell>
          <cell r="F1951">
            <v>7581</v>
          </cell>
        </row>
        <row r="1952">
          <cell r="A1952">
            <v>2086036</v>
          </cell>
          <cell r="B1952" t="str">
            <v>Kabelová vývodka mosazná…VTEC VM25</v>
          </cell>
          <cell r="C1952">
            <v>103.46</v>
          </cell>
          <cell r="D1952">
            <v>100</v>
          </cell>
          <cell r="E1952" t="str">
            <v>KS</v>
          </cell>
          <cell r="F1952">
            <v>10346</v>
          </cell>
        </row>
        <row r="1953">
          <cell r="A1953">
            <v>2086042</v>
          </cell>
          <cell r="B1953" t="str">
            <v>Kabelová vývodka…VTEC VM32</v>
          </cell>
          <cell r="C1953">
            <v>168.63</v>
          </cell>
          <cell r="D1953">
            <v>100</v>
          </cell>
          <cell r="E1953" t="str">
            <v>KS</v>
          </cell>
          <cell r="F1953">
            <v>16863</v>
          </cell>
        </row>
        <row r="1954">
          <cell r="A1954">
            <v>2086048</v>
          </cell>
          <cell r="B1954" t="str">
            <v>Kabelová vývodka mosazná…VTEC VM40</v>
          </cell>
          <cell r="C1954">
            <v>266.48</v>
          </cell>
          <cell r="D1954">
            <v>100</v>
          </cell>
          <cell r="E1954" t="str">
            <v>KS</v>
          </cell>
          <cell r="F1954">
            <v>26648</v>
          </cell>
        </row>
        <row r="1955">
          <cell r="A1955">
            <v>2086054</v>
          </cell>
          <cell r="B1955" t="str">
            <v>VTEC VM50X1,5…VTEC VM50</v>
          </cell>
          <cell r="C1955">
            <v>593.75</v>
          </cell>
          <cell r="D1955">
            <v>100</v>
          </cell>
          <cell r="E1955" t="str">
            <v>KS</v>
          </cell>
          <cell r="F1955">
            <v>59375</v>
          </cell>
        </row>
        <row r="1956">
          <cell r="A1956">
            <v>2086060</v>
          </cell>
          <cell r="B1956" t="str">
            <v>Kabelová vývodka mosazná…VTEC VM63</v>
          </cell>
          <cell r="C1956">
            <v>1195.74</v>
          </cell>
          <cell r="D1956">
            <v>100</v>
          </cell>
          <cell r="E1956" t="str">
            <v>KS</v>
          </cell>
          <cell r="F1956">
            <v>119574</v>
          </cell>
        </row>
        <row r="1957">
          <cell r="A1957">
            <v>2086123</v>
          </cell>
          <cell r="B1957" t="str">
            <v>Kabelová vývodka…VTECVML20</v>
          </cell>
          <cell r="C1957">
            <v>81.510000000000005</v>
          </cell>
          <cell r="D1957">
            <v>100</v>
          </cell>
          <cell r="E1957" t="str">
            <v>KS</v>
          </cell>
          <cell r="F1957">
            <v>8151</v>
          </cell>
        </row>
        <row r="1958">
          <cell r="A1958">
            <v>2086129</v>
          </cell>
          <cell r="B1958" t="str">
            <v>Kabelová vývodka…VTECVML25</v>
          </cell>
          <cell r="C1958">
            <v>103.46</v>
          </cell>
          <cell r="D1958">
            <v>100</v>
          </cell>
          <cell r="E1958" t="str">
            <v>KS</v>
          </cell>
          <cell r="F1958">
            <v>10346</v>
          </cell>
        </row>
        <row r="1959">
          <cell r="A1959">
            <v>2086135</v>
          </cell>
          <cell r="B1959" t="str">
            <v>Kabelová vývodka…VTECVML32</v>
          </cell>
          <cell r="C1959">
            <v>270.75</v>
          </cell>
          <cell r="D1959">
            <v>100</v>
          </cell>
          <cell r="E1959" t="str">
            <v>KS</v>
          </cell>
          <cell r="F1959">
            <v>27075</v>
          </cell>
        </row>
        <row r="1960">
          <cell r="A1960">
            <v>2086141</v>
          </cell>
          <cell r="B1960" t="str">
            <v>Kabelová vývodka…VTECVML40</v>
          </cell>
          <cell r="C1960">
            <v>486.4</v>
          </cell>
          <cell r="D1960">
            <v>100</v>
          </cell>
          <cell r="E1960" t="str">
            <v>KS</v>
          </cell>
          <cell r="F1960">
            <v>48640</v>
          </cell>
        </row>
        <row r="1961">
          <cell r="A1961">
            <v>2088029</v>
          </cell>
          <cell r="B1961" t="str">
            <v>Rozšiřovací šroubení…165/7/9</v>
          </cell>
          <cell r="C1961">
            <v>18.739999999999998</v>
          </cell>
          <cell r="D1961">
            <v>100</v>
          </cell>
          <cell r="E1961" t="str">
            <v>KS</v>
          </cell>
          <cell r="F1961">
            <v>1874</v>
          </cell>
        </row>
        <row r="1962">
          <cell r="A1962">
            <v>2088045</v>
          </cell>
          <cell r="B1962" t="str">
            <v>Rozšiřovací šroubení…165/9/11</v>
          </cell>
          <cell r="C1962">
            <v>25.38</v>
          </cell>
          <cell r="D1962">
            <v>100</v>
          </cell>
          <cell r="E1962" t="str">
            <v>KS</v>
          </cell>
          <cell r="F1962">
            <v>2538</v>
          </cell>
        </row>
        <row r="1963">
          <cell r="A1963">
            <v>2088061</v>
          </cell>
          <cell r="B1963" t="str">
            <v>Rozšiřovací šroubení…165/9/13</v>
          </cell>
          <cell r="C1963">
            <v>31.33</v>
          </cell>
          <cell r="D1963">
            <v>100</v>
          </cell>
          <cell r="E1963" t="str">
            <v>KS</v>
          </cell>
          <cell r="F1963">
            <v>3133</v>
          </cell>
        </row>
        <row r="1964">
          <cell r="A1964">
            <v>2088096</v>
          </cell>
          <cell r="B1964" t="str">
            <v>Rozšiřovací šroubení…165/11/13</v>
          </cell>
          <cell r="C1964">
            <v>24.5</v>
          </cell>
          <cell r="D1964">
            <v>100</v>
          </cell>
          <cell r="E1964" t="str">
            <v>KS</v>
          </cell>
          <cell r="F1964">
            <v>2450</v>
          </cell>
        </row>
        <row r="1965">
          <cell r="A1965">
            <v>2088126</v>
          </cell>
          <cell r="B1965" t="str">
            <v>Rozšiřovací šroubení…165/11/16</v>
          </cell>
          <cell r="C1965">
            <v>27.6</v>
          </cell>
          <cell r="D1965">
            <v>100</v>
          </cell>
          <cell r="E1965" t="str">
            <v>KS</v>
          </cell>
          <cell r="F1965">
            <v>2760</v>
          </cell>
        </row>
        <row r="1966">
          <cell r="A1966">
            <v>2088142</v>
          </cell>
          <cell r="B1966" t="str">
            <v>Rozšiřovací šroubení…165/13/16</v>
          </cell>
          <cell r="C1966">
            <v>25.76</v>
          </cell>
          <cell r="D1966">
            <v>100</v>
          </cell>
          <cell r="E1966" t="str">
            <v>KS</v>
          </cell>
          <cell r="F1966">
            <v>2576</v>
          </cell>
        </row>
        <row r="1967">
          <cell r="A1967">
            <v>2088169</v>
          </cell>
          <cell r="B1967" t="str">
            <v>Rozšiřovací šroubení…165/13/21</v>
          </cell>
          <cell r="C1967">
            <v>39.24</v>
          </cell>
          <cell r="D1967">
            <v>100</v>
          </cell>
          <cell r="E1967" t="str">
            <v>KS</v>
          </cell>
          <cell r="F1967">
            <v>3924</v>
          </cell>
        </row>
        <row r="1968">
          <cell r="A1968">
            <v>2088185</v>
          </cell>
          <cell r="B1968" t="str">
            <v>Rozšiřovací šroubení…165/16/21</v>
          </cell>
          <cell r="C1968">
            <v>36.549999999999997</v>
          </cell>
          <cell r="D1968">
            <v>100</v>
          </cell>
          <cell r="E1968" t="str">
            <v>KS</v>
          </cell>
          <cell r="F1968">
            <v>3655</v>
          </cell>
        </row>
        <row r="1969">
          <cell r="A1969">
            <v>2088207</v>
          </cell>
          <cell r="B1969" t="str">
            <v>Rozšiřovací šroubení…165/21/29</v>
          </cell>
          <cell r="C1969">
            <v>60.69</v>
          </cell>
          <cell r="D1969">
            <v>100</v>
          </cell>
          <cell r="E1969" t="str">
            <v>KS</v>
          </cell>
          <cell r="F1969">
            <v>6069</v>
          </cell>
        </row>
        <row r="1970">
          <cell r="A1970">
            <v>2088223</v>
          </cell>
          <cell r="B1970" t="str">
            <v>Rozšiřovací šroubení…165/29/36</v>
          </cell>
          <cell r="C1970">
            <v>136.87</v>
          </cell>
          <cell r="D1970">
            <v>100</v>
          </cell>
          <cell r="E1970" t="str">
            <v>KS</v>
          </cell>
          <cell r="F1970">
            <v>13687</v>
          </cell>
        </row>
        <row r="1971">
          <cell r="A1971">
            <v>2088258</v>
          </cell>
          <cell r="B1971" t="str">
            <v>Rozšiřovací šroubení…165/36/42</v>
          </cell>
          <cell r="C1971">
            <v>177.42</v>
          </cell>
          <cell r="D1971">
            <v>100</v>
          </cell>
          <cell r="E1971" t="str">
            <v>KS</v>
          </cell>
          <cell r="F1971">
            <v>17742</v>
          </cell>
        </row>
        <row r="1972">
          <cell r="A1972">
            <v>2088274</v>
          </cell>
          <cell r="B1972" t="str">
            <v>Rozšiřovací šroubení…165/42/48</v>
          </cell>
          <cell r="C1972">
            <v>235.06</v>
          </cell>
          <cell r="D1972">
            <v>100</v>
          </cell>
          <cell r="E1972" t="str">
            <v>KS</v>
          </cell>
          <cell r="F1972">
            <v>23506</v>
          </cell>
        </row>
        <row r="1973">
          <cell r="A1973">
            <v>2088297</v>
          </cell>
          <cell r="B1973" t="str">
            <v>Adaptér…165/ADA</v>
          </cell>
          <cell r="C1973">
            <v>192</v>
          </cell>
          <cell r="D1973">
            <v>100</v>
          </cell>
          <cell r="E1973" t="str">
            <v>KS</v>
          </cell>
          <cell r="F1973">
            <v>19200</v>
          </cell>
        </row>
        <row r="1974">
          <cell r="A1974">
            <v>2088298</v>
          </cell>
          <cell r="B1974" t="str">
            <v>Adaptér…165/ADA</v>
          </cell>
          <cell r="C1974">
            <v>282</v>
          </cell>
          <cell r="D1974">
            <v>100</v>
          </cell>
          <cell r="E1974" t="str">
            <v>KS</v>
          </cell>
          <cell r="F1974">
            <v>28200</v>
          </cell>
        </row>
        <row r="1975">
          <cell r="A1975">
            <v>2088428</v>
          </cell>
          <cell r="B1975" t="str">
            <v>Těsnicí kroužek…170 M16</v>
          </cell>
          <cell r="C1975">
            <v>13.2</v>
          </cell>
          <cell r="D1975">
            <v>100</v>
          </cell>
          <cell r="E1975" t="str">
            <v>KS</v>
          </cell>
          <cell r="F1975">
            <v>1320</v>
          </cell>
        </row>
        <row r="1976">
          <cell r="A1976">
            <v>2088436</v>
          </cell>
          <cell r="B1976" t="str">
            <v>Těsnicí kroužek…170 M20</v>
          </cell>
          <cell r="C1976">
            <v>8.5500000000000007</v>
          </cell>
          <cell r="D1976">
            <v>100</v>
          </cell>
          <cell r="E1976" t="str">
            <v>KS</v>
          </cell>
          <cell r="F1976">
            <v>855</v>
          </cell>
        </row>
        <row r="1977">
          <cell r="A1977">
            <v>2088444</v>
          </cell>
          <cell r="B1977" t="str">
            <v>Těsnicí kroužek…170 M25</v>
          </cell>
          <cell r="C1977">
            <v>19.059999999999999</v>
          </cell>
          <cell r="D1977">
            <v>100</v>
          </cell>
          <cell r="E1977" t="str">
            <v>KS</v>
          </cell>
          <cell r="F1977">
            <v>1906</v>
          </cell>
        </row>
        <row r="1978">
          <cell r="A1978">
            <v>2088452</v>
          </cell>
          <cell r="B1978" t="str">
            <v>Těsnicí kroužek…170 M32</v>
          </cell>
          <cell r="C1978">
            <v>25.4</v>
          </cell>
          <cell r="D1978">
            <v>100</v>
          </cell>
          <cell r="E1978" t="str">
            <v>KS</v>
          </cell>
          <cell r="F1978">
            <v>2540</v>
          </cell>
        </row>
        <row r="1979">
          <cell r="A1979">
            <v>2088460</v>
          </cell>
          <cell r="B1979" t="str">
            <v>Těsnicí kroužek…170 M40</v>
          </cell>
          <cell r="C1979">
            <v>28.86</v>
          </cell>
          <cell r="D1979">
            <v>100</v>
          </cell>
          <cell r="E1979" t="str">
            <v>KS</v>
          </cell>
          <cell r="F1979">
            <v>2886</v>
          </cell>
        </row>
        <row r="1980">
          <cell r="A1980">
            <v>2088479</v>
          </cell>
          <cell r="B1980" t="str">
            <v>Těsnicí kroužek…170 M50</v>
          </cell>
          <cell r="C1980">
            <v>35.79</v>
          </cell>
          <cell r="D1980">
            <v>100</v>
          </cell>
          <cell r="E1980" t="str">
            <v>KS</v>
          </cell>
          <cell r="F1980">
            <v>3579</v>
          </cell>
        </row>
        <row r="1981">
          <cell r="A1981">
            <v>2088703</v>
          </cell>
          <cell r="B1981" t="str">
            <v>Těsnicí kroužek…171 M12</v>
          </cell>
          <cell r="C1981">
            <v>3.89</v>
          </cell>
          <cell r="D1981">
            <v>100</v>
          </cell>
          <cell r="E1981" t="str">
            <v>KS</v>
          </cell>
          <cell r="F1981">
            <v>389</v>
          </cell>
        </row>
        <row r="1982">
          <cell r="A1982">
            <v>2088711</v>
          </cell>
          <cell r="B1982" t="str">
            <v>Těsnicí kroužek…171 M16</v>
          </cell>
          <cell r="C1982">
            <v>3.74</v>
          </cell>
          <cell r="D1982">
            <v>100</v>
          </cell>
          <cell r="E1982" t="str">
            <v>KS</v>
          </cell>
          <cell r="F1982">
            <v>374</v>
          </cell>
        </row>
        <row r="1983">
          <cell r="A1983">
            <v>2088738</v>
          </cell>
          <cell r="B1983" t="str">
            <v>Těsnicí kroužek…171 M20</v>
          </cell>
          <cell r="C1983">
            <v>3.78</v>
          </cell>
          <cell r="D1983">
            <v>100</v>
          </cell>
          <cell r="E1983" t="str">
            <v>KS</v>
          </cell>
          <cell r="F1983">
            <v>378</v>
          </cell>
        </row>
        <row r="1984">
          <cell r="A1984">
            <v>2088746</v>
          </cell>
          <cell r="B1984" t="str">
            <v>Těsnicí kroužek…171 M25</v>
          </cell>
          <cell r="C1984">
            <v>3.83</v>
          </cell>
          <cell r="D1984">
            <v>100</v>
          </cell>
          <cell r="E1984" t="str">
            <v>KS</v>
          </cell>
          <cell r="F1984">
            <v>383</v>
          </cell>
        </row>
        <row r="1985">
          <cell r="A1985">
            <v>2088754</v>
          </cell>
          <cell r="B1985" t="str">
            <v>Těsnicí kroužek…171 M32</v>
          </cell>
          <cell r="C1985">
            <v>5.39</v>
          </cell>
          <cell r="D1985">
            <v>100</v>
          </cell>
          <cell r="E1985" t="str">
            <v>KS</v>
          </cell>
          <cell r="F1985">
            <v>539</v>
          </cell>
        </row>
        <row r="1986">
          <cell r="A1986">
            <v>2088762</v>
          </cell>
          <cell r="B1986" t="str">
            <v>Těsnicí kroužek…171 M40</v>
          </cell>
          <cell r="C1986">
            <v>4.59</v>
          </cell>
          <cell r="D1986">
            <v>100</v>
          </cell>
          <cell r="E1986" t="str">
            <v>KS</v>
          </cell>
          <cell r="F1986">
            <v>459</v>
          </cell>
        </row>
        <row r="1987">
          <cell r="A1987">
            <v>2088770</v>
          </cell>
          <cell r="B1987" t="str">
            <v>Těsnicí kroužek…171 M50</v>
          </cell>
          <cell r="C1987">
            <v>6.11</v>
          </cell>
          <cell r="D1987">
            <v>100</v>
          </cell>
          <cell r="E1987" t="str">
            <v>KS</v>
          </cell>
          <cell r="F1987">
            <v>611</v>
          </cell>
        </row>
        <row r="1988">
          <cell r="A1988">
            <v>2088789</v>
          </cell>
          <cell r="B1988" t="str">
            <v>Těsnicí kroužek…171 M63</v>
          </cell>
          <cell r="C1988">
            <v>16.96</v>
          </cell>
          <cell r="D1988">
            <v>100</v>
          </cell>
          <cell r="E1988" t="str">
            <v>KS</v>
          </cell>
          <cell r="F1988">
            <v>1696</v>
          </cell>
        </row>
        <row r="1989">
          <cell r="A1989">
            <v>2088819</v>
          </cell>
          <cell r="B1989" t="str">
            <v>Těsnicí kroužek…171/ 9</v>
          </cell>
          <cell r="C1989">
            <v>2.67</v>
          </cell>
          <cell r="D1989">
            <v>100</v>
          </cell>
          <cell r="E1989" t="str">
            <v>KS</v>
          </cell>
          <cell r="F1989">
            <v>267</v>
          </cell>
        </row>
        <row r="1990">
          <cell r="A1990">
            <v>2088827</v>
          </cell>
          <cell r="B1990" t="str">
            <v>Těsnicí kroužek…171/11</v>
          </cell>
          <cell r="C1990">
            <v>3.24</v>
          </cell>
          <cell r="D1990">
            <v>100</v>
          </cell>
          <cell r="E1990" t="str">
            <v>KS</v>
          </cell>
          <cell r="F1990">
            <v>324</v>
          </cell>
        </row>
        <row r="1991">
          <cell r="A1991">
            <v>2088835</v>
          </cell>
          <cell r="B1991" t="str">
            <v>Těsnicí kroužek…171/13,5</v>
          </cell>
          <cell r="C1991">
            <v>3.52</v>
          </cell>
          <cell r="D1991">
            <v>100</v>
          </cell>
          <cell r="E1991" t="str">
            <v>KS</v>
          </cell>
          <cell r="F1991">
            <v>352</v>
          </cell>
        </row>
        <row r="1992">
          <cell r="A1992">
            <v>2088843</v>
          </cell>
          <cell r="B1992" t="str">
            <v>Těsnicí kroužek…171/16</v>
          </cell>
          <cell r="C1992">
            <v>4</v>
          </cell>
          <cell r="D1992">
            <v>100</v>
          </cell>
          <cell r="E1992" t="str">
            <v>KS</v>
          </cell>
          <cell r="F1992">
            <v>400</v>
          </cell>
        </row>
        <row r="1993">
          <cell r="A1993">
            <v>2088851</v>
          </cell>
          <cell r="B1993" t="str">
            <v>Těsnicí kroužek…171/21</v>
          </cell>
          <cell r="C1993">
            <v>4.6399999999999997</v>
          </cell>
          <cell r="D1993">
            <v>100</v>
          </cell>
          <cell r="E1993" t="str">
            <v>KS</v>
          </cell>
          <cell r="F1993">
            <v>464</v>
          </cell>
        </row>
        <row r="1994">
          <cell r="A1994">
            <v>2088878</v>
          </cell>
          <cell r="B1994" t="str">
            <v>Těsnicí kroužek…171/29</v>
          </cell>
          <cell r="C1994">
            <v>6.39</v>
          </cell>
          <cell r="D1994">
            <v>100</v>
          </cell>
          <cell r="E1994" t="str">
            <v>KS</v>
          </cell>
          <cell r="F1994">
            <v>639</v>
          </cell>
        </row>
        <row r="1995">
          <cell r="A1995">
            <v>2088886</v>
          </cell>
          <cell r="B1995" t="str">
            <v>Těsnicí kroužek…171/36</v>
          </cell>
          <cell r="C1995">
            <v>8.3000000000000007</v>
          </cell>
          <cell r="D1995">
            <v>100</v>
          </cell>
          <cell r="E1995" t="str">
            <v>KS</v>
          </cell>
          <cell r="F1995">
            <v>830</v>
          </cell>
        </row>
        <row r="1996">
          <cell r="A1996">
            <v>2088894</v>
          </cell>
          <cell r="B1996" t="str">
            <v>Těsnicí kroužek…171/42</v>
          </cell>
          <cell r="C1996">
            <v>10.61</v>
          </cell>
          <cell r="D1996">
            <v>100</v>
          </cell>
          <cell r="E1996" t="str">
            <v>KS</v>
          </cell>
          <cell r="F1996">
            <v>1061</v>
          </cell>
        </row>
        <row r="1997">
          <cell r="A1997">
            <v>2089025</v>
          </cell>
          <cell r="B1997" t="str">
            <v>Redukce…167/9/7</v>
          </cell>
          <cell r="C1997">
            <v>14.75</v>
          </cell>
          <cell r="D1997">
            <v>100</v>
          </cell>
          <cell r="E1997" t="str">
            <v>KS</v>
          </cell>
          <cell r="F1997">
            <v>1475</v>
          </cell>
        </row>
        <row r="1998">
          <cell r="A1998">
            <v>2089041</v>
          </cell>
          <cell r="B1998" t="str">
            <v>Redukce…167/11/7</v>
          </cell>
          <cell r="C1998">
            <v>20.46</v>
          </cell>
          <cell r="D1998">
            <v>100</v>
          </cell>
          <cell r="E1998" t="str">
            <v>KS</v>
          </cell>
          <cell r="F1998">
            <v>2046</v>
          </cell>
        </row>
        <row r="1999">
          <cell r="A1999">
            <v>2089076</v>
          </cell>
          <cell r="B1999" t="str">
            <v>Redukce…167/11/9</v>
          </cell>
          <cell r="C1999">
            <v>9.36</v>
          </cell>
          <cell r="D1999">
            <v>100</v>
          </cell>
          <cell r="E1999" t="str">
            <v>KS</v>
          </cell>
          <cell r="F1999">
            <v>936</v>
          </cell>
        </row>
        <row r="2000">
          <cell r="A2000">
            <v>2089092</v>
          </cell>
          <cell r="B2000" t="str">
            <v>Redukce…167/13/7</v>
          </cell>
          <cell r="C2000">
            <v>25.19</v>
          </cell>
          <cell r="D2000">
            <v>100</v>
          </cell>
          <cell r="E2000" t="str">
            <v>KS</v>
          </cell>
          <cell r="F2000">
            <v>2519</v>
          </cell>
        </row>
        <row r="2001">
          <cell r="A2001">
            <v>2089114</v>
          </cell>
          <cell r="B2001" t="str">
            <v>Redukce…167/13/9</v>
          </cell>
          <cell r="C2001">
            <v>21.95</v>
          </cell>
          <cell r="D2001">
            <v>100</v>
          </cell>
          <cell r="E2001" t="str">
            <v>KS</v>
          </cell>
          <cell r="F2001">
            <v>2195</v>
          </cell>
        </row>
        <row r="2002">
          <cell r="A2002">
            <v>2089130</v>
          </cell>
          <cell r="B2002" t="str">
            <v>Redukce…167/13/11</v>
          </cell>
          <cell r="C2002">
            <v>9.24</v>
          </cell>
          <cell r="D2002">
            <v>100</v>
          </cell>
          <cell r="E2002" t="str">
            <v>KS</v>
          </cell>
          <cell r="F2002">
            <v>924</v>
          </cell>
        </row>
        <row r="2003">
          <cell r="A2003">
            <v>2089157</v>
          </cell>
          <cell r="B2003" t="str">
            <v>Redukce…167/16/9</v>
          </cell>
          <cell r="C2003">
            <v>26.4</v>
          </cell>
          <cell r="D2003">
            <v>100</v>
          </cell>
          <cell r="E2003" t="str">
            <v>KS</v>
          </cell>
          <cell r="F2003">
            <v>2640</v>
          </cell>
        </row>
        <row r="2004">
          <cell r="A2004">
            <v>2089173</v>
          </cell>
          <cell r="B2004" t="str">
            <v>Redukce…167/16/11</v>
          </cell>
          <cell r="C2004">
            <v>11.85</v>
          </cell>
          <cell r="D2004">
            <v>100</v>
          </cell>
          <cell r="E2004" t="str">
            <v>KS</v>
          </cell>
          <cell r="F2004">
            <v>1185</v>
          </cell>
        </row>
        <row r="2005">
          <cell r="A2005">
            <v>2089203</v>
          </cell>
          <cell r="B2005" t="str">
            <v>Redukce…167/16/13</v>
          </cell>
          <cell r="C2005">
            <v>10.85</v>
          </cell>
          <cell r="D2005">
            <v>100</v>
          </cell>
          <cell r="E2005" t="str">
            <v>KS</v>
          </cell>
          <cell r="F2005">
            <v>1085</v>
          </cell>
        </row>
        <row r="2006">
          <cell r="A2006">
            <v>2089238</v>
          </cell>
          <cell r="B2006" t="str">
            <v>Redukce…167/21/11</v>
          </cell>
          <cell r="C2006">
            <v>36.520000000000003</v>
          </cell>
          <cell r="D2006">
            <v>100</v>
          </cell>
          <cell r="E2006" t="str">
            <v>KS</v>
          </cell>
          <cell r="F2006">
            <v>3652</v>
          </cell>
        </row>
        <row r="2007">
          <cell r="A2007">
            <v>2089254</v>
          </cell>
          <cell r="B2007" t="str">
            <v>Redukce…167/21/13</v>
          </cell>
          <cell r="C2007">
            <v>33.4</v>
          </cell>
          <cell r="D2007">
            <v>100</v>
          </cell>
          <cell r="E2007" t="str">
            <v>KS</v>
          </cell>
          <cell r="F2007">
            <v>3340</v>
          </cell>
        </row>
        <row r="2008">
          <cell r="A2008">
            <v>2089270</v>
          </cell>
          <cell r="B2008" t="str">
            <v>Redukce…167/21/16</v>
          </cell>
          <cell r="C2008">
            <v>22</v>
          </cell>
          <cell r="D2008">
            <v>100</v>
          </cell>
          <cell r="E2008" t="str">
            <v>KS</v>
          </cell>
          <cell r="F2008">
            <v>2200</v>
          </cell>
        </row>
        <row r="2009">
          <cell r="A2009">
            <v>2089297</v>
          </cell>
          <cell r="B2009" t="str">
            <v>Redukce…167/29/16</v>
          </cell>
          <cell r="C2009">
            <v>66.83</v>
          </cell>
          <cell r="D2009">
            <v>100</v>
          </cell>
          <cell r="E2009" t="str">
            <v>KS</v>
          </cell>
          <cell r="F2009">
            <v>6683</v>
          </cell>
        </row>
        <row r="2010">
          <cell r="A2010">
            <v>2089319</v>
          </cell>
          <cell r="B2010" t="str">
            <v>Redukce…167/29/21</v>
          </cell>
          <cell r="C2010">
            <v>55.02</v>
          </cell>
          <cell r="D2010">
            <v>100</v>
          </cell>
          <cell r="E2010" t="str">
            <v>KS</v>
          </cell>
          <cell r="F2010">
            <v>5502</v>
          </cell>
        </row>
        <row r="2011">
          <cell r="A2011">
            <v>2089335</v>
          </cell>
          <cell r="B2011" t="str">
            <v>Redukce…167/36/21</v>
          </cell>
          <cell r="C2011">
            <v>105.25</v>
          </cell>
          <cell r="D2011">
            <v>100</v>
          </cell>
          <cell r="E2011" t="str">
            <v>KS</v>
          </cell>
          <cell r="F2011">
            <v>10525</v>
          </cell>
        </row>
        <row r="2012">
          <cell r="A2012">
            <v>2089351</v>
          </cell>
          <cell r="B2012" t="str">
            <v>Redukce…167/36/29</v>
          </cell>
          <cell r="C2012">
            <v>82.66</v>
          </cell>
          <cell r="D2012">
            <v>100</v>
          </cell>
          <cell r="E2012" t="str">
            <v>KS</v>
          </cell>
          <cell r="F2012">
            <v>8266</v>
          </cell>
        </row>
        <row r="2013">
          <cell r="A2013">
            <v>2089386</v>
          </cell>
          <cell r="B2013" t="str">
            <v>Redukce…167/42/29</v>
          </cell>
          <cell r="C2013">
            <v>139.99</v>
          </cell>
          <cell r="D2013">
            <v>100</v>
          </cell>
          <cell r="E2013" t="str">
            <v>KS</v>
          </cell>
          <cell r="F2013">
            <v>13999</v>
          </cell>
        </row>
        <row r="2014">
          <cell r="A2014">
            <v>2089408</v>
          </cell>
          <cell r="B2014" t="str">
            <v>Redukce…167/42/36</v>
          </cell>
          <cell r="C2014">
            <v>89.53</v>
          </cell>
          <cell r="D2014">
            <v>100</v>
          </cell>
          <cell r="E2014" t="str">
            <v>KS</v>
          </cell>
          <cell r="F2014">
            <v>8953</v>
          </cell>
        </row>
        <row r="2015">
          <cell r="A2015">
            <v>2089424</v>
          </cell>
          <cell r="B2015" t="str">
            <v>Redukce…167/48/36</v>
          </cell>
          <cell r="C2015">
            <v>136.5</v>
          </cell>
          <cell r="D2015">
            <v>100</v>
          </cell>
          <cell r="E2015" t="str">
            <v>KS</v>
          </cell>
          <cell r="F2015">
            <v>13650</v>
          </cell>
        </row>
        <row r="2016">
          <cell r="A2016">
            <v>2089440</v>
          </cell>
          <cell r="B2016" t="str">
            <v>Redukce…167/48/42</v>
          </cell>
          <cell r="C2016">
            <v>96.2</v>
          </cell>
          <cell r="D2016">
            <v>100</v>
          </cell>
          <cell r="E2016" t="str">
            <v>KS</v>
          </cell>
          <cell r="F2016">
            <v>9620</v>
          </cell>
        </row>
        <row r="2017">
          <cell r="A2017">
            <v>2089505</v>
          </cell>
          <cell r="B2017" t="str">
            <v>Redukce…167M16-12</v>
          </cell>
          <cell r="C2017">
            <v>19.57</v>
          </cell>
          <cell r="D2017">
            <v>100</v>
          </cell>
          <cell r="E2017" t="str">
            <v>KS</v>
          </cell>
          <cell r="F2017">
            <v>1957</v>
          </cell>
        </row>
        <row r="2018">
          <cell r="A2018">
            <v>2089513</v>
          </cell>
          <cell r="B2018" t="str">
            <v>Redukce…167M20-12</v>
          </cell>
          <cell r="C2018">
            <v>25.22</v>
          </cell>
          <cell r="D2018">
            <v>100</v>
          </cell>
          <cell r="E2018" t="str">
            <v>KS</v>
          </cell>
          <cell r="F2018">
            <v>2522</v>
          </cell>
        </row>
        <row r="2019">
          <cell r="A2019">
            <v>2089521</v>
          </cell>
          <cell r="B2019" t="str">
            <v>Redukce…167M20-16</v>
          </cell>
          <cell r="C2019">
            <v>29.18</v>
          </cell>
          <cell r="D2019">
            <v>100</v>
          </cell>
          <cell r="E2019" t="str">
            <v>KS</v>
          </cell>
          <cell r="F2019">
            <v>2918</v>
          </cell>
        </row>
        <row r="2020">
          <cell r="A2020">
            <v>2089548</v>
          </cell>
          <cell r="B2020" t="str">
            <v>Redukce…167M25-16</v>
          </cell>
          <cell r="C2020">
            <v>48.46</v>
          </cell>
          <cell r="D2020">
            <v>100</v>
          </cell>
          <cell r="E2020" t="str">
            <v>KS</v>
          </cell>
          <cell r="F2020">
            <v>4846</v>
          </cell>
        </row>
        <row r="2021">
          <cell r="A2021">
            <v>2089556</v>
          </cell>
          <cell r="B2021" t="str">
            <v>Redukce…167M25-20</v>
          </cell>
          <cell r="C2021">
            <v>37.130000000000003</v>
          </cell>
          <cell r="D2021">
            <v>100</v>
          </cell>
          <cell r="E2021" t="str">
            <v>KS</v>
          </cell>
          <cell r="F2021">
            <v>3713</v>
          </cell>
        </row>
        <row r="2022">
          <cell r="A2022">
            <v>2089564</v>
          </cell>
          <cell r="B2022" t="str">
            <v>Redukce…167M32-20</v>
          </cell>
          <cell r="C2022">
            <v>78.44</v>
          </cell>
          <cell r="D2022">
            <v>100</v>
          </cell>
          <cell r="E2022" t="str">
            <v>KS</v>
          </cell>
          <cell r="F2022">
            <v>7844</v>
          </cell>
        </row>
        <row r="2023">
          <cell r="A2023">
            <v>2089572</v>
          </cell>
          <cell r="B2023" t="str">
            <v>Redukce…167M32-25</v>
          </cell>
          <cell r="C2023">
            <v>68.260000000000005</v>
          </cell>
          <cell r="D2023">
            <v>100</v>
          </cell>
          <cell r="E2023" t="str">
            <v>KS</v>
          </cell>
          <cell r="F2023">
            <v>6826</v>
          </cell>
        </row>
        <row r="2024">
          <cell r="A2024">
            <v>2089580</v>
          </cell>
          <cell r="B2024" t="str">
            <v>Redukce…167M40-25</v>
          </cell>
          <cell r="C2024">
            <v>281.33</v>
          </cell>
          <cell r="D2024">
            <v>100</v>
          </cell>
          <cell r="E2024" t="str">
            <v>KS</v>
          </cell>
          <cell r="F2024">
            <v>28133</v>
          </cell>
        </row>
        <row r="2025">
          <cell r="A2025">
            <v>2089599</v>
          </cell>
          <cell r="B2025" t="str">
            <v>Redukce…167M40-32</v>
          </cell>
          <cell r="C2025">
            <v>262.77</v>
          </cell>
          <cell r="D2025">
            <v>100</v>
          </cell>
          <cell r="E2025" t="str">
            <v>KS</v>
          </cell>
          <cell r="F2025">
            <v>26277</v>
          </cell>
        </row>
        <row r="2026">
          <cell r="A2026">
            <v>2089602</v>
          </cell>
          <cell r="B2026" t="str">
            <v>Redukce…167M50-32</v>
          </cell>
          <cell r="C2026">
            <v>368.46</v>
          </cell>
          <cell r="D2026">
            <v>100</v>
          </cell>
          <cell r="E2026" t="str">
            <v>KS</v>
          </cell>
          <cell r="F2026">
            <v>36846</v>
          </cell>
        </row>
        <row r="2027">
          <cell r="A2027">
            <v>2089610</v>
          </cell>
          <cell r="B2027" t="str">
            <v>Redukce…167M50-40</v>
          </cell>
          <cell r="C2027">
            <v>191.18</v>
          </cell>
          <cell r="D2027">
            <v>100</v>
          </cell>
          <cell r="E2027" t="str">
            <v>KS</v>
          </cell>
          <cell r="F2027">
            <v>19118</v>
          </cell>
        </row>
        <row r="2028">
          <cell r="A2028">
            <v>2089629</v>
          </cell>
          <cell r="B2028" t="str">
            <v>Redukce…167M63-40</v>
          </cell>
          <cell r="C2028">
            <v>276.64999999999998</v>
          </cell>
          <cell r="D2028">
            <v>100</v>
          </cell>
          <cell r="E2028" t="str">
            <v>KS</v>
          </cell>
          <cell r="F2028">
            <v>27665</v>
          </cell>
        </row>
        <row r="2029">
          <cell r="A2029">
            <v>2089637</v>
          </cell>
          <cell r="B2029" t="str">
            <v>Redukce…167M63-50</v>
          </cell>
          <cell r="C2029">
            <v>352.92</v>
          </cell>
          <cell r="D2029">
            <v>100</v>
          </cell>
          <cell r="E2029" t="str">
            <v>KS</v>
          </cell>
          <cell r="F2029">
            <v>35292</v>
          </cell>
        </row>
        <row r="2030">
          <cell r="A2030">
            <v>2090074</v>
          </cell>
          <cell r="B2030" t="str">
            <v>Uzavírací ucpávka…168/MS/7</v>
          </cell>
          <cell r="C2030">
            <v>13.52</v>
          </cell>
          <cell r="D2030">
            <v>100</v>
          </cell>
          <cell r="E2030" t="str">
            <v>KS</v>
          </cell>
          <cell r="F2030">
            <v>1352</v>
          </cell>
        </row>
        <row r="2031">
          <cell r="A2031">
            <v>2090090</v>
          </cell>
          <cell r="B2031" t="str">
            <v>Uzavírací ucpávka…168/MS/9</v>
          </cell>
          <cell r="C2031">
            <v>16.149999999999999</v>
          </cell>
          <cell r="D2031">
            <v>100</v>
          </cell>
          <cell r="E2031" t="str">
            <v>KS</v>
          </cell>
          <cell r="F2031">
            <v>1615</v>
          </cell>
        </row>
        <row r="2032">
          <cell r="A2032">
            <v>2090112</v>
          </cell>
          <cell r="B2032" t="str">
            <v>Uzavírací ucpávka…168/MS/11</v>
          </cell>
          <cell r="C2032">
            <v>15.99</v>
          </cell>
          <cell r="D2032">
            <v>100</v>
          </cell>
          <cell r="E2032" t="str">
            <v>KS</v>
          </cell>
          <cell r="F2032">
            <v>1599</v>
          </cell>
        </row>
        <row r="2033">
          <cell r="A2033">
            <v>2090139</v>
          </cell>
          <cell r="B2033" t="str">
            <v>Uzavírací ucpávka…168/MS/13</v>
          </cell>
          <cell r="C2033">
            <v>16.66</v>
          </cell>
          <cell r="D2033">
            <v>100</v>
          </cell>
          <cell r="E2033" t="str">
            <v>KS</v>
          </cell>
          <cell r="F2033">
            <v>1666</v>
          </cell>
        </row>
        <row r="2034">
          <cell r="A2034">
            <v>2090163</v>
          </cell>
          <cell r="B2034" t="str">
            <v>Uzavírací ucpávka…168/MS/16</v>
          </cell>
          <cell r="C2034">
            <v>17.510000000000002</v>
          </cell>
          <cell r="D2034">
            <v>100</v>
          </cell>
          <cell r="E2034" t="str">
            <v>KS</v>
          </cell>
          <cell r="F2034">
            <v>1751</v>
          </cell>
        </row>
        <row r="2035">
          <cell r="A2035">
            <v>2090201</v>
          </cell>
          <cell r="B2035" t="str">
            <v>Uzavírací ucpávka…168/MS/21</v>
          </cell>
          <cell r="C2035">
            <v>26.42</v>
          </cell>
          <cell r="D2035">
            <v>100</v>
          </cell>
          <cell r="E2035" t="str">
            <v>KS</v>
          </cell>
          <cell r="F2035">
            <v>2642</v>
          </cell>
        </row>
        <row r="2036">
          <cell r="A2036">
            <v>2090295</v>
          </cell>
          <cell r="B2036" t="str">
            <v>Uzavírací ucpávka…168/MS/29</v>
          </cell>
          <cell r="C2036">
            <v>62.66</v>
          </cell>
          <cell r="D2036">
            <v>100</v>
          </cell>
          <cell r="E2036" t="str">
            <v>KS</v>
          </cell>
          <cell r="F2036">
            <v>6266</v>
          </cell>
        </row>
        <row r="2037">
          <cell r="A2037">
            <v>2090368</v>
          </cell>
          <cell r="B2037" t="str">
            <v>Uzavírací ucpávka…168/MS/36</v>
          </cell>
          <cell r="C2037">
            <v>122.58</v>
          </cell>
          <cell r="D2037">
            <v>100</v>
          </cell>
          <cell r="E2037" t="str">
            <v>KS</v>
          </cell>
          <cell r="F2037">
            <v>12258</v>
          </cell>
        </row>
        <row r="2038">
          <cell r="A2038">
            <v>2090422</v>
          </cell>
          <cell r="B2038" t="str">
            <v>Uzavírací ucpávka…168/MS/42</v>
          </cell>
          <cell r="C2038">
            <v>192.06</v>
          </cell>
          <cell r="D2038">
            <v>100</v>
          </cell>
          <cell r="E2038" t="str">
            <v>KS</v>
          </cell>
          <cell r="F2038">
            <v>19206</v>
          </cell>
        </row>
        <row r="2039">
          <cell r="A2039">
            <v>2090481</v>
          </cell>
          <cell r="B2039" t="str">
            <v>Uzavírací ucpávka…168/MS/48</v>
          </cell>
          <cell r="C2039">
            <v>200.98</v>
          </cell>
          <cell r="D2039">
            <v>100</v>
          </cell>
          <cell r="E2039" t="str">
            <v>KS</v>
          </cell>
          <cell r="F2039">
            <v>20098</v>
          </cell>
        </row>
        <row r="2040">
          <cell r="A2040">
            <v>2090511</v>
          </cell>
          <cell r="B2040" t="str">
            <v>Uzavírací ucpávka…168MS M12</v>
          </cell>
          <cell r="C2040">
            <v>19.98</v>
          </cell>
          <cell r="D2040">
            <v>100</v>
          </cell>
          <cell r="E2040" t="str">
            <v>KS</v>
          </cell>
          <cell r="F2040">
            <v>1998</v>
          </cell>
        </row>
        <row r="2041">
          <cell r="A2041">
            <v>2090538</v>
          </cell>
          <cell r="B2041" t="str">
            <v>Uzavírací ucpávka…168MS M16</v>
          </cell>
          <cell r="C2041">
            <v>22.78</v>
          </cell>
          <cell r="D2041">
            <v>100</v>
          </cell>
          <cell r="E2041" t="str">
            <v>KS</v>
          </cell>
          <cell r="F2041">
            <v>2278</v>
          </cell>
        </row>
        <row r="2042">
          <cell r="A2042">
            <v>2090546</v>
          </cell>
          <cell r="B2042" t="str">
            <v>Uzavírací ucpávka…168MS M20</v>
          </cell>
          <cell r="C2042">
            <v>23.29</v>
          </cell>
          <cell r="D2042">
            <v>100</v>
          </cell>
          <cell r="E2042" t="str">
            <v>KS</v>
          </cell>
          <cell r="F2042">
            <v>2329</v>
          </cell>
        </row>
        <row r="2043">
          <cell r="A2043">
            <v>2090554</v>
          </cell>
          <cell r="B2043" t="str">
            <v>Uzavírací ucpávka…168MS M25</v>
          </cell>
          <cell r="C2043">
            <v>40.19</v>
          </cell>
          <cell r="D2043">
            <v>100</v>
          </cell>
          <cell r="E2043" t="str">
            <v>KS</v>
          </cell>
          <cell r="F2043">
            <v>4019</v>
          </cell>
        </row>
        <row r="2044">
          <cell r="A2044">
            <v>2090562</v>
          </cell>
          <cell r="B2044" t="str">
            <v>Uzavírací ucpávka…168MS M32</v>
          </cell>
          <cell r="C2044">
            <v>57.24</v>
          </cell>
          <cell r="D2044">
            <v>100</v>
          </cell>
          <cell r="E2044" t="str">
            <v>KS</v>
          </cell>
          <cell r="F2044">
            <v>5724</v>
          </cell>
        </row>
        <row r="2045">
          <cell r="A2045">
            <v>2090570</v>
          </cell>
          <cell r="B2045" t="str">
            <v>Uzavírací ucpávka…168MS M40</v>
          </cell>
          <cell r="C2045">
            <v>90.5</v>
          </cell>
          <cell r="D2045">
            <v>100</v>
          </cell>
          <cell r="E2045" t="str">
            <v>KS</v>
          </cell>
          <cell r="F2045">
            <v>9050</v>
          </cell>
        </row>
        <row r="2046">
          <cell r="A2046">
            <v>2090589</v>
          </cell>
          <cell r="B2046" t="str">
            <v>Uzavírací ucpávka…168MS M50</v>
          </cell>
          <cell r="C2046">
            <v>206.38</v>
          </cell>
          <cell r="D2046">
            <v>100</v>
          </cell>
          <cell r="E2046" t="str">
            <v>KS</v>
          </cell>
          <cell r="F2046">
            <v>20638</v>
          </cell>
        </row>
        <row r="2047">
          <cell r="A2047">
            <v>2090597</v>
          </cell>
          <cell r="B2047" t="str">
            <v>Uzavírací ucpávka…168MS M63</v>
          </cell>
          <cell r="C2047">
            <v>346.33</v>
          </cell>
          <cell r="D2047">
            <v>100</v>
          </cell>
          <cell r="E2047" t="str">
            <v>KS</v>
          </cell>
          <cell r="F2047">
            <v>34633</v>
          </cell>
        </row>
        <row r="2048">
          <cell r="A2048">
            <v>2091070</v>
          </cell>
          <cell r="B2048" t="str">
            <v>Pojistná matice…169/MS/7</v>
          </cell>
          <cell r="C2048">
            <v>5.67</v>
          </cell>
          <cell r="D2048">
            <v>100</v>
          </cell>
          <cell r="E2048" t="str">
            <v>KS</v>
          </cell>
          <cell r="F2048">
            <v>567</v>
          </cell>
        </row>
        <row r="2049">
          <cell r="A2049">
            <v>2091097</v>
          </cell>
          <cell r="B2049" t="str">
            <v>Pojistná matice…169/MS/9</v>
          </cell>
          <cell r="C2049">
            <v>4.68</v>
          </cell>
          <cell r="D2049">
            <v>100</v>
          </cell>
          <cell r="E2049" t="str">
            <v>KS</v>
          </cell>
          <cell r="F2049">
            <v>468</v>
          </cell>
        </row>
        <row r="2050">
          <cell r="A2050">
            <v>2091119</v>
          </cell>
          <cell r="B2050" t="str">
            <v>Pojistná matice…169/MS/11</v>
          </cell>
          <cell r="C2050">
            <v>4.83</v>
          </cell>
          <cell r="D2050">
            <v>100</v>
          </cell>
          <cell r="E2050" t="str">
            <v>KS</v>
          </cell>
          <cell r="F2050">
            <v>483</v>
          </cell>
        </row>
        <row r="2051">
          <cell r="A2051">
            <v>2091135</v>
          </cell>
          <cell r="B2051" t="str">
            <v>Pojistná matice…169/MS/13</v>
          </cell>
          <cell r="C2051">
            <v>5.25</v>
          </cell>
          <cell r="D2051">
            <v>100</v>
          </cell>
          <cell r="E2051" t="str">
            <v>KS</v>
          </cell>
          <cell r="F2051">
            <v>525</v>
          </cell>
        </row>
        <row r="2052">
          <cell r="A2052">
            <v>2091151</v>
          </cell>
          <cell r="B2052" t="str">
            <v>Pojistná matice…169/MS/16</v>
          </cell>
          <cell r="C2052">
            <v>5.69</v>
          </cell>
          <cell r="D2052">
            <v>100</v>
          </cell>
          <cell r="E2052" t="str">
            <v>KS</v>
          </cell>
          <cell r="F2052">
            <v>569</v>
          </cell>
        </row>
        <row r="2053">
          <cell r="A2053">
            <v>2091216</v>
          </cell>
          <cell r="B2053" t="str">
            <v>Pojistná matice…169/MS/21</v>
          </cell>
          <cell r="C2053">
            <v>7.03</v>
          </cell>
          <cell r="D2053">
            <v>100</v>
          </cell>
          <cell r="E2053" t="str">
            <v>KS</v>
          </cell>
          <cell r="F2053">
            <v>703</v>
          </cell>
        </row>
        <row r="2054">
          <cell r="A2054">
            <v>2091291</v>
          </cell>
          <cell r="B2054" t="str">
            <v>Pojistná matice…169/MS/29</v>
          </cell>
          <cell r="C2054">
            <v>17.39</v>
          </cell>
          <cell r="D2054">
            <v>100</v>
          </cell>
          <cell r="E2054" t="str">
            <v>KS</v>
          </cell>
          <cell r="F2054">
            <v>1739</v>
          </cell>
        </row>
        <row r="2055">
          <cell r="A2055">
            <v>2091364</v>
          </cell>
          <cell r="B2055" t="str">
            <v>Pojistná matice…169/MS/36</v>
          </cell>
          <cell r="C2055">
            <v>21.77</v>
          </cell>
          <cell r="D2055">
            <v>100</v>
          </cell>
          <cell r="E2055" t="str">
            <v>KS</v>
          </cell>
          <cell r="F2055">
            <v>2177</v>
          </cell>
        </row>
        <row r="2056">
          <cell r="A2056">
            <v>2091429</v>
          </cell>
          <cell r="B2056" t="str">
            <v>Pojistná matice…169/MS/42</v>
          </cell>
          <cell r="C2056">
            <v>30.3</v>
          </cell>
          <cell r="D2056">
            <v>100</v>
          </cell>
          <cell r="E2056" t="str">
            <v>KS</v>
          </cell>
          <cell r="F2056">
            <v>3030</v>
          </cell>
        </row>
        <row r="2057">
          <cell r="A2057">
            <v>2091488</v>
          </cell>
          <cell r="B2057" t="str">
            <v>Pojistná matice…169/MS/48</v>
          </cell>
          <cell r="C2057">
            <v>40.619999999999997</v>
          </cell>
          <cell r="D2057">
            <v>100</v>
          </cell>
          <cell r="E2057" t="str">
            <v>KS</v>
          </cell>
          <cell r="F2057">
            <v>4062</v>
          </cell>
        </row>
        <row r="2058">
          <cell r="A2058">
            <v>2091607</v>
          </cell>
          <cell r="B2058" t="str">
            <v>Pojistná matice…169MS/M12</v>
          </cell>
          <cell r="C2058">
            <v>8.4</v>
          </cell>
          <cell r="D2058">
            <v>100</v>
          </cell>
          <cell r="E2058" t="str">
            <v>KS</v>
          </cell>
          <cell r="F2058">
            <v>840</v>
          </cell>
        </row>
        <row r="2059">
          <cell r="A2059">
            <v>2091615</v>
          </cell>
          <cell r="B2059" t="str">
            <v>Pojistná matice…169MS/M16</v>
          </cell>
          <cell r="C2059">
            <v>13.2</v>
          </cell>
          <cell r="D2059">
            <v>100</v>
          </cell>
          <cell r="E2059" t="str">
            <v>KS</v>
          </cell>
          <cell r="F2059">
            <v>1320</v>
          </cell>
        </row>
        <row r="2060">
          <cell r="A2060">
            <v>2091623</v>
          </cell>
          <cell r="B2060" t="str">
            <v>Pojistná matice…169MS/M20</v>
          </cell>
          <cell r="C2060">
            <v>14.38</v>
          </cell>
          <cell r="D2060">
            <v>100</v>
          </cell>
          <cell r="E2060" t="str">
            <v>KS</v>
          </cell>
          <cell r="F2060">
            <v>1438</v>
          </cell>
        </row>
        <row r="2061">
          <cell r="A2061">
            <v>2091631</v>
          </cell>
          <cell r="B2061" t="str">
            <v>Pojistná matice…169MS/M25</v>
          </cell>
          <cell r="C2061">
            <v>20.58</v>
          </cell>
          <cell r="D2061">
            <v>100</v>
          </cell>
          <cell r="E2061" t="str">
            <v>KS</v>
          </cell>
          <cell r="F2061">
            <v>2058</v>
          </cell>
        </row>
        <row r="2062">
          <cell r="A2062">
            <v>2091658</v>
          </cell>
          <cell r="B2062" t="str">
            <v>Pojistná matice…169MS/M32</v>
          </cell>
          <cell r="C2062">
            <v>27.71</v>
          </cell>
          <cell r="D2062">
            <v>100</v>
          </cell>
          <cell r="E2062" t="str">
            <v>KS</v>
          </cell>
          <cell r="F2062">
            <v>2771</v>
          </cell>
        </row>
        <row r="2063">
          <cell r="A2063">
            <v>2091666</v>
          </cell>
          <cell r="B2063" t="str">
            <v>Pojistná matice…169MS/M40</v>
          </cell>
          <cell r="C2063">
            <v>58.77</v>
          </cell>
          <cell r="D2063">
            <v>100</v>
          </cell>
          <cell r="E2063" t="str">
            <v>KS</v>
          </cell>
          <cell r="F2063">
            <v>5877</v>
          </cell>
        </row>
        <row r="2064">
          <cell r="A2064">
            <v>2091674</v>
          </cell>
          <cell r="B2064" t="str">
            <v>Pojistná matice…169MS/M50</v>
          </cell>
          <cell r="C2064">
            <v>67.510000000000005</v>
          </cell>
          <cell r="D2064">
            <v>100</v>
          </cell>
          <cell r="E2064" t="str">
            <v>KS</v>
          </cell>
          <cell r="F2064">
            <v>6751</v>
          </cell>
        </row>
        <row r="2065">
          <cell r="A2065">
            <v>2091682</v>
          </cell>
          <cell r="B2065" t="str">
            <v>Pojistná matice…169MS/M63</v>
          </cell>
          <cell r="C2065">
            <v>89.12</v>
          </cell>
          <cell r="D2065">
            <v>100</v>
          </cell>
          <cell r="E2065" t="str">
            <v>KS</v>
          </cell>
          <cell r="F2065">
            <v>8912</v>
          </cell>
        </row>
        <row r="2066">
          <cell r="A2066">
            <v>2101017</v>
          </cell>
          <cell r="B2066" t="str">
            <v>Příchytka Druck ISO…3050/LGK</v>
          </cell>
          <cell r="C2066">
            <v>2.84</v>
          </cell>
          <cell r="D2066">
            <v>100</v>
          </cell>
          <cell r="E2066" t="str">
            <v>KS</v>
          </cell>
          <cell r="F2066">
            <v>284</v>
          </cell>
        </row>
        <row r="2067">
          <cell r="A2067">
            <v>2101033</v>
          </cell>
          <cell r="B2067" t="str">
            <v>Příchytka Druck ISO…3051/LGK</v>
          </cell>
          <cell r="C2067">
            <v>4.76</v>
          </cell>
          <cell r="D2067">
            <v>100</v>
          </cell>
          <cell r="E2067" t="str">
            <v>KS</v>
          </cell>
          <cell r="F2067">
            <v>476</v>
          </cell>
        </row>
        <row r="2068">
          <cell r="A2068">
            <v>2101068</v>
          </cell>
          <cell r="B2068" t="str">
            <v>Příchytka 24-34…3052/LGK</v>
          </cell>
          <cell r="C2068">
            <v>9.31</v>
          </cell>
          <cell r="D2068">
            <v>100</v>
          </cell>
          <cell r="E2068" t="str">
            <v>KS</v>
          </cell>
          <cell r="F2068">
            <v>931</v>
          </cell>
        </row>
        <row r="2069">
          <cell r="A2069">
            <v>2105012</v>
          </cell>
          <cell r="B2069" t="str">
            <v>Příchytka Greif ISO…3040/LGK</v>
          </cell>
          <cell r="C2069">
            <v>3.04</v>
          </cell>
          <cell r="D2069">
            <v>100</v>
          </cell>
          <cell r="E2069" t="str">
            <v>KS</v>
          </cell>
          <cell r="F2069">
            <v>304</v>
          </cell>
        </row>
        <row r="2070">
          <cell r="A2070">
            <v>2105039</v>
          </cell>
          <cell r="B2070" t="str">
            <v>Příchytka Greif ISO…3041/LGK</v>
          </cell>
          <cell r="C2070">
            <v>10.28</v>
          </cell>
          <cell r="D2070">
            <v>100</v>
          </cell>
          <cell r="E2070" t="str">
            <v>KS</v>
          </cell>
          <cell r="F2070">
            <v>1028</v>
          </cell>
        </row>
        <row r="2071">
          <cell r="A2071">
            <v>2105055</v>
          </cell>
          <cell r="B2071" t="str">
            <v>Příchytka Greif ISO…3042/LGK</v>
          </cell>
          <cell r="C2071">
            <v>14.11</v>
          </cell>
          <cell r="D2071">
            <v>100</v>
          </cell>
          <cell r="E2071" t="str">
            <v>KS</v>
          </cell>
          <cell r="F2071">
            <v>1411</v>
          </cell>
        </row>
        <row r="2072">
          <cell r="A2072">
            <v>2107015</v>
          </cell>
          <cell r="B2072" t="str">
            <v>Příchytka Greif ISO…3040/2LGK</v>
          </cell>
          <cell r="C2072">
            <v>7.86</v>
          </cell>
          <cell r="D2072">
            <v>100</v>
          </cell>
          <cell r="E2072" t="str">
            <v>KS</v>
          </cell>
          <cell r="F2072">
            <v>786</v>
          </cell>
        </row>
        <row r="2073">
          <cell r="A2073">
            <v>2107031</v>
          </cell>
          <cell r="B2073" t="str">
            <v>Příchytka Greif ISO…3041/2LG</v>
          </cell>
          <cell r="C2073">
            <v>14.79</v>
          </cell>
          <cell r="D2073">
            <v>100</v>
          </cell>
          <cell r="E2073" t="str">
            <v>KS</v>
          </cell>
          <cell r="F2073">
            <v>1479</v>
          </cell>
        </row>
        <row r="2074">
          <cell r="A2074">
            <v>2109018</v>
          </cell>
          <cell r="B2074" t="str">
            <v>Příchytka Greif ISO…3040/3LG</v>
          </cell>
          <cell r="C2074">
            <v>14.66</v>
          </cell>
          <cell r="D2074">
            <v>100</v>
          </cell>
          <cell r="E2074" t="str">
            <v>KS</v>
          </cell>
          <cell r="F2074">
            <v>1466</v>
          </cell>
        </row>
        <row r="2075">
          <cell r="A2075">
            <v>2115018</v>
          </cell>
          <cell r="B2075" t="str">
            <v>Příchytka Druck ISO…3050/2LGK</v>
          </cell>
          <cell r="C2075">
            <v>4.01</v>
          </cell>
          <cell r="D2075">
            <v>100</v>
          </cell>
          <cell r="E2075" t="str">
            <v>KS</v>
          </cell>
          <cell r="F2075">
            <v>401</v>
          </cell>
        </row>
        <row r="2076">
          <cell r="A2076">
            <v>2124149</v>
          </cell>
          <cell r="B2076" t="str">
            <v>Příchytka SOM…430756</v>
          </cell>
          <cell r="C2076">
            <v>3.36</v>
          </cell>
          <cell r="D2076">
            <v>100</v>
          </cell>
          <cell r="E2076" t="str">
            <v>KS</v>
          </cell>
          <cell r="F2076">
            <v>336</v>
          </cell>
        </row>
        <row r="2077">
          <cell r="A2077">
            <v>2124173</v>
          </cell>
          <cell r="B2077" t="str">
            <v>Příchytka SOM…431156</v>
          </cell>
          <cell r="C2077">
            <v>3.51</v>
          </cell>
          <cell r="D2077">
            <v>100</v>
          </cell>
          <cell r="E2077" t="str">
            <v>KS</v>
          </cell>
          <cell r="F2077">
            <v>351</v>
          </cell>
        </row>
        <row r="2078">
          <cell r="A2078">
            <v>2124254</v>
          </cell>
          <cell r="B2078" t="str">
            <v>Příchytka SOM…3081/25</v>
          </cell>
          <cell r="C2078">
            <v>7.71</v>
          </cell>
          <cell r="D2078">
            <v>100</v>
          </cell>
          <cell r="E2078" t="str">
            <v>KS</v>
          </cell>
          <cell r="F2078">
            <v>771</v>
          </cell>
        </row>
        <row r="2079">
          <cell r="A2079">
            <v>2124343</v>
          </cell>
          <cell r="B2079" t="str">
            <v>Příchytka SOM…3082/34</v>
          </cell>
          <cell r="C2079">
            <v>9.7899999999999991</v>
          </cell>
          <cell r="D2079">
            <v>100</v>
          </cell>
          <cell r="E2079" t="str">
            <v>KS</v>
          </cell>
          <cell r="F2079">
            <v>979</v>
          </cell>
        </row>
        <row r="2080">
          <cell r="A2080">
            <v>2124459</v>
          </cell>
          <cell r="B2080" t="str">
            <v>Příchytka SOM…3083/B/45</v>
          </cell>
          <cell r="C2080">
            <v>72.33</v>
          </cell>
          <cell r="D2080">
            <v>100</v>
          </cell>
          <cell r="E2080" t="str">
            <v>KS</v>
          </cell>
          <cell r="F2080">
            <v>7233</v>
          </cell>
        </row>
        <row r="2081">
          <cell r="A2081">
            <v>2124491</v>
          </cell>
          <cell r="B2081" t="str">
            <v>Příchytka SOM…431035</v>
          </cell>
          <cell r="C2081">
            <v>4.92</v>
          </cell>
          <cell r="D2081">
            <v>100</v>
          </cell>
          <cell r="E2081" t="str">
            <v>KS</v>
          </cell>
          <cell r="F2081">
            <v>492</v>
          </cell>
        </row>
        <row r="2082">
          <cell r="A2082">
            <v>2130157</v>
          </cell>
          <cell r="B2082" t="str">
            <v>Patková příchytka ISO…2960/15M6</v>
          </cell>
          <cell r="C2082">
            <v>3.35</v>
          </cell>
          <cell r="D2082">
            <v>100</v>
          </cell>
          <cell r="E2082" t="str">
            <v>KS</v>
          </cell>
          <cell r="F2082">
            <v>335</v>
          </cell>
        </row>
        <row r="2083">
          <cell r="A2083">
            <v>2130181</v>
          </cell>
          <cell r="B2083" t="str">
            <v>Patková příchytka ISO…2960/18M6</v>
          </cell>
          <cell r="C2083">
            <v>4.16</v>
          </cell>
          <cell r="D2083">
            <v>100</v>
          </cell>
          <cell r="E2083" t="str">
            <v>KS</v>
          </cell>
          <cell r="F2083">
            <v>416</v>
          </cell>
        </row>
        <row r="2084">
          <cell r="A2084">
            <v>2130211</v>
          </cell>
          <cell r="B2084" t="str">
            <v>Patková příchytka ISO…2960/22M6</v>
          </cell>
          <cell r="C2084">
            <v>4.3600000000000003</v>
          </cell>
          <cell r="D2084">
            <v>100</v>
          </cell>
          <cell r="E2084" t="str">
            <v>KS</v>
          </cell>
          <cell r="F2084">
            <v>436</v>
          </cell>
        </row>
        <row r="2085">
          <cell r="A2085">
            <v>2130254</v>
          </cell>
          <cell r="B2085" t="str">
            <v>Patková příchytka ISO…2960/25M6</v>
          </cell>
          <cell r="C2085">
            <v>6.05</v>
          </cell>
          <cell r="D2085">
            <v>100</v>
          </cell>
          <cell r="E2085" t="str">
            <v>KS</v>
          </cell>
          <cell r="F2085">
            <v>605</v>
          </cell>
        </row>
        <row r="2086">
          <cell r="A2086">
            <v>2130289</v>
          </cell>
          <cell r="B2086" t="str">
            <v>Patková příchytka ISO…2960/28M6</v>
          </cell>
          <cell r="C2086">
            <v>6.25</v>
          </cell>
          <cell r="D2086">
            <v>100</v>
          </cell>
          <cell r="E2086" t="str">
            <v>KS</v>
          </cell>
          <cell r="F2086">
            <v>625</v>
          </cell>
        </row>
        <row r="2087">
          <cell r="A2087">
            <v>2130351</v>
          </cell>
          <cell r="B2087" t="str">
            <v>Patková příchytka ISO…2960/35M6</v>
          </cell>
          <cell r="C2087">
            <v>9.7200000000000006</v>
          </cell>
          <cell r="D2087">
            <v>100</v>
          </cell>
          <cell r="E2087" t="str">
            <v>KS</v>
          </cell>
          <cell r="F2087">
            <v>972</v>
          </cell>
        </row>
        <row r="2088">
          <cell r="A2088">
            <v>2130408</v>
          </cell>
          <cell r="B2088" t="str">
            <v>Patková příchytka ISO…2960/40M6</v>
          </cell>
          <cell r="C2088">
            <v>15.78</v>
          </cell>
          <cell r="D2088">
            <v>100</v>
          </cell>
          <cell r="E2088" t="str">
            <v>KS</v>
          </cell>
          <cell r="F2088">
            <v>1578</v>
          </cell>
        </row>
        <row r="2089">
          <cell r="A2089">
            <v>2130432</v>
          </cell>
          <cell r="B2089" t="str">
            <v>Patková příchytka ISO…2960/43M6</v>
          </cell>
          <cell r="C2089">
            <v>15.33</v>
          </cell>
          <cell r="D2089">
            <v>100</v>
          </cell>
          <cell r="E2089" t="str">
            <v>KS</v>
          </cell>
          <cell r="F2089">
            <v>1533</v>
          </cell>
        </row>
        <row r="2090">
          <cell r="A2090">
            <v>2130475</v>
          </cell>
          <cell r="B2090" t="str">
            <v>Patková příchytka ISO…2960/47M6</v>
          </cell>
          <cell r="C2090">
            <v>19.690000000000001</v>
          </cell>
          <cell r="D2090">
            <v>100</v>
          </cell>
          <cell r="E2090" t="str">
            <v>KS</v>
          </cell>
          <cell r="F2090">
            <v>1969</v>
          </cell>
        </row>
        <row r="2091">
          <cell r="A2091">
            <v>2140063</v>
          </cell>
          <cell r="B2091" t="str">
            <v>Patková svěrná objímka…2962/6</v>
          </cell>
          <cell r="C2091">
            <v>1.76</v>
          </cell>
          <cell r="D2091">
            <v>100</v>
          </cell>
          <cell r="E2091" t="str">
            <v>KS</v>
          </cell>
          <cell r="F2091">
            <v>176</v>
          </cell>
        </row>
        <row r="2092">
          <cell r="A2092">
            <v>2140071</v>
          </cell>
          <cell r="B2092" t="str">
            <v>Patková svěrná objímka…2962/8</v>
          </cell>
          <cell r="C2092">
            <v>1.93</v>
          </cell>
          <cell r="D2092">
            <v>100</v>
          </cell>
          <cell r="E2092" t="str">
            <v>KS</v>
          </cell>
          <cell r="F2092">
            <v>193</v>
          </cell>
        </row>
        <row r="2093">
          <cell r="A2093">
            <v>2140101</v>
          </cell>
          <cell r="B2093" t="str">
            <v>Patková svěrná objímka…2962/10</v>
          </cell>
          <cell r="C2093">
            <v>2.1</v>
          </cell>
          <cell r="D2093">
            <v>100</v>
          </cell>
          <cell r="E2093" t="str">
            <v>KS</v>
          </cell>
          <cell r="F2093">
            <v>210</v>
          </cell>
        </row>
        <row r="2094">
          <cell r="A2094">
            <v>2140128</v>
          </cell>
          <cell r="B2094" t="str">
            <v>Patková svěrná objímka…2962/12</v>
          </cell>
          <cell r="C2094">
            <v>2.4300000000000002</v>
          </cell>
          <cell r="D2094">
            <v>100</v>
          </cell>
          <cell r="E2094" t="str">
            <v>KS</v>
          </cell>
          <cell r="F2094">
            <v>243</v>
          </cell>
        </row>
        <row r="2095">
          <cell r="A2095">
            <v>2140152</v>
          </cell>
          <cell r="B2095" t="str">
            <v>Patková svěrná objímka…2962/15</v>
          </cell>
          <cell r="C2095">
            <v>2.52</v>
          </cell>
          <cell r="D2095">
            <v>100</v>
          </cell>
          <cell r="E2095" t="str">
            <v>KS</v>
          </cell>
          <cell r="F2095">
            <v>252</v>
          </cell>
        </row>
        <row r="2096">
          <cell r="A2096">
            <v>2140187</v>
          </cell>
          <cell r="B2096" t="str">
            <v>Patková svěrná objímka…2962/18</v>
          </cell>
          <cell r="C2096">
            <v>3.77</v>
          </cell>
          <cell r="D2096">
            <v>100</v>
          </cell>
          <cell r="E2096" t="str">
            <v>KS</v>
          </cell>
          <cell r="F2096">
            <v>377</v>
          </cell>
        </row>
        <row r="2097">
          <cell r="A2097">
            <v>2140233</v>
          </cell>
          <cell r="B2097" t="str">
            <v>Patková svěrná objímka…2962/22</v>
          </cell>
          <cell r="C2097">
            <v>3.6</v>
          </cell>
          <cell r="D2097">
            <v>100</v>
          </cell>
          <cell r="E2097" t="str">
            <v>KS</v>
          </cell>
          <cell r="F2097">
            <v>360</v>
          </cell>
        </row>
        <row r="2098">
          <cell r="A2098">
            <v>2140284</v>
          </cell>
          <cell r="B2098" t="str">
            <v>Patková svěrná objímka…2962/28</v>
          </cell>
          <cell r="C2098">
            <v>5.19</v>
          </cell>
          <cell r="D2098">
            <v>100</v>
          </cell>
          <cell r="E2098" t="str">
            <v>KS</v>
          </cell>
          <cell r="F2098">
            <v>519</v>
          </cell>
        </row>
        <row r="2099">
          <cell r="A2099">
            <v>2140357</v>
          </cell>
          <cell r="B2099" t="str">
            <v>Patková svěrná objímka…2962/35</v>
          </cell>
          <cell r="C2099">
            <v>10.11</v>
          </cell>
          <cell r="D2099">
            <v>100</v>
          </cell>
          <cell r="E2099" t="str">
            <v>KS</v>
          </cell>
          <cell r="F2099">
            <v>1011</v>
          </cell>
        </row>
        <row r="2100">
          <cell r="A2100">
            <v>2140411</v>
          </cell>
          <cell r="B2100" t="str">
            <v>Patková svěrná objímka…2962/42</v>
          </cell>
          <cell r="C2100">
            <v>11.7</v>
          </cell>
          <cell r="D2100">
            <v>100</v>
          </cell>
          <cell r="E2100" t="str">
            <v>KS</v>
          </cell>
          <cell r="F2100">
            <v>1170</v>
          </cell>
        </row>
        <row r="2101">
          <cell r="A2101">
            <v>2140608</v>
          </cell>
          <cell r="B2101" t="str">
            <v>Patková svěrná objímka…2962/2X10</v>
          </cell>
          <cell r="C2101">
            <v>3.29</v>
          </cell>
          <cell r="D2101">
            <v>100</v>
          </cell>
          <cell r="E2101" t="str">
            <v>KS</v>
          </cell>
          <cell r="F2101">
            <v>329</v>
          </cell>
        </row>
        <row r="2102">
          <cell r="A2102">
            <v>2140659</v>
          </cell>
          <cell r="B2102" t="str">
            <v>Patková svěrná objímka…2962/2</v>
          </cell>
          <cell r="C2102">
            <v>6.58</v>
          </cell>
          <cell r="D2102">
            <v>100</v>
          </cell>
          <cell r="E2102" t="str">
            <v>KS</v>
          </cell>
          <cell r="F2102">
            <v>658</v>
          </cell>
        </row>
        <row r="2103">
          <cell r="A2103">
            <v>2140683</v>
          </cell>
          <cell r="B2103" t="str">
            <v>Patková svěrná objímka…2962/2</v>
          </cell>
          <cell r="C2103">
            <v>7.31</v>
          </cell>
          <cell r="D2103">
            <v>100</v>
          </cell>
          <cell r="E2103" t="str">
            <v>KS</v>
          </cell>
          <cell r="F2103">
            <v>731</v>
          </cell>
        </row>
        <row r="2104">
          <cell r="A2104">
            <v>2140721</v>
          </cell>
          <cell r="B2104" t="str">
            <v>Patková svěrná objímka…2962/2</v>
          </cell>
          <cell r="C2104">
            <v>8.0399999999999991</v>
          </cell>
          <cell r="D2104">
            <v>100</v>
          </cell>
          <cell r="E2104" t="str">
            <v>KS</v>
          </cell>
          <cell r="F2104">
            <v>804</v>
          </cell>
        </row>
        <row r="2105">
          <cell r="A2105">
            <v>2142368</v>
          </cell>
          <cell r="B2105" t="str">
            <v>Příchytka Quick…2955/36</v>
          </cell>
          <cell r="C2105">
            <v>11.51</v>
          </cell>
          <cell r="D2105">
            <v>100</v>
          </cell>
          <cell r="E2105" t="str">
            <v>KS</v>
          </cell>
          <cell r="F2105">
            <v>1151</v>
          </cell>
        </row>
        <row r="2106">
          <cell r="A2106">
            <v>2143100</v>
          </cell>
          <cell r="B2106" t="str">
            <v>Příchytka Quick…2955F M25</v>
          </cell>
          <cell r="C2106">
            <v>5.0999999999999996</v>
          </cell>
          <cell r="D2106">
            <v>100</v>
          </cell>
          <cell r="E2106" t="str">
            <v>KS</v>
          </cell>
          <cell r="F2106">
            <v>510</v>
          </cell>
        </row>
        <row r="2107">
          <cell r="A2107">
            <v>2143119</v>
          </cell>
          <cell r="B2107" t="str">
            <v>Příchytka Quick…2955F M32</v>
          </cell>
          <cell r="C2107">
            <v>6.11</v>
          </cell>
          <cell r="D2107">
            <v>100</v>
          </cell>
          <cell r="E2107" t="str">
            <v>KS</v>
          </cell>
          <cell r="F2107">
            <v>611</v>
          </cell>
        </row>
        <row r="2108">
          <cell r="A2108">
            <v>2143178</v>
          </cell>
          <cell r="B2108" t="str">
            <v>Příchytka Quick…2955F M20</v>
          </cell>
          <cell r="C2108">
            <v>4.12</v>
          </cell>
          <cell r="D2108">
            <v>100</v>
          </cell>
          <cell r="E2108" t="str">
            <v>KS</v>
          </cell>
          <cell r="F2108">
            <v>412</v>
          </cell>
        </row>
        <row r="2109">
          <cell r="A2109">
            <v>2143216</v>
          </cell>
          <cell r="B2109" t="str">
            <v>Příchytka Quick…2955 M12</v>
          </cell>
          <cell r="C2109">
            <v>2.57</v>
          </cell>
          <cell r="D2109">
            <v>100</v>
          </cell>
          <cell r="E2109" t="str">
            <v>KS</v>
          </cell>
          <cell r="F2109">
            <v>257</v>
          </cell>
        </row>
        <row r="2110">
          <cell r="A2110">
            <v>2143224</v>
          </cell>
          <cell r="B2110" t="str">
            <v>Příchytka Quick…2955 M16</v>
          </cell>
          <cell r="C2110">
            <v>1.03</v>
          </cell>
          <cell r="D2110">
            <v>100</v>
          </cell>
          <cell r="E2110" t="str">
            <v>KS</v>
          </cell>
          <cell r="F2110">
            <v>103</v>
          </cell>
        </row>
        <row r="2111">
          <cell r="A2111">
            <v>2143232</v>
          </cell>
          <cell r="B2111" t="str">
            <v>Příchytka Quick…2955 PG11</v>
          </cell>
          <cell r="C2111">
            <v>1.1599999999999999</v>
          </cell>
          <cell r="D2111">
            <v>100</v>
          </cell>
          <cell r="E2111" t="str">
            <v>KS</v>
          </cell>
          <cell r="F2111">
            <v>116</v>
          </cell>
        </row>
        <row r="2112">
          <cell r="A2112">
            <v>2143240</v>
          </cell>
          <cell r="B2112" t="str">
            <v>Příchytka Quick…2955 M25</v>
          </cell>
          <cell r="C2112">
            <v>5.09</v>
          </cell>
          <cell r="D2112">
            <v>100</v>
          </cell>
          <cell r="E2112" t="str">
            <v>KS</v>
          </cell>
          <cell r="F2112">
            <v>509</v>
          </cell>
        </row>
        <row r="2113">
          <cell r="A2113">
            <v>2143259</v>
          </cell>
          <cell r="B2113" t="str">
            <v>Příchytka Quick…2955 M20</v>
          </cell>
          <cell r="C2113">
            <v>1.52</v>
          </cell>
          <cell r="D2113">
            <v>100</v>
          </cell>
          <cell r="E2113" t="str">
            <v>KS</v>
          </cell>
          <cell r="F2113">
            <v>152</v>
          </cell>
        </row>
        <row r="2114">
          <cell r="A2114">
            <v>2143267</v>
          </cell>
          <cell r="B2114" t="str">
            <v>Příchytka Quick…2955 PG16</v>
          </cell>
          <cell r="C2114">
            <v>1.4</v>
          </cell>
          <cell r="D2114">
            <v>100</v>
          </cell>
          <cell r="E2114" t="str">
            <v>KS</v>
          </cell>
          <cell r="F2114">
            <v>140</v>
          </cell>
        </row>
        <row r="2115">
          <cell r="A2115">
            <v>2143275</v>
          </cell>
          <cell r="B2115" t="str">
            <v>Příchytka Quick…2955 PG21</v>
          </cell>
          <cell r="C2115">
            <v>1.81</v>
          </cell>
          <cell r="D2115">
            <v>100</v>
          </cell>
          <cell r="E2115" t="str">
            <v>KS</v>
          </cell>
          <cell r="F2115">
            <v>181</v>
          </cell>
        </row>
        <row r="2116">
          <cell r="A2116">
            <v>2143283</v>
          </cell>
          <cell r="B2116" t="str">
            <v>Příchytka Quick…2955 M32</v>
          </cell>
          <cell r="C2116">
            <v>7</v>
          </cell>
          <cell r="D2116">
            <v>100</v>
          </cell>
          <cell r="E2116" t="str">
            <v>KS</v>
          </cell>
          <cell r="F2116">
            <v>700</v>
          </cell>
        </row>
        <row r="2117">
          <cell r="A2117">
            <v>2143291</v>
          </cell>
          <cell r="B2117" t="str">
            <v>Příchytka Quick…2955 PG29</v>
          </cell>
          <cell r="C2117">
            <v>3.27</v>
          </cell>
          <cell r="D2117">
            <v>100</v>
          </cell>
          <cell r="E2117" t="str">
            <v>KS</v>
          </cell>
          <cell r="F2117">
            <v>327</v>
          </cell>
        </row>
        <row r="2118">
          <cell r="A2118">
            <v>2143534</v>
          </cell>
          <cell r="B2118" t="str">
            <v>Příchytka Quick…2955SDP11</v>
          </cell>
          <cell r="C2118">
            <v>6.3</v>
          </cell>
          <cell r="D2118">
            <v>100</v>
          </cell>
          <cell r="E2118" t="str">
            <v>KS</v>
          </cell>
          <cell r="F2118">
            <v>630</v>
          </cell>
        </row>
        <row r="2119">
          <cell r="A2119">
            <v>2143909</v>
          </cell>
          <cell r="B2119" t="str">
            <v>Příchytka Quick…2955STM16</v>
          </cell>
          <cell r="C2119">
            <v>4.97</v>
          </cell>
          <cell r="D2119">
            <v>100</v>
          </cell>
          <cell r="E2119" t="str">
            <v>KS</v>
          </cell>
          <cell r="F2119">
            <v>497</v>
          </cell>
        </row>
        <row r="2120">
          <cell r="A2120">
            <v>2143917</v>
          </cell>
          <cell r="B2120" t="str">
            <v>Příchytka Quick…2955STP11</v>
          </cell>
          <cell r="C2120">
            <v>5.49</v>
          </cell>
          <cell r="D2120">
            <v>100</v>
          </cell>
          <cell r="E2120" t="str">
            <v>KS</v>
          </cell>
          <cell r="F2120">
            <v>549</v>
          </cell>
        </row>
        <row r="2121">
          <cell r="A2121">
            <v>2146053</v>
          </cell>
          <cell r="B2121" t="str">
            <v>Příchytka starQuick…SQ-10</v>
          </cell>
          <cell r="C2121">
            <v>9.57</v>
          </cell>
          <cell r="D2121">
            <v>100</v>
          </cell>
          <cell r="E2121" t="str">
            <v>KS</v>
          </cell>
          <cell r="F2121">
            <v>957</v>
          </cell>
        </row>
        <row r="2122">
          <cell r="A2122">
            <v>2146061</v>
          </cell>
          <cell r="B2122" t="str">
            <v>Příchytka starQuick…SQ-12</v>
          </cell>
          <cell r="C2122">
            <v>9.85</v>
          </cell>
          <cell r="D2122">
            <v>100</v>
          </cell>
          <cell r="E2122" t="str">
            <v>KS</v>
          </cell>
          <cell r="F2122">
            <v>985</v>
          </cell>
        </row>
        <row r="2123">
          <cell r="A2123">
            <v>2146096</v>
          </cell>
          <cell r="B2123" t="str">
            <v>Příchytka starQuick…SQ-15</v>
          </cell>
          <cell r="C2123">
            <v>10.97</v>
          </cell>
          <cell r="D2123">
            <v>100</v>
          </cell>
          <cell r="E2123" t="str">
            <v>KS</v>
          </cell>
          <cell r="F2123">
            <v>1097</v>
          </cell>
        </row>
        <row r="2124">
          <cell r="A2124">
            <v>2146118</v>
          </cell>
          <cell r="B2124" t="str">
            <v>Příchytka starQuick…SQ-17</v>
          </cell>
          <cell r="C2124">
            <v>11.27</v>
          </cell>
          <cell r="D2124">
            <v>100</v>
          </cell>
          <cell r="E2124" t="str">
            <v>KS</v>
          </cell>
          <cell r="F2124">
            <v>1127</v>
          </cell>
        </row>
        <row r="2125">
          <cell r="A2125">
            <v>2146134</v>
          </cell>
          <cell r="B2125" t="str">
            <v>Příchytka starQuick…SQ-20</v>
          </cell>
          <cell r="C2125">
            <v>13.79</v>
          </cell>
          <cell r="D2125">
            <v>100</v>
          </cell>
          <cell r="E2125" t="str">
            <v>KS</v>
          </cell>
          <cell r="F2125">
            <v>1379</v>
          </cell>
        </row>
        <row r="2126">
          <cell r="A2126">
            <v>2146207</v>
          </cell>
          <cell r="B2126" t="str">
            <v>Příchytka starQuick…SQ-25</v>
          </cell>
          <cell r="C2126">
            <v>18.079999999999998</v>
          </cell>
          <cell r="D2126">
            <v>100</v>
          </cell>
          <cell r="E2126" t="str">
            <v>KS</v>
          </cell>
          <cell r="F2126">
            <v>1808</v>
          </cell>
        </row>
        <row r="2127">
          <cell r="A2127">
            <v>2146215</v>
          </cell>
          <cell r="B2127" t="str">
            <v>Příchytka starQuick…SQ-28</v>
          </cell>
          <cell r="C2127">
            <v>19.170000000000002</v>
          </cell>
          <cell r="D2127">
            <v>100</v>
          </cell>
          <cell r="E2127" t="str">
            <v>KS</v>
          </cell>
          <cell r="F2127">
            <v>1917</v>
          </cell>
        </row>
        <row r="2128">
          <cell r="A2128">
            <v>2146258</v>
          </cell>
          <cell r="B2128" t="str">
            <v>Příchytka starQuick…SQ-32</v>
          </cell>
          <cell r="C2128">
            <v>31.84</v>
          </cell>
          <cell r="D2128">
            <v>100</v>
          </cell>
          <cell r="E2128" t="str">
            <v>KS</v>
          </cell>
          <cell r="F2128">
            <v>3184</v>
          </cell>
        </row>
        <row r="2129">
          <cell r="A2129">
            <v>2146290</v>
          </cell>
          <cell r="B2129" t="str">
            <v>Příchytka starQuick…SQ-36</v>
          </cell>
          <cell r="C2129">
            <v>34</v>
          </cell>
          <cell r="D2129">
            <v>100</v>
          </cell>
          <cell r="E2129" t="str">
            <v>KS</v>
          </cell>
          <cell r="F2129">
            <v>3400</v>
          </cell>
        </row>
        <row r="2130">
          <cell r="A2130">
            <v>2146320</v>
          </cell>
          <cell r="B2130" t="str">
            <v>Příchytka starQuick…SQ-40</v>
          </cell>
          <cell r="C2130">
            <v>43.8</v>
          </cell>
          <cell r="D2130">
            <v>100</v>
          </cell>
          <cell r="E2130" t="str">
            <v>KS</v>
          </cell>
          <cell r="F2130">
            <v>4380</v>
          </cell>
        </row>
        <row r="2131">
          <cell r="A2131">
            <v>2146363</v>
          </cell>
          <cell r="B2131" t="str">
            <v>Příchytka starQuick…SQ-47</v>
          </cell>
          <cell r="C2131">
            <v>52.05</v>
          </cell>
          <cell r="D2131">
            <v>100</v>
          </cell>
          <cell r="E2131" t="str">
            <v>KS</v>
          </cell>
          <cell r="F2131">
            <v>5205</v>
          </cell>
        </row>
        <row r="2132">
          <cell r="A2132">
            <v>2146444</v>
          </cell>
          <cell r="B2132" t="str">
            <v>Příchytka starQuick…SQ-51</v>
          </cell>
          <cell r="C2132">
            <v>53.83</v>
          </cell>
          <cell r="D2132">
            <v>100</v>
          </cell>
          <cell r="E2132" t="str">
            <v>KS</v>
          </cell>
          <cell r="F2132">
            <v>5383</v>
          </cell>
        </row>
        <row r="2133">
          <cell r="A2133">
            <v>2146487</v>
          </cell>
          <cell r="B2133" t="str">
            <v>Příchytka starQuick…SQ-59</v>
          </cell>
          <cell r="C2133">
            <v>62.98</v>
          </cell>
          <cell r="D2133">
            <v>100</v>
          </cell>
          <cell r="E2133" t="str">
            <v>KS</v>
          </cell>
          <cell r="F2133">
            <v>6298</v>
          </cell>
        </row>
        <row r="2134">
          <cell r="A2134">
            <v>2146509</v>
          </cell>
          <cell r="B2134" t="str">
            <v>starQuick-matice…SQ/M6</v>
          </cell>
          <cell r="C2134">
            <v>4.78</v>
          </cell>
          <cell r="D2134">
            <v>100</v>
          </cell>
          <cell r="E2134" t="str">
            <v>KS</v>
          </cell>
          <cell r="F2134">
            <v>478</v>
          </cell>
        </row>
        <row r="2135">
          <cell r="A2135">
            <v>2148021</v>
          </cell>
          <cell r="B2135" t="str">
            <v>Příchytka Snap…1975/15</v>
          </cell>
          <cell r="C2135">
            <v>3.39</v>
          </cell>
          <cell r="D2135">
            <v>100</v>
          </cell>
          <cell r="E2135" t="str">
            <v>KS</v>
          </cell>
          <cell r="F2135">
            <v>339</v>
          </cell>
        </row>
        <row r="2136">
          <cell r="A2136">
            <v>2148048</v>
          </cell>
          <cell r="B2136" t="str">
            <v>Příchytka Snap…1975/19</v>
          </cell>
          <cell r="C2136">
            <v>4.1500000000000004</v>
          </cell>
          <cell r="D2136">
            <v>100</v>
          </cell>
          <cell r="E2136" t="str">
            <v>KS</v>
          </cell>
          <cell r="F2136">
            <v>415</v>
          </cell>
        </row>
        <row r="2137">
          <cell r="A2137">
            <v>2148056</v>
          </cell>
          <cell r="B2137" t="str">
            <v>Příchytka Snap…1975/22</v>
          </cell>
          <cell r="C2137">
            <v>5.12</v>
          </cell>
          <cell r="D2137">
            <v>100</v>
          </cell>
          <cell r="E2137" t="str">
            <v>KS</v>
          </cell>
          <cell r="F2137">
            <v>512</v>
          </cell>
        </row>
        <row r="2138">
          <cell r="A2138">
            <v>2148501</v>
          </cell>
          <cell r="B2138" t="str">
            <v>Příchytka Klick-Snap…1976/15</v>
          </cell>
          <cell r="C2138">
            <v>1.98</v>
          </cell>
          <cell r="D2138">
            <v>100</v>
          </cell>
          <cell r="E2138" t="str">
            <v>KS</v>
          </cell>
          <cell r="F2138">
            <v>198</v>
          </cell>
        </row>
        <row r="2139">
          <cell r="A2139">
            <v>2148528</v>
          </cell>
          <cell r="B2139" t="str">
            <v>Příchytka Klick-Snap…1976/21</v>
          </cell>
          <cell r="C2139">
            <v>2.58</v>
          </cell>
          <cell r="D2139">
            <v>100</v>
          </cell>
          <cell r="E2139" t="str">
            <v>KS</v>
          </cell>
          <cell r="F2139">
            <v>258</v>
          </cell>
        </row>
        <row r="2140">
          <cell r="A2140">
            <v>2148536</v>
          </cell>
          <cell r="B2140" t="str">
            <v>Příchytka Klick-Snap…1976/28</v>
          </cell>
          <cell r="C2140">
            <v>5.05</v>
          </cell>
          <cell r="D2140">
            <v>100</v>
          </cell>
          <cell r="E2140" t="str">
            <v>KS</v>
          </cell>
          <cell r="F2140">
            <v>505</v>
          </cell>
        </row>
        <row r="2141">
          <cell r="A2141">
            <v>2148803</v>
          </cell>
          <cell r="B2141" t="str">
            <v>BKS svěrná příchytka…1973/13</v>
          </cell>
          <cell r="C2141">
            <v>3.39</v>
          </cell>
          <cell r="D2141">
            <v>100</v>
          </cell>
          <cell r="E2141" t="str">
            <v>KS</v>
          </cell>
          <cell r="F2141">
            <v>339</v>
          </cell>
        </row>
        <row r="2142">
          <cell r="A2142">
            <v>2148846</v>
          </cell>
          <cell r="B2142" t="str">
            <v>BKS svěrná příchytka…1973/28</v>
          </cell>
          <cell r="C2142">
            <v>5.14</v>
          </cell>
          <cell r="D2142">
            <v>100</v>
          </cell>
          <cell r="E2142" t="str">
            <v>KS</v>
          </cell>
          <cell r="F2142">
            <v>514</v>
          </cell>
        </row>
        <row r="2143">
          <cell r="A2143">
            <v>2148862</v>
          </cell>
          <cell r="B2143" t="str">
            <v>BKS svěrná příchytka…1973/40</v>
          </cell>
          <cell r="C2143">
            <v>7.48</v>
          </cell>
          <cell r="D2143">
            <v>100</v>
          </cell>
          <cell r="E2143" t="str">
            <v>KS</v>
          </cell>
          <cell r="F2143">
            <v>748</v>
          </cell>
        </row>
        <row r="2144">
          <cell r="A2144">
            <v>2149004</v>
          </cell>
          <cell r="B2144" t="str">
            <v>Příchytka Quick…2955/M16</v>
          </cell>
          <cell r="C2144">
            <v>0.97</v>
          </cell>
          <cell r="D2144">
            <v>100</v>
          </cell>
          <cell r="E2144" t="str">
            <v>KS</v>
          </cell>
          <cell r="F2144">
            <v>97</v>
          </cell>
        </row>
        <row r="2145">
          <cell r="A2145">
            <v>2149010</v>
          </cell>
          <cell r="B2145" t="str">
            <v>Příchytka Quick…2955/M20</v>
          </cell>
          <cell r="C2145">
            <v>1.45</v>
          </cell>
          <cell r="D2145">
            <v>100</v>
          </cell>
          <cell r="E2145" t="str">
            <v>KS</v>
          </cell>
          <cell r="F2145">
            <v>145</v>
          </cell>
        </row>
        <row r="2146">
          <cell r="A2146">
            <v>2149016</v>
          </cell>
          <cell r="B2146" t="str">
            <v>Příchytka Quick…2955/M25</v>
          </cell>
          <cell r="C2146">
            <v>2.81</v>
          </cell>
          <cell r="D2146">
            <v>100</v>
          </cell>
          <cell r="E2146" t="str">
            <v>KS</v>
          </cell>
          <cell r="F2146">
            <v>281</v>
          </cell>
        </row>
        <row r="2147">
          <cell r="A2147">
            <v>2149022</v>
          </cell>
          <cell r="B2147" t="str">
            <v>Příchytka Quick…2955/M32</v>
          </cell>
          <cell r="C2147">
            <v>3.74</v>
          </cell>
          <cell r="D2147">
            <v>100</v>
          </cell>
          <cell r="E2147" t="str">
            <v>KS</v>
          </cell>
          <cell r="F2147">
            <v>374</v>
          </cell>
        </row>
        <row r="2148">
          <cell r="A2148">
            <v>2149028</v>
          </cell>
          <cell r="B2148" t="str">
            <v>Příchytka Quick…2955/M40</v>
          </cell>
          <cell r="C2148">
            <v>3.79</v>
          </cell>
          <cell r="D2148">
            <v>100</v>
          </cell>
          <cell r="E2148" t="str">
            <v>KS</v>
          </cell>
          <cell r="F2148">
            <v>379</v>
          </cell>
        </row>
        <row r="2149">
          <cell r="A2149">
            <v>2149034</v>
          </cell>
          <cell r="B2149" t="str">
            <v>Příchytka Quick…2955/M50</v>
          </cell>
          <cell r="C2149">
            <v>6.45</v>
          </cell>
          <cell r="D2149">
            <v>100</v>
          </cell>
          <cell r="E2149" t="str">
            <v>KS</v>
          </cell>
          <cell r="F2149">
            <v>645</v>
          </cell>
        </row>
        <row r="2150">
          <cell r="A2150">
            <v>2149040</v>
          </cell>
          <cell r="B2150" t="str">
            <v>Příchytka Quick…2955/M63</v>
          </cell>
          <cell r="C2150">
            <v>9.6300000000000008</v>
          </cell>
          <cell r="D2150">
            <v>100</v>
          </cell>
          <cell r="E2150" t="str">
            <v>KS</v>
          </cell>
          <cell r="F2150">
            <v>963</v>
          </cell>
        </row>
        <row r="2151">
          <cell r="A2151">
            <v>2149303</v>
          </cell>
          <cell r="B2151" t="str">
            <v>Příchytka Quick…2955F/M16</v>
          </cell>
          <cell r="C2151">
            <v>1.35</v>
          </cell>
          <cell r="D2151">
            <v>100</v>
          </cell>
          <cell r="E2151" t="str">
            <v>KS</v>
          </cell>
          <cell r="F2151">
            <v>135</v>
          </cell>
        </row>
        <row r="2152">
          <cell r="A2152">
            <v>2149309</v>
          </cell>
          <cell r="B2152" t="str">
            <v>Příchytka Quick…2955F/M20</v>
          </cell>
          <cell r="C2152">
            <v>1.61</v>
          </cell>
          <cell r="D2152">
            <v>100</v>
          </cell>
          <cell r="E2152" t="str">
            <v>KS</v>
          </cell>
          <cell r="F2152">
            <v>161</v>
          </cell>
        </row>
        <row r="2153">
          <cell r="A2153">
            <v>2149315</v>
          </cell>
          <cell r="B2153" t="str">
            <v>Příchytka Quick…2955F/M25</v>
          </cell>
          <cell r="C2153">
            <v>2.87</v>
          </cell>
          <cell r="D2153">
            <v>100</v>
          </cell>
          <cell r="E2153" t="str">
            <v>KS</v>
          </cell>
          <cell r="F2153">
            <v>287</v>
          </cell>
        </row>
        <row r="2154">
          <cell r="A2154">
            <v>2149333</v>
          </cell>
          <cell r="B2154" t="str">
            <v>Příchytka Quick…2955F/M50</v>
          </cell>
          <cell r="C2154">
            <v>7.17</v>
          </cell>
          <cell r="D2154">
            <v>100</v>
          </cell>
          <cell r="E2154" t="str">
            <v>KS</v>
          </cell>
          <cell r="F2154">
            <v>717</v>
          </cell>
        </row>
        <row r="2155">
          <cell r="A2155">
            <v>2149339</v>
          </cell>
          <cell r="B2155" t="str">
            <v>Příchytka Quick…2955F/M63</v>
          </cell>
          <cell r="C2155">
            <v>12.38</v>
          </cell>
          <cell r="D2155">
            <v>100</v>
          </cell>
          <cell r="E2155" t="str">
            <v>KS</v>
          </cell>
          <cell r="F2155">
            <v>1238</v>
          </cell>
        </row>
        <row r="2156">
          <cell r="A2156">
            <v>2149363</v>
          </cell>
          <cell r="B2156" t="str">
            <v>Příchytka Quick…2955F/M25</v>
          </cell>
          <cell r="C2156">
            <v>3.17</v>
          </cell>
          <cell r="D2156">
            <v>100</v>
          </cell>
          <cell r="E2156" t="str">
            <v>KS</v>
          </cell>
          <cell r="F2156">
            <v>317</v>
          </cell>
        </row>
        <row r="2157">
          <cell r="A2157">
            <v>2149387</v>
          </cell>
          <cell r="B2157" t="str">
            <v>Příchytka Quick…2955F/M63</v>
          </cell>
          <cell r="C2157">
            <v>12.38</v>
          </cell>
          <cell r="D2157">
            <v>100</v>
          </cell>
          <cell r="E2157" t="str">
            <v>KS</v>
          </cell>
          <cell r="F2157">
            <v>1238</v>
          </cell>
        </row>
        <row r="2158">
          <cell r="A2158">
            <v>2153106</v>
          </cell>
          <cell r="B2158" t="str">
            <v>Příchytka Multi-Quick…M-QUICK 1</v>
          </cell>
          <cell r="C2158">
            <v>2.99</v>
          </cell>
          <cell r="D2158">
            <v>100</v>
          </cell>
          <cell r="E2158" t="str">
            <v>KS</v>
          </cell>
          <cell r="F2158">
            <v>299</v>
          </cell>
        </row>
        <row r="2159">
          <cell r="A2159">
            <v>2153114</v>
          </cell>
          <cell r="B2159" t="str">
            <v>Příchytka Multi-Quick…M-QUICK 2</v>
          </cell>
          <cell r="C2159">
            <v>3.45</v>
          </cell>
          <cell r="D2159">
            <v>100</v>
          </cell>
          <cell r="E2159" t="str">
            <v>KS</v>
          </cell>
          <cell r="F2159">
            <v>345</v>
          </cell>
        </row>
        <row r="2160">
          <cell r="A2160">
            <v>2153130</v>
          </cell>
          <cell r="B2160" t="str">
            <v>Příchytka Multi-Quick…M-QUICK 3</v>
          </cell>
          <cell r="C2160">
            <v>4.7</v>
          </cell>
          <cell r="D2160">
            <v>100</v>
          </cell>
          <cell r="E2160" t="str">
            <v>KS</v>
          </cell>
          <cell r="F2160">
            <v>470</v>
          </cell>
        </row>
        <row r="2161">
          <cell r="A2161">
            <v>2153157</v>
          </cell>
          <cell r="B2161" t="str">
            <v>Příchytka Multi-Quick…M-QUICK 4</v>
          </cell>
          <cell r="C2161">
            <v>8.09</v>
          </cell>
          <cell r="D2161">
            <v>100</v>
          </cell>
          <cell r="E2161" t="str">
            <v>KS</v>
          </cell>
          <cell r="F2161">
            <v>809</v>
          </cell>
        </row>
        <row r="2162">
          <cell r="A2162">
            <v>2153572</v>
          </cell>
          <cell r="B2162" t="str">
            <v>Nůžky na Quick kanál…SQ 1632</v>
          </cell>
          <cell r="C2162">
            <v>2905</v>
          </cell>
          <cell r="D2162">
            <v>1</v>
          </cell>
          <cell r="E2162" t="str">
            <v>KS</v>
          </cell>
          <cell r="F2162">
            <v>2905</v>
          </cell>
        </row>
        <row r="2163">
          <cell r="A2163">
            <v>2153718</v>
          </cell>
          <cell r="B2163" t="str">
            <v>Příchytka Multi-Quick…M-QU.ME16</v>
          </cell>
          <cell r="C2163">
            <v>3.1</v>
          </cell>
          <cell r="D2163">
            <v>100</v>
          </cell>
          <cell r="E2163" t="str">
            <v>KS</v>
          </cell>
          <cell r="F2163">
            <v>310</v>
          </cell>
        </row>
        <row r="2164">
          <cell r="A2164">
            <v>2153726</v>
          </cell>
          <cell r="B2164" t="str">
            <v>Příchytka Multi-Quick…M-QU.ME20</v>
          </cell>
          <cell r="C2164">
            <v>4.17</v>
          </cell>
          <cell r="D2164">
            <v>100</v>
          </cell>
          <cell r="E2164" t="str">
            <v>KS</v>
          </cell>
          <cell r="F2164">
            <v>417</v>
          </cell>
        </row>
        <row r="2165">
          <cell r="A2165">
            <v>2153734</v>
          </cell>
          <cell r="B2165" t="str">
            <v>Příchytka Multi-Quick…M-QU.ME25</v>
          </cell>
          <cell r="C2165">
            <v>7.39</v>
          </cell>
          <cell r="D2165">
            <v>100</v>
          </cell>
          <cell r="E2165" t="str">
            <v>KS</v>
          </cell>
          <cell r="F2165">
            <v>739</v>
          </cell>
        </row>
        <row r="2166">
          <cell r="A2166">
            <v>2153787</v>
          </cell>
          <cell r="B2166" t="str">
            <v>Příchytka Multi-Quick…MQU.ME20S</v>
          </cell>
          <cell r="C2166">
            <v>6.14</v>
          </cell>
          <cell r="D2166">
            <v>100</v>
          </cell>
          <cell r="E2166" t="str">
            <v>KS</v>
          </cell>
          <cell r="F2166">
            <v>614</v>
          </cell>
        </row>
        <row r="2167">
          <cell r="A2167">
            <v>2153829</v>
          </cell>
          <cell r="B2167" t="str">
            <v>Quick-Pipe spojka…2953M16MG</v>
          </cell>
          <cell r="C2167">
            <v>17</v>
          </cell>
          <cell r="D2167">
            <v>1</v>
          </cell>
          <cell r="E2167" t="str">
            <v>KS</v>
          </cell>
          <cell r="F2167">
            <v>17</v>
          </cell>
        </row>
        <row r="2168">
          <cell r="A2168">
            <v>2153831</v>
          </cell>
          <cell r="B2168" t="str">
            <v>Quick-Pipe spojka…2953M20MG</v>
          </cell>
          <cell r="C2168">
            <v>19</v>
          </cell>
          <cell r="D2168">
            <v>1</v>
          </cell>
          <cell r="E2168" t="str">
            <v>KS</v>
          </cell>
          <cell r="F2168">
            <v>19</v>
          </cell>
        </row>
        <row r="2169">
          <cell r="A2169">
            <v>2153833</v>
          </cell>
          <cell r="B2169" t="str">
            <v>Quick-Pipe spojka…2953M25MG</v>
          </cell>
          <cell r="C2169">
            <v>22</v>
          </cell>
          <cell r="D2169">
            <v>1</v>
          </cell>
          <cell r="E2169" t="str">
            <v>KS</v>
          </cell>
          <cell r="F2169">
            <v>22</v>
          </cell>
        </row>
        <row r="2170">
          <cell r="A2170">
            <v>2153835</v>
          </cell>
          <cell r="B2170" t="str">
            <v>Quick-Pipe spojka…2953M32MG</v>
          </cell>
          <cell r="C2170">
            <v>23</v>
          </cell>
          <cell r="D2170">
            <v>1</v>
          </cell>
          <cell r="E2170" t="str">
            <v>KS</v>
          </cell>
          <cell r="F2170">
            <v>23</v>
          </cell>
        </row>
        <row r="2171">
          <cell r="A2171">
            <v>2153864</v>
          </cell>
          <cell r="B2171" t="str">
            <v>Quick Pipe oblouk 90°…2953M16BG</v>
          </cell>
          <cell r="C2171">
            <v>23</v>
          </cell>
          <cell r="D2171">
            <v>1</v>
          </cell>
          <cell r="E2171" t="str">
            <v>KS</v>
          </cell>
          <cell r="F2171">
            <v>23</v>
          </cell>
        </row>
        <row r="2172">
          <cell r="A2172">
            <v>2153866</v>
          </cell>
          <cell r="B2172" t="str">
            <v>Quick Pipe oblouk 90°…2953M20BG</v>
          </cell>
          <cell r="C2172">
            <v>26</v>
          </cell>
          <cell r="D2172">
            <v>1</v>
          </cell>
          <cell r="E2172" t="str">
            <v>KS</v>
          </cell>
          <cell r="F2172">
            <v>26</v>
          </cell>
        </row>
        <row r="2173">
          <cell r="A2173">
            <v>2153868</v>
          </cell>
          <cell r="B2173" t="str">
            <v>Quick Pipe oblouk 90°…2953M25BG</v>
          </cell>
          <cell r="C2173">
            <v>27</v>
          </cell>
          <cell r="D2173">
            <v>1</v>
          </cell>
          <cell r="E2173" t="str">
            <v>KS</v>
          </cell>
          <cell r="F2173">
            <v>27</v>
          </cell>
        </row>
        <row r="2174">
          <cell r="A2174">
            <v>2153870</v>
          </cell>
          <cell r="B2174" t="str">
            <v>Quick Pipe oblouk 90°…2953M32BG</v>
          </cell>
          <cell r="C2174">
            <v>28</v>
          </cell>
          <cell r="D2174">
            <v>1</v>
          </cell>
          <cell r="E2174" t="str">
            <v>KS</v>
          </cell>
          <cell r="F2174">
            <v>28</v>
          </cell>
        </row>
        <row r="2175">
          <cell r="A2175">
            <v>2153872</v>
          </cell>
          <cell r="B2175" t="str">
            <v>Quick Pipe díl T…2953M16TG</v>
          </cell>
          <cell r="C2175">
            <v>22</v>
          </cell>
          <cell r="D2175">
            <v>1</v>
          </cell>
          <cell r="E2175" t="str">
            <v>KS</v>
          </cell>
          <cell r="F2175">
            <v>22</v>
          </cell>
        </row>
        <row r="2176">
          <cell r="A2176">
            <v>2153874</v>
          </cell>
          <cell r="B2176" t="str">
            <v>Quick Pipe díl T…2953M20TG</v>
          </cell>
          <cell r="C2176">
            <v>26</v>
          </cell>
          <cell r="D2176">
            <v>1</v>
          </cell>
          <cell r="E2176" t="str">
            <v>KS</v>
          </cell>
          <cell r="F2176">
            <v>26</v>
          </cell>
        </row>
        <row r="2177">
          <cell r="A2177">
            <v>2153876</v>
          </cell>
          <cell r="B2177" t="str">
            <v>Quick Pipe díl T…2953M25TG</v>
          </cell>
          <cell r="C2177">
            <v>25</v>
          </cell>
          <cell r="D2177">
            <v>1</v>
          </cell>
          <cell r="E2177" t="str">
            <v>KS</v>
          </cell>
          <cell r="F2177">
            <v>25</v>
          </cell>
        </row>
        <row r="2178">
          <cell r="A2178">
            <v>2153878</v>
          </cell>
          <cell r="B2178" t="str">
            <v>Quick Pipe díl T…2953M32TG</v>
          </cell>
          <cell r="C2178">
            <v>26</v>
          </cell>
          <cell r="D2178">
            <v>1</v>
          </cell>
          <cell r="E2178" t="str">
            <v>KS</v>
          </cell>
          <cell r="F2178">
            <v>26</v>
          </cell>
        </row>
        <row r="2179">
          <cell r="A2179">
            <v>2153904</v>
          </cell>
          <cell r="B2179" t="str">
            <v>Quick-Pipe…2953M16GR</v>
          </cell>
          <cell r="C2179">
            <v>25.17</v>
          </cell>
          <cell r="D2179">
            <v>100</v>
          </cell>
          <cell r="E2179" t="str">
            <v>M</v>
          </cell>
          <cell r="F2179">
            <v>2517</v>
          </cell>
        </row>
        <row r="2180">
          <cell r="A2180">
            <v>2153912</v>
          </cell>
          <cell r="B2180" t="str">
            <v>Quick-Pipe…2953M20GR</v>
          </cell>
          <cell r="C2180">
            <v>31.72</v>
          </cell>
          <cell r="D2180">
            <v>100</v>
          </cell>
          <cell r="E2180" t="str">
            <v>M</v>
          </cell>
          <cell r="F2180">
            <v>3172</v>
          </cell>
        </row>
        <row r="2181">
          <cell r="A2181">
            <v>2153920</v>
          </cell>
          <cell r="B2181" t="str">
            <v>Quick-Pipe…2953M25GR</v>
          </cell>
          <cell r="C2181">
            <v>40.46</v>
          </cell>
          <cell r="D2181">
            <v>100</v>
          </cell>
          <cell r="E2181" t="str">
            <v>M</v>
          </cell>
          <cell r="F2181">
            <v>4046</v>
          </cell>
        </row>
        <row r="2182">
          <cell r="A2182">
            <v>2153939</v>
          </cell>
          <cell r="B2182" t="str">
            <v>Quick-Pipe…2953M32GR</v>
          </cell>
          <cell r="C2182">
            <v>54.08</v>
          </cell>
          <cell r="D2182">
            <v>100</v>
          </cell>
          <cell r="E2182" t="str">
            <v>M</v>
          </cell>
          <cell r="F2182">
            <v>5408</v>
          </cell>
        </row>
        <row r="2183">
          <cell r="A2183">
            <v>2153960</v>
          </cell>
          <cell r="B2183" t="str">
            <v>Quick-Pipe…2953M16WS</v>
          </cell>
          <cell r="C2183">
            <v>25.17</v>
          </cell>
          <cell r="D2183">
            <v>100</v>
          </cell>
          <cell r="E2183" t="str">
            <v>M</v>
          </cell>
          <cell r="F2183">
            <v>2517</v>
          </cell>
        </row>
        <row r="2184">
          <cell r="A2184">
            <v>2153963</v>
          </cell>
          <cell r="B2184" t="str">
            <v>Quick-Pipe…2953M20WS</v>
          </cell>
          <cell r="C2184">
            <v>31.72</v>
          </cell>
          <cell r="D2184">
            <v>100</v>
          </cell>
          <cell r="E2184" t="str">
            <v>M</v>
          </cell>
          <cell r="F2184">
            <v>3172</v>
          </cell>
        </row>
        <row r="2185">
          <cell r="A2185">
            <v>2153966</v>
          </cell>
          <cell r="B2185" t="str">
            <v>Quick-Pipe…2953M25WS</v>
          </cell>
          <cell r="C2185">
            <v>40.46</v>
          </cell>
          <cell r="D2185">
            <v>100</v>
          </cell>
          <cell r="E2185" t="str">
            <v>M</v>
          </cell>
          <cell r="F2185">
            <v>4046</v>
          </cell>
        </row>
        <row r="2186">
          <cell r="A2186">
            <v>2153969</v>
          </cell>
          <cell r="B2186" t="str">
            <v>Quick-Pipe…2953M32WS</v>
          </cell>
          <cell r="C2186">
            <v>54.08</v>
          </cell>
          <cell r="D2186">
            <v>100</v>
          </cell>
          <cell r="E2186" t="str">
            <v>M</v>
          </cell>
          <cell r="F2186">
            <v>5408</v>
          </cell>
        </row>
        <row r="2187">
          <cell r="A2187">
            <v>2153973</v>
          </cell>
          <cell r="B2187" t="str">
            <v>Quick-Pipe spojka…2953M20MW</v>
          </cell>
          <cell r="C2187">
            <v>20</v>
          </cell>
          <cell r="D2187">
            <v>1</v>
          </cell>
          <cell r="E2187" t="str">
            <v>KS</v>
          </cell>
          <cell r="F2187">
            <v>20</v>
          </cell>
        </row>
        <row r="2188">
          <cell r="A2188">
            <v>2153982</v>
          </cell>
          <cell r="B2188" t="str">
            <v>Quick Pipe oblouk 90°…2953M20BW</v>
          </cell>
          <cell r="C2188">
            <v>20</v>
          </cell>
          <cell r="D2188">
            <v>1</v>
          </cell>
          <cell r="E2188" t="str">
            <v>KS</v>
          </cell>
          <cell r="F2188">
            <v>20</v>
          </cell>
        </row>
        <row r="2189">
          <cell r="A2189">
            <v>2154404</v>
          </cell>
          <cell r="B2189" t="str">
            <v>Sada Quick-kanál…2952/M16</v>
          </cell>
          <cell r="C2189">
            <v>1071</v>
          </cell>
          <cell r="D2189">
            <v>1</v>
          </cell>
          <cell r="E2189" t="str">
            <v>KS</v>
          </cell>
          <cell r="F2189">
            <v>1071</v>
          </cell>
        </row>
        <row r="2190">
          <cell r="A2190">
            <v>2154412</v>
          </cell>
          <cell r="B2190" t="str">
            <v>Sada Quick-kanál…2952/M20</v>
          </cell>
          <cell r="C2190">
            <v>1071</v>
          </cell>
          <cell r="D2190">
            <v>1</v>
          </cell>
          <cell r="E2190" t="str">
            <v>KS</v>
          </cell>
          <cell r="F2190">
            <v>1071</v>
          </cell>
        </row>
        <row r="2191">
          <cell r="A2191">
            <v>2154420</v>
          </cell>
          <cell r="B2191" t="str">
            <v>Sada Quick-kanál…2952/M25</v>
          </cell>
          <cell r="C2191">
            <v>1071</v>
          </cell>
          <cell r="D2191">
            <v>1</v>
          </cell>
          <cell r="E2191" t="str">
            <v>KS</v>
          </cell>
          <cell r="F2191">
            <v>1071</v>
          </cell>
        </row>
        <row r="2192">
          <cell r="A2192">
            <v>2154439</v>
          </cell>
          <cell r="B2192" t="str">
            <v>Sada Quick-kanál…2952/M32</v>
          </cell>
          <cell r="C2192">
            <v>1071</v>
          </cell>
          <cell r="D2192">
            <v>1</v>
          </cell>
          <cell r="E2192" t="str">
            <v>KS</v>
          </cell>
          <cell r="F2192">
            <v>1071</v>
          </cell>
        </row>
        <row r="2193">
          <cell r="A2193">
            <v>2154501</v>
          </cell>
          <cell r="B2193" t="str">
            <v>Sada Quick-kanál…2954/M16</v>
          </cell>
          <cell r="C2193">
            <v>1379</v>
          </cell>
          <cell r="D2193">
            <v>1</v>
          </cell>
          <cell r="E2193" t="str">
            <v>KS</v>
          </cell>
          <cell r="F2193">
            <v>1379</v>
          </cell>
        </row>
        <row r="2194">
          <cell r="A2194">
            <v>2154528</v>
          </cell>
          <cell r="B2194" t="str">
            <v>Sada Quick-kanál…2954/M20</v>
          </cell>
          <cell r="C2194">
            <v>1379</v>
          </cell>
          <cell r="D2194">
            <v>1</v>
          </cell>
          <cell r="E2194" t="str">
            <v>KS</v>
          </cell>
          <cell r="F2194">
            <v>1379</v>
          </cell>
        </row>
        <row r="2195">
          <cell r="A2195">
            <v>2154536</v>
          </cell>
          <cell r="B2195" t="str">
            <v>Sada Quick-kanál…2954/M25</v>
          </cell>
          <cell r="C2195">
            <v>1379</v>
          </cell>
          <cell r="D2195">
            <v>1</v>
          </cell>
          <cell r="E2195" t="str">
            <v>KS</v>
          </cell>
          <cell r="F2195">
            <v>1379</v>
          </cell>
        </row>
        <row r="2196">
          <cell r="A2196">
            <v>2154544</v>
          </cell>
          <cell r="B2196" t="str">
            <v>Sada Quick-kanál…2954/M32</v>
          </cell>
          <cell r="C2196">
            <v>1438</v>
          </cell>
          <cell r="D2196">
            <v>1</v>
          </cell>
          <cell r="E2196" t="str">
            <v>KS</v>
          </cell>
          <cell r="F2196">
            <v>1438</v>
          </cell>
        </row>
        <row r="2197">
          <cell r="A2197">
            <v>2157128</v>
          </cell>
          <cell r="B2197" t="str">
            <v>Příchytka Blitz-ISO…3015/12</v>
          </cell>
          <cell r="C2197">
            <v>20.440000000000001</v>
          </cell>
          <cell r="D2197">
            <v>100</v>
          </cell>
          <cell r="E2197" t="str">
            <v>KS</v>
          </cell>
          <cell r="F2197">
            <v>2044</v>
          </cell>
        </row>
        <row r="2198">
          <cell r="A2198">
            <v>2157179</v>
          </cell>
          <cell r="B2198" t="str">
            <v>Příchytka Blitz-ISO…3015/17</v>
          </cell>
          <cell r="C2198">
            <v>23.26</v>
          </cell>
          <cell r="D2198">
            <v>100</v>
          </cell>
          <cell r="E2198" t="str">
            <v>KS</v>
          </cell>
          <cell r="F2198">
            <v>2326</v>
          </cell>
        </row>
        <row r="2199">
          <cell r="A2199">
            <v>2157241</v>
          </cell>
          <cell r="B2199" t="str">
            <v>Příchytka Blitz-ISO…3015/24</v>
          </cell>
          <cell r="C2199">
            <v>26.67</v>
          </cell>
          <cell r="D2199">
            <v>100</v>
          </cell>
          <cell r="E2199" t="str">
            <v>KS</v>
          </cell>
          <cell r="F2199">
            <v>2667</v>
          </cell>
        </row>
        <row r="2200">
          <cell r="A2200">
            <v>2157349</v>
          </cell>
          <cell r="B2200" t="str">
            <v>Příchytka Blitz-ISO…3015/34</v>
          </cell>
          <cell r="C2200">
            <v>36.659999999999997</v>
          </cell>
          <cell r="D2200">
            <v>100</v>
          </cell>
          <cell r="E2200" t="str">
            <v>KS</v>
          </cell>
          <cell r="F2200">
            <v>3666</v>
          </cell>
        </row>
        <row r="2201">
          <cell r="A2201">
            <v>2158124</v>
          </cell>
          <cell r="B2201" t="str">
            <v>Příchytka Blitz-ISO…3019/12M6</v>
          </cell>
          <cell r="C2201">
            <v>21.73</v>
          </cell>
          <cell r="D2201">
            <v>100</v>
          </cell>
          <cell r="E2201" t="str">
            <v>KS</v>
          </cell>
          <cell r="F2201">
            <v>2173</v>
          </cell>
        </row>
        <row r="2202">
          <cell r="A2202">
            <v>2158175</v>
          </cell>
          <cell r="B2202" t="str">
            <v>Příchytka Blitz-ISO…3020/17M6</v>
          </cell>
          <cell r="C2202">
            <v>25.37</v>
          </cell>
          <cell r="D2202">
            <v>100</v>
          </cell>
          <cell r="E2202" t="str">
            <v>KS</v>
          </cell>
          <cell r="F2202">
            <v>2537</v>
          </cell>
        </row>
        <row r="2203">
          <cell r="A2203">
            <v>2158248</v>
          </cell>
          <cell r="B2203" t="str">
            <v>Příchytka Blitz-ISO…3021/24M6</v>
          </cell>
          <cell r="C2203">
            <v>23.85</v>
          </cell>
          <cell r="D2203">
            <v>100</v>
          </cell>
          <cell r="E2203" t="str">
            <v>KS</v>
          </cell>
          <cell r="F2203">
            <v>2385</v>
          </cell>
        </row>
        <row r="2204">
          <cell r="A2204">
            <v>2158345</v>
          </cell>
          <cell r="B2204" t="str">
            <v>Příchytka Blitz-ISO…3022/34M6</v>
          </cell>
          <cell r="C2204">
            <v>34.53</v>
          </cell>
          <cell r="D2204">
            <v>100</v>
          </cell>
          <cell r="E2204" t="str">
            <v>KS</v>
          </cell>
          <cell r="F2204">
            <v>3453</v>
          </cell>
        </row>
        <row r="2205">
          <cell r="A2205">
            <v>2197804</v>
          </cell>
          <cell r="B2205" t="str">
            <v>Násuvná příchytka…1974/23</v>
          </cell>
          <cell r="C2205">
            <v>2.58</v>
          </cell>
          <cell r="D2205">
            <v>100</v>
          </cell>
          <cell r="E2205" t="str">
            <v>KS</v>
          </cell>
          <cell r="F2205">
            <v>258</v>
          </cell>
        </row>
        <row r="2206">
          <cell r="A2206">
            <v>2197812</v>
          </cell>
          <cell r="B2206" t="str">
            <v>Násuvná příchytka…1974/30</v>
          </cell>
          <cell r="C2206">
            <v>3.1</v>
          </cell>
          <cell r="D2206">
            <v>100</v>
          </cell>
          <cell r="E2206" t="str">
            <v>KS</v>
          </cell>
          <cell r="F2206">
            <v>310</v>
          </cell>
        </row>
        <row r="2207">
          <cell r="A2207">
            <v>2197855</v>
          </cell>
          <cell r="B2207" t="str">
            <v>Násuvná příchytka…1974/2X12</v>
          </cell>
          <cell r="C2207">
            <v>2.34</v>
          </cell>
          <cell r="D2207">
            <v>100</v>
          </cell>
          <cell r="E2207" t="str">
            <v>KS</v>
          </cell>
          <cell r="F2207">
            <v>234</v>
          </cell>
        </row>
        <row r="2208">
          <cell r="A2208">
            <v>2197863</v>
          </cell>
          <cell r="B2208" t="str">
            <v>Násuvná příchytka…1974/2X25</v>
          </cell>
          <cell r="C2208">
            <v>3.09</v>
          </cell>
          <cell r="D2208">
            <v>100</v>
          </cell>
          <cell r="E2208" t="str">
            <v>KS</v>
          </cell>
          <cell r="F2208">
            <v>309</v>
          </cell>
        </row>
        <row r="2209">
          <cell r="A2209">
            <v>2198053</v>
          </cell>
          <cell r="B2209" t="str">
            <v>Set-Clip…1999</v>
          </cell>
          <cell r="C2209">
            <v>12.28</v>
          </cell>
          <cell r="D2209">
            <v>100</v>
          </cell>
          <cell r="E2209" t="str">
            <v>KS</v>
          </cell>
          <cell r="F2209">
            <v>1228</v>
          </cell>
        </row>
        <row r="2210">
          <cell r="A2210">
            <v>2200163</v>
          </cell>
          <cell r="B2210" t="str">
            <v>Upevňovací příchytka…3060/16GR</v>
          </cell>
          <cell r="C2210">
            <v>0.93</v>
          </cell>
          <cell r="D2210">
            <v>100</v>
          </cell>
          <cell r="E2210" t="str">
            <v>KS</v>
          </cell>
          <cell r="F2210">
            <v>93</v>
          </cell>
        </row>
        <row r="2211">
          <cell r="A2211">
            <v>2204000</v>
          </cell>
          <cell r="B2211" t="str">
            <v>Kabelová spona…2033 M</v>
          </cell>
          <cell r="C2211">
            <v>41.9</v>
          </cell>
          <cell r="D2211">
            <v>100</v>
          </cell>
          <cell r="E2211" t="str">
            <v>KS</v>
          </cell>
          <cell r="F2211">
            <v>4190</v>
          </cell>
        </row>
        <row r="2212">
          <cell r="A2212">
            <v>2204010</v>
          </cell>
          <cell r="B2212" t="str">
            <v>Kabelová spona…2034 M</v>
          </cell>
          <cell r="C2212">
            <v>32.03</v>
          </cell>
          <cell r="D2212">
            <v>100</v>
          </cell>
          <cell r="E2212" t="str">
            <v>KS</v>
          </cell>
          <cell r="F2212">
            <v>3203</v>
          </cell>
        </row>
        <row r="2213">
          <cell r="A2213">
            <v>2204541</v>
          </cell>
          <cell r="B2213" t="str">
            <v>Kabelová spona…2033/STD</v>
          </cell>
          <cell r="C2213">
            <v>8.67</v>
          </cell>
          <cell r="D2213">
            <v>100</v>
          </cell>
          <cell r="E2213" t="str">
            <v>KS</v>
          </cell>
          <cell r="F2213">
            <v>867</v>
          </cell>
        </row>
        <row r="2214">
          <cell r="A2214">
            <v>2204800</v>
          </cell>
          <cell r="B2214" t="str">
            <v>Kabelová spona…2032/SD</v>
          </cell>
          <cell r="C2214">
            <v>15.73</v>
          </cell>
          <cell r="D2214">
            <v>100</v>
          </cell>
          <cell r="E2214" t="str">
            <v>KS</v>
          </cell>
          <cell r="F2214">
            <v>1573</v>
          </cell>
        </row>
        <row r="2215">
          <cell r="A2215">
            <v>2204819</v>
          </cell>
          <cell r="B2215" t="str">
            <v>Kabelová spona…2033/SD</v>
          </cell>
          <cell r="C2215">
            <v>18.899999999999999</v>
          </cell>
          <cell r="D2215">
            <v>100</v>
          </cell>
          <cell r="E2215" t="str">
            <v>KS</v>
          </cell>
          <cell r="F2215">
            <v>1890</v>
          </cell>
        </row>
        <row r="2216">
          <cell r="A2216">
            <v>2204851</v>
          </cell>
          <cell r="B2216" t="str">
            <v>Kabelová spona…2032SD/SP</v>
          </cell>
          <cell r="C2216">
            <v>16.43</v>
          </cell>
          <cell r="D2216">
            <v>100</v>
          </cell>
          <cell r="E2216" t="str">
            <v>KS</v>
          </cell>
          <cell r="F2216">
            <v>1643</v>
          </cell>
        </row>
        <row r="2217">
          <cell r="A2217">
            <v>2204878</v>
          </cell>
          <cell r="B2217" t="str">
            <v>Kabelová spona…2033SD/SP</v>
          </cell>
          <cell r="C2217">
            <v>20.23</v>
          </cell>
          <cell r="D2217">
            <v>100</v>
          </cell>
          <cell r="E2217" t="str">
            <v>KS</v>
          </cell>
          <cell r="F2217">
            <v>2023</v>
          </cell>
        </row>
        <row r="2218">
          <cell r="A2218">
            <v>2204908</v>
          </cell>
          <cell r="B2218" t="str">
            <v>Kabelová spona…2032/F</v>
          </cell>
          <cell r="C2218">
            <v>13.25</v>
          </cell>
          <cell r="D2218">
            <v>100</v>
          </cell>
          <cell r="E2218" t="str">
            <v>KS</v>
          </cell>
          <cell r="F2218">
            <v>1325</v>
          </cell>
        </row>
        <row r="2219">
          <cell r="A2219">
            <v>2204916</v>
          </cell>
          <cell r="B2219" t="str">
            <v>Kabelová spona…2033/F</v>
          </cell>
          <cell r="C2219">
            <v>20.309999999999999</v>
          </cell>
          <cell r="D2219">
            <v>100</v>
          </cell>
          <cell r="E2219" t="str">
            <v>KS</v>
          </cell>
          <cell r="F2219">
            <v>2031</v>
          </cell>
        </row>
        <row r="2220">
          <cell r="A2220">
            <v>2204924</v>
          </cell>
          <cell r="B2220" t="str">
            <v>Kabelová spona…2034/F</v>
          </cell>
          <cell r="C2220">
            <v>13.25</v>
          </cell>
          <cell r="D2220">
            <v>100</v>
          </cell>
          <cell r="E2220" t="str">
            <v>KS</v>
          </cell>
          <cell r="F2220">
            <v>1325</v>
          </cell>
        </row>
        <row r="2221">
          <cell r="A2221">
            <v>2204975</v>
          </cell>
          <cell r="B2221" t="str">
            <v>Kabelová spona…2032  SP</v>
          </cell>
          <cell r="C2221">
            <v>6.97</v>
          </cell>
          <cell r="D2221">
            <v>100</v>
          </cell>
          <cell r="E2221" t="str">
            <v>KS</v>
          </cell>
          <cell r="F2221">
            <v>697</v>
          </cell>
        </row>
        <row r="2222">
          <cell r="A2222">
            <v>2204983</v>
          </cell>
          <cell r="B2222" t="str">
            <v>Kabelová spona…2033  SP</v>
          </cell>
          <cell r="C2222">
            <v>10.26</v>
          </cell>
          <cell r="D2222">
            <v>100</v>
          </cell>
          <cell r="E2222" t="str">
            <v>KS</v>
          </cell>
          <cell r="F2222">
            <v>1026</v>
          </cell>
        </row>
        <row r="2223">
          <cell r="A2223">
            <v>2204991</v>
          </cell>
          <cell r="B2223" t="str">
            <v>Kabelová spona…2034  SP</v>
          </cell>
          <cell r="C2223">
            <v>7.12</v>
          </cell>
          <cell r="D2223">
            <v>100</v>
          </cell>
          <cell r="E2223" t="str">
            <v>KS</v>
          </cell>
          <cell r="F2223">
            <v>712</v>
          </cell>
        </row>
        <row r="2224">
          <cell r="A2224">
            <v>2205017</v>
          </cell>
          <cell r="B2224" t="str">
            <v>Kabelová spona…2032</v>
          </cell>
          <cell r="C2224">
            <v>8.23</v>
          </cell>
          <cell r="D2224">
            <v>100</v>
          </cell>
          <cell r="E2224" t="str">
            <v>KS</v>
          </cell>
          <cell r="F2224">
            <v>823</v>
          </cell>
        </row>
        <row r="2225">
          <cell r="A2225">
            <v>2205033</v>
          </cell>
          <cell r="B2225" t="str">
            <v>Kabelová spona…2033</v>
          </cell>
          <cell r="C2225">
            <v>13.71</v>
          </cell>
          <cell r="D2225">
            <v>100</v>
          </cell>
          <cell r="E2225" t="str">
            <v>KS</v>
          </cell>
          <cell r="F2225">
            <v>1371</v>
          </cell>
        </row>
        <row r="2226">
          <cell r="A2226">
            <v>2205041</v>
          </cell>
          <cell r="B2226" t="str">
            <v>Kabelová spona…2034</v>
          </cell>
          <cell r="C2226">
            <v>8.23</v>
          </cell>
          <cell r="D2226">
            <v>100</v>
          </cell>
          <cell r="E2226" t="str">
            <v>KS</v>
          </cell>
          <cell r="F2226">
            <v>823</v>
          </cell>
        </row>
        <row r="2227">
          <cell r="A2227">
            <v>2205092</v>
          </cell>
          <cell r="B2227" t="str">
            <v>Distanční díl…2033/D</v>
          </cell>
          <cell r="C2227">
            <v>1.98</v>
          </cell>
          <cell r="D2227">
            <v>100</v>
          </cell>
          <cell r="E2227" t="str">
            <v>KS</v>
          </cell>
          <cell r="F2227">
            <v>198</v>
          </cell>
        </row>
        <row r="2228">
          <cell r="A2228">
            <v>2205203</v>
          </cell>
          <cell r="B2228" t="str">
            <v>Svazkový držák Grip…2031/ 8</v>
          </cell>
          <cell r="C2228">
            <v>34.770000000000003</v>
          </cell>
          <cell r="D2228">
            <v>100</v>
          </cell>
          <cell r="E2228" t="str">
            <v>KS</v>
          </cell>
          <cell r="F2228">
            <v>3477</v>
          </cell>
        </row>
        <row r="2229">
          <cell r="A2229">
            <v>2205211</v>
          </cell>
          <cell r="B2229" t="str">
            <v>Svazkový držák Grip…2031/15</v>
          </cell>
          <cell r="C2229">
            <v>45</v>
          </cell>
          <cell r="D2229">
            <v>100</v>
          </cell>
          <cell r="E2229" t="str">
            <v>KS</v>
          </cell>
          <cell r="F2229">
            <v>4500</v>
          </cell>
        </row>
        <row r="2230">
          <cell r="A2230">
            <v>2205238</v>
          </cell>
          <cell r="B2230" t="str">
            <v>Svazkový držák Grip…2031/30</v>
          </cell>
          <cell r="C2230">
            <v>52.49</v>
          </cell>
          <cell r="D2230">
            <v>100</v>
          </cell>
          <cell r="E2230" t="str">
            <v>KS</v>
          </cell>
          <cell r="F2230">
            <v>5249</v>
          </cell>
        </row>
        <row r="2231">
          <cell r="A2231">
            <v>2205319</v>
          </cell>
          <cell r="B2231" t="str">
            <v>Svazkový držák Grip…2031F/ 8</v>
          </cell>
          <cell r="C2231">
            <v>82.16</v>
          </cell>
          <cell r="D2231">
            <v>100</v>
          </cell>
          <cell r="E2231" t="str">
            <v>KS</v>
          </cell>
          <cell r="F2231">
            <v>8216</v>
          </cell>
        </row>
        <row r="2232">
          <cell r="A2232">
            <v>2205327</v>
          </cell>
          <cell r="B2232" t="str">
            <v>Svazkový držák Grip…2031F/15</v>
          </cell>
          <cell r="C2232">
            <v>69.55</v>
          </cell>
          <cell r="D2232">
            <v>100</v>
          </cell>
          <cell r="E2232" t="str">
            <v>KS</v>
          </cell>
          <cell r="F2232">
            <v>6955</v>
          </cell>
        </row>
        <row r="2233">
          <cell r="A2233">
            <v>2205335</v>
          </cell>
          <cell r="B2233" t="str">
            <v>Svazkový držák Grip…2031F/30</v>
          </cell>
          <cell r="C2233">
            <v>121.61</v>
          </cell>
          <cell r="D2233">
            <v>100</v>
          </cell>
          <cell r="E2233" t="str">
            <v>KS</v>
          </cell>
          <cell r="F2233">
            <v>12161</v>
          </cell>
        </row>
        <row r="2234">
          <cell r="A2234">
            <v>2205378</v>
          </cell>
          <cell r="B2234" t="str">
            <v>Svazkový držák Grip…2031/ 8DF</v>
          </cell>
          <cell r="C2234">
            <v>34.130000000000003</v>
          </cell>
          <cell r="D2234">
            <v>100</v>
          </cell>
          <cell r="E2234" t="str">
            <v>KS</v>
          </cell>
          <cell r="F2234">
            <v>3413</v>
          </cell>
        </row>
        <row r="2235">
          <cell r="A2235">
            <v>2205386</v>
          </cell>
          <cell r="B2235" t="str">
            <v>Svazkový držák Grip…2031/15DF</v>
          </cell>
          <cell r="C2235">
            <v>39.340000000000003</v>
          </cell>
          <cell r="D2235">
            <v>100</v>
          </cell>
          <cell r="E2235" t="str">
            <v>KS</v>
          </cell>
          <cell r="F2235">
            <v>3934</v>
          </cell>
        </row>
        <row r="2236">
          <cell r="A2236">
            <v>2205394</v>
          </cell>
          <cell r="B2236" t="str">
            <v>Svazkový držák Grip…2031/30DF</v>
          </cell>
          <cell r="C2236">
            <v>58.14</v>
          </cell>
          <cell r="D2236">
            <v>100</v>
          </cell>
          <cell r="E2236" t="str">
            <v>KS</v>
          </cell>
          <cell r="F2236">
            <v>5814</v>
          </cell>
        </row>
        <row r="2237">
          <cell r="A2237">
            <v>2207028</v>
          </cell>
          <cell r="B2237" t="str">
            <v>Svazkový držák Grip…2031M/15</v>
          </cell>
          <cell r="C2237">
            <v>10.5</v>
          </cell>
          <cell r="D2237">
            <v>100</v>
          </cell>
          <cell r="E2237" t="str">
            <v>KS</v>
          </cell>
          <cell r="F2237">
            <v>1050</v>
          </cell>
        </row>
        <row r="2238">
          <cell r="A2238">
            <v>2207036</v>
          </cell>
          <cell r="B2238" t="str">
            <v>Svazkový držák Grip…2031M/30</v>
          </cell>
          <cell r="C2238">
            <v>18.170000000000002</v>
          </cell>
          <cell r="D2238">
            <v>100</v>
          </cell>
          <cell r="E2238" t="str">
            <v>KS</v>
          </cell>
          <cell r="F2238">
            <v>1817</v>
          </cell>
        </row>
        <row r="2239">
          <cell r="A2239">
            <v>2207060</v>
          </cell>
          <cell r="B2239" t="str">
            <v>OBO-grip 70…2031 M/70</v>
          </cell>
          <cell r="C2239">
            <v>279.72000000000003</v>
          </cell>
          <cell r="D2239">
            <v>100</v>
          </cell>
          <cell r="E2239" t="str">
            <v>KS</v>
          </cell>
          <cell r="F2239">
            <v>27972</v>
          </cell>
        </row>
        <row r="2240">
          <cell r="A2240">
            <v>2207184</v>
          </cell>
          <cell r="B2240" t="str">
            <v>Podélná opěrka…2031/LW15</v>
          </cell>
          <cell r="C2240">
            <v>22.55</v>
          </cell>
          <cell r="D2240">
            <v>100</v>
          </cell>
          <cell r="E2240" t="str">
            <v>KS</v>
          </cell>
          <cell r="F2240">
            <v>2255</v>
          </cell>
        </row>
        <row r="2241">
          <cell r="A2241">
            <v>2213117</v>
          </cell>
          <cell r="B2241" t="str">
            <v>Příchytka ISO…412767</v>
          </cell>
          <cell r="C2241">
            <v>0.5</v>
          </cell>
          <cell r="D2241">
            <v>100</v>
          </cell>
          <cell r="E2241" t="str">
            <v>KS</v>
          </cell>
          <cell r="F2241">
            <v>50</v>
          </cell>
        </row>
        <row r="2242">
          <cell r="A2242">
            <v>2215047</v>
          </cell>
          <cell r="B2242" t="str">
            <v>Příchytka ISO…777272</v>
          </cell>
          <cell r="C2242">
            <v>0.3</v>
          </cell>
          <cell r="D2242">
            <v>100</v>
          </cell>
          <cell r="E2242" t="str">
            <v>KS</v>
          </cell>
          <cell r="F2242">
            <v>30</v>
          </cell>
        </row>
        <row r="2243">
          <cell r="A2243">
            <v>2215071</v>
          </cell>
          <cell r="B2243" t="str">
            <v>Příchytka ISO…777700</v>
          </cell>
          <cell r="C2243">
            <v>0.3</v>
          </cell>
          <cell r="D2243">
            <v>100</v>
          </cell>
          <cell r="E2243" t="str">
            <v>KS</v>
          </cell>
          <cell r="F2243">
            <v>30</v>
          </cell>
        </row>
        <row r="2244">
          <cell r="A2244">
            <v>2215101</v>
          </cell>
          <cell r="B2244" t="str">
            <v>Příchytka ISO…778160</v>
          </cell>
          <cell r="C2244">
            <v>0.37</v>
          </cell>
          <cell r="D2244">
            <v>100</v>
          </cell>
          <cell r="E2244" t="str">
            <v>KS</v>
          </cell>
          <cell r="F2244">
            <v>37</v>
          </cell>
        </row>
        <row r="2245">
          <cell r="A2245">
            <v>2215144</v>
          </cell>
          <cell r="B2245" t="str">
            <v>Příchytka ISO…4031/14</v>
          </cell>
          <cell r="C2245">
            <v>0.65</v>
          </cell>
          <cell r="D2245">
            <v>100</v>
          </cell>
          <cell r="E2245" t="str">
            <v>KS</v>
          </cell>
          <cell r="F2245">
            <v>65</v>
          </cell>
        </row>
        <row r="2246">
          <cell r="A2246">
            <v>2215179</v>
          </cell>
          <cell r="B2246" t="str">
            <v>Příchytka ISO…4031A/17</v>
          </cell>
          <cell r="C2246">
            <v>0.93</v>
          </cell>
          <cell r="D2246">
            <v>100</v>
          </cell>
          <cell r="E2246" t="str">
            <v>KS</v>
          </cell>
          <cell r="F2246">
            <v>93</v>
          </cell>
        </row>
        <row r="2247">
          <cell r="A2247">
            <v>2215209</v>
          </cell>
          <cell r="B2247" t="str">
            <v>Příchytka ISO…4032/20</v>
          </cell>
          <cell r="C2247">
            <v>0.93</v>
          </cell>
          <cell r="D2247">
            <v>100</v>
          </cell>
          <cell r="E2247" t="str">
            <v>KS</v>
          </cell>
          <cell r="F2247">
            <v>93</v>
          </cell>
        </row>
        <row r="2248">
          <cell r="A2248">
            <v>2215306</v>
          </cell>
          <cell r="B2248" t="str">
            <v>Haft-Clip…781352</v>
          </cell>
          <cell r="C2248">
            <v>0.33</v>
          </cell>
          <cell r="D2248">
            <v>100</v>
          </cell>
          <cell r="E2248" t="str">
            <v>KS</v>
          </cell>
          <cell r="F2248">
            <v>33</v>
          </cell>
        </row>
        <row r="2249">
          <cell r="A2249">
            <v>2215314</v>
          </cell>
          <cell r="B2249" t="str">
            <v>Haft-Clip…781814</v>
          </cell>
          <cell r="C2249">
            <v>0.27</v>
          </cell>
          <cell r="D2249">
            <v>100</v>
          </cell>
          <cell r="E2249" t="str">
            <v>KS</v>
          </cell>
          <cell r="F2249">
            <v>27</v>
          </cell>
        </row>
        <row r="2250">
          <cell r="A2250">
            <v>2215322</v>
          </cell>
          <cell r="B2250" t="str">
            <v>Haft-Clip…4042/17</v>
          </cell>
          <cell r="C2250">
            <v>0.94</v>
          </cell>
          <cell r="D2250">
            <v>100</v>
          </cell>
          <cell r="E2250" t="str">
            <v>KS</v>
          </cell>
          <cell r="F2250">
            <v>94</v>
          </cell>
        </row>
        <row r="2251">
          <cell r="A2251">
            <v>2215330</v>
          </cell>
          <cell r="B2251" t="str">
            <v>Haft-Clip…4043/21</v>
          </cell>
          <cell r="C2251">
            <v>1.41</v>
          </cell>
          <cell r="D2251">
            <v>100</v>
          </cell>
          <cell r="E2251" t="str">
            <v>KS</v>
          </cell>
          <cell r="F2251">
            <v>141</v>
          </cell>
        </row>
        <row r="2252">
          <cell r="A2252">
            <v>2215349</v>
          </cell>
          <cell r="B2252" t="str">
            <v>Haft-Clip…4041/14</v>
          </cell>
          <cell r="C2252">
            <v>0.74</v>
          </cell>
          <cell r="D2252">
            <v>100</v>
          </cell>
          <cell r="E2252" t="str">
            <v>KS</v>
          </cell>
          <cell r="F2252">
            <v>74</v>
          </cell>
        </row>
        <row r="2253">
          <cell r="A2253">
            <v>2215357</v>
          </cell>
          <cell r="B2253" t="str">
            <v>Haft-Clip…4044/25</v>
          </cell>
          <cell r="C2253">
            <v>2.35</v>
          </cell>
          <cell r="D2253">
            <v>100</v>
          </cell>
          <cell r="E2253" t="str">
            <v>KS</v>
          </cell>
          <cell r="F2253">
            <v>235</v>
          </cell>
        </row>
        <row r="2254">
          <cell r="A2254">
            <v>2222035</v>
          </cell>
          <cell r="B2254" t="str">
            <v>Upevňovací příchytka…255/ 3,2</v>
          </cell>
          <cell r="C2254">
            <v>0.91</v>
          </cell>
          <cell r="D2254">
            <v>100</v>
          </cell>
          <cell r="E2254" t="str">
            <v>KS</v>
          </cell>
          <cell r="F2254">
            <v>91</v>
          </cell>
        </row>
        <row r="2255">
          <cell r="A2255">
            <v>2222051</v>
          </cell>
          <cell r="B2255" t="str">
            <v>Upevňovací příchytka…255/ 5,2</v>
          </cell>
          <cell r="C2255">
            <v>1</v>
          </cell>
          <cell r="D2255">
            <v>100</v>
          </cell>
          <cell r="E2255" t="str">
            <v>KS</v>
          </cell>
          <cell r="F2255">
            <v>100</v>
          </cell>
        </row>
        <row r="2256">
          <cell r="A2256">
            <v>2222078</v>
          </cell>
          <cell r="B2256" t="str">
            <v>Upevňovací příchytka…255/ 6,5</v>
          </cell>
          <cell r="C2256">
            <v>1.1100000000000001</v>
          </cell>
          <cell r="D2256">
            <v>100</v>
          </cell>
          <cell r="E2256" t="str">
            <v>KS</v>
          </cell>
          <cell r="F2256">
            <v>111</v>
          </cell>
        </row>
        <row r="2257">
          <cell r="A2257">
            <v>2222086</v>
          </cell>
          <cell r="B2257" t="str">
            <v>Upevňovací příchytka…255/ 8</v>
          </cell>
          <cell r="C2257">
            <v>1.1100000000000001</v>
          </cell>
          <cell r="D2257">
            <v>100</v>
          </cell>
          <cell r="E2257" t="str">
            <v>KS</v>
          </cell>
          <cell r="F2257">
            <v>111</v>
          </cell>
        </row>
        <row r="2258">
          <cell r="A2258">
            <v>2222094</v>
          </cell>
          <cell r="B2258" t="str">
            <v>Upevňovací příchytka…255/ 9,5</v>
          </cell>
          <cell r="C2258">
            <v>1.1200000000000001</v>
          </cell>
          <cell r="D2258">
            <v>100</v>
          </cell>
          <cell r="E2258" t="str">
            <v>KS</v>
          </cell>
          <cell r="F2258">
            <v>112</v>
          </cell>
        </row>
        <row r="2259">
          <cell r="A2259">
            <v>2222116</v>
          </cell>
          <cell r="B2259" t="str">
            <v>Upevňovací příchytka…255/ 11</v>
          </cell>
          <cell r="C2259">
            <v>1.05</v>
          </cell>
          <cell r="D2259">
            <v>100</v>
          </cell>
          <cell r="E2259" t="str">
            <v>KS</v>
          </cell>
          <cell r="F2259">
            <v>105</v>
          </cell>
        </row>
        <row r="2260">
          <cell r="A2260">
            <v>2222124</v>
          </cell>
          <cell r="B2260" t="str">
            <v>Upevňovací příchytka…255/ 12,5</v>
          </cell>
          <cell r="C2260">
            <v>1.1200000000000001</v>
          </cell>
          <cell r="D2260">
            <v>100</v>
          </cell>
          <cell r="E2260" t="str">
            <v>KS</v>
          </cell>
          <cell r="F2260">
            <v>112</v>
          </cell>
        </row>
        <row r="2261">
          <cell r="A2261">
            <v>2222140</v>
          </cell>
          <cell r="B2261" t="str">
            <v>Upevňovací příchytka…255/ 14</v>
          </cell>
          <cell r="C2261">
            <v>1.23</v>
          </cell>
          <cell r="D2261">
            <v>100</v>
          </cell>
          <cell r="E2261" t="str">
            <v>KS</v>
          </cell>
          <cell r="F2261">
            <v>123</v>
          </cell>
        </row>
        <row r="2262">
          <cell r="A2262">
            <v>2222167</v>
          </cell>
          <cell r="B2262" t="str">
            <v>Upevňovací příchytka…255/ 16</v>
          </cell>
          <cell r="C2262">
            <v>1.29</v>
          </cell>
          <cell r="D2262">
            <v>100</v>
          </cell>
          <cell r="E2262" t="str">
            <v>KS</v>
          </cell>
          <cell r="F2262">
            <v>129</v>
          </cell>
        </row>
        <row r="2263">
          <cell r="A2263">
            <v>2222175</v>
          </cell>
          <cell r="B2263" t="str">
            <v>Upevňovací příchytka…255/ 17,5</v>
          </cell>
          <cell r="C2263">
            <v>1.66</v>
          </cell>
          <cell r="D2263">
            <v>100</v>
          </cell>
          <cell r="E2263" t="str">
            <v>KS</v>
          </cell>
          <cell r="F2263">
            <v>166</v>
          </cell>
        </row>
        <row r="2264">
          <cell r="A2264">
            <v>2222809</v>
          </cell>
          <cell r="B2264" t="str">
            <v>Nagel-Fix…1996/O</v>
          </cell>
          <cell r="C2264">
            <v>1.1599999999999999</v>
          </cell>
          <cell r="D2264">
            <v>100</v>
          </cell>
          <cell r="E2264" t="str">
            <v>KS</v>
          </cell>
          <cell r="F2264">
            <v>116</v>
          </cell>
        </row>
        <row r="2265">
          <cell r="A2265">
            <v>2222833</v>
          </cell>
          <cell r="B2265" t="str">
            <v>Nagel-Fix…1996/40</v>
          </cell>
          <cell r="C2265">
            <v>1.72</v>
          </cell>
          <cell r="D2265">
            <v>100</v>
          </cell>
          <cell r="E2265" t="str">
            <v>KS</v>
          </cell>
          <cell r="F2265">
            <v>172</v>
          </cell>
        </row>
        <row r="2266">
          <cell r="A2266">
            <v>2222841</v>
          </cell>
          <cell r="B2266" t="str">
            <v>Nagel-Fix…1996/50</v>
          </cell>
          <cell r="C2266">
            <v>1.72</v>
          </cell>
          <cell r="D2266">
            <v>100</v>
          </cell>
          <cell r="E2266" t="str">
            <v>KS</v>
          </cell>
          <cell r="F2266">
            <v>172</v>
          </cell>
        </row>
        <row r="2267">
          <cell r="A2267">
            <v>2222868</v>
          </cell>
          <cell r="B2267" t="str">
            <v>Nagel-Fix…1996/60</v>
          </cell>
          <cell r="C2267">
            <v>1.79</v>
          </cell>
          <cell r="D2267">
            <v>100</v>
          </cell>
          <cell r="E2267" t="str">
            <v>KS</v>
          </cell>
          <cell r="F2267">
            <v>179</v>
          </cell>
        </row>
        <row r="2268">
          <cell r="A2268">
            <v>2222876</v>
          </cell>
          <cell r="B2268" t="str">
            <v>Nagel-Fix…1996/70</v>
          </cell>
          <cell r="C2268">
            <v>4.2699999999999996</v>
          </cell>
          <cell r="D2268">
            <v>100</v>
          </cell>
          <cell r="E2268" t="str">
            <v>KS</v>
          </cell>
          <cell r="F2268">
            <v>427</v>
          </cell>
        </row>
        <row r="2269">
          <cell r="A2269">
            <v>2225220</v>
          </cell>
          <cell r="B2269" t="str">
            <v>ISO-Nagel-Clip…2004/18W</v>
          </cell>
          <cell r="C2269">
            <v>0.9</v>
          </cell>
          <cell r="D2269">
            <v>100</v>
          </cell>
          <cell r="E2269" t="str">
            <v>KS</v>
          </cell>
          <cell r="F2269">
            <v>90</v>
          </cell>
        </row>
        <row r="2270">
          <cell r="A2270">
            <v>2225239</v>
          </cell>
          <cell r="B2270" t="str">
            <v>ISO-Nagel-Clip…2004/25W</v>
          </cell>
          <cell r="C2270">
            <v>0.93</v>
          </cell>
          <cell r="D2270">
            <v>100</v>
          </cell>
          <cell r="E2270" t="str">
            <v>KS</v>
          </cell>
          <cell r="F2270">
            <v>93</v>
          </cell>
        </row>
        <row r="2271">
          <cell r="A2271">
            <v>2225344</v>
          </cell>
          <cell r="B2271" t="str">
            <v>ISO-Nagel-Clip…2005/25W</v>
          </cell>
          <cell r="C2271">
            <v>1.03</v>
          </cell>
          <cell r="D2271">
            <v>100</v>
          </cell>
          <cell r="E2271" t="str">
            <v>KS</v>
          </cell>
          <cell r="F2271">
            <v>103</v>
          </cell>
        </row>
        <row r="2272">
          <cell r="A2272">
            <v>2225379</v>
          </cell>
          <cell r="B2272" t="str">
            <v>ISO-Nagel-Clip…2005/18W</v>
          </cell>
          <cell r="C2272">
            <v>1.07</v>
          </cell>
          <cell r="D2272">
            <v>100</v>
          </cell>
          <cell r="E2272" t="str">
            <v>KS</v>
          </cell>
          <cell r="F2272">
            <v>107</v>
          </cell>
        </row>
        <row r="2273">
          <cell r="A2273">
            <v>2225409</v>
          </cell>
          <cell r="B2273" t="str">
            <v>ISO-Nagel-Clip…2006/18W</v>
          </cell>
          <cell r="C2273">
            <v>1.08</v>
          </cell>
          <cell r="D2273">
            <v>100</v>
          </cell>
          <cell r="E2273" t="str">
            <v>KS</v>
          </cell>
          <cell r="F2273">
            <v>108</v>
          </cell>
        </row>
        <row r="2274">
          <cell r="A2274">
            <v>2225417</v>
          </cell>
          <cell r="B2274" t="str">
            <v>ISO-Nagel-Clip…2006/25W</v>
          </cell>
          <cell r="C2274">
            <v>1.1599999999999999</v>
          </cell>
          <cell r="D2274">
            <v>100</v>
          </cell>
          <cell r="E2274" t="str">
            <v>KS</v>
          </cell>
          <cell r="F2274">
            <v>116</v>
          </cell>
        </row>
        <row r="2275">
          <cell r="A2275">
            <v>2225425</v>
          </cell>
          <cell r="B2275" t="str">
            <v>ISO-Nagel-Clip…2006/35W</v>
          </cell>
          <cell r="C2275">
            <v>1.2</v>
          </cell>
          <cell r="D2275">
            <v>100</v>
          </cell>
          <cell r="E2275" t="str">
            <v>KS</v>
          </cell>
          <cell r="F2275">
            <v>120</v>
          </cell>
        </row>
        <row r="2276">
          <cell r="A2276">
            <v>2225506</v>
          </cell>
          <cell r="B2276" t="str">
            <v>ISO-Nagel-Clip…2007/18W</v>
          </cell>
          <cell r="C2276">
            <v>1.08</v>
          </cell>
          <cell r="D2276">
            <v>100</v>
          </cell>
          <cell r="E2276" t="str">
            <v>KS</v>
          </cell>
          <cell r="F2276">
            <v>108</v>
          </cell>
        </row>
        <row r="2277">
          <cell r="A2277">
            <v>2225514</v>
          </cell>
          <cell r="B2277" t="str">
            <v>ISO-Nagel-Clip…2007/25W</v>
          </cell>
          <cell r="C2277">
            <v>1.1599999999999999</v>
          </cell>
          <cell r="D2277">
            <v>100</v>
          </cell>
          <cell r="E2277" t="str">
            <v>KS</v>
          </cell>
          <cell r="F2277">
            <v>116</v>
          </cell>
        </row>
        <row r="2278">
          <cell r="A2278">
            <v>2225522</v>
          </cell>
          <cell r="B2278" t="str">
            <v>ISO-Nagel-Clip…2007/35W</v>
          </cell>
          <cell r="C2278">
            <v>1.2</v>
          </cell>
          <cell r="D2278">
            <v>100</v>
          </cell>
          <cell r="E2278" t="str">
            <v>KS</v>
          </cell>
          <cell r="F2278">
            <v>120</v>
          </cell>
        </row>
        <row r="2279">
          <cell r="A2279">
            <v>2225611</v>
          </cell>
          <cell r="B2279" t="str">
            <v>ISO-Nagel-Clip…2008/25W</v>
          </cell>
          <cell r="C2279">
            <v>1.1599999999999999</v>
          </cell>
          <cell r="D2279">
            <v>100</v>
          </cell>
          <cell r="E2279" t="str">
            <v>KS</v>
          </cell>
          <cell r="F2279">
            <v>116</v>
          </cell>
        </row>
        <row r="2280">
          <cell r="A2280">
            <v>2225638</v>
          </cell>
          <cell r="B2280" t="str">
            <v>ISO-Nagel-Clip…2008/35W</v>
          </cell>
          <cell r="C2280">
            <v>1.3</v>
          </cell>
          <cell r="D2280">
            <v>100</v>
          </cell>
          <cell r="E2280" t="str">
            <v>KS</v>
          </cell>
          <cell r="F2280">
            <v>130</v>
          </cell>
        </row>
        <row r="2281">
          <cell r="A2281">
            <v>2225700</v>
          </cell>
          <cell r="B2281" t="str">
            <v>ISO-Nagel-Clip…2009/20W</v>
          </cell>
          <cell r="C2281">
            <v>1.17</v>
          </cell>
          <cell r="D2281">
            <v>100</v>
          </cell>
          <cell r="E2281" t="str">
            <v>KS</v>
          </cell>
          <cell r="F2281">
            <v>117</v>
          </cell>
        </row>
        <row r="2282">
          <cell r="A2282">
            <v>2225719</v>
          </cell>
          <cell r="B2282" t="str">
            <v>ISO-Nagel-Clip…2009/25W</v>
          </cell>
          <cell r="C2282">
            <v>1.1599999999999999</v>
          </cell>
          <cell r="D2282">
            <v>100</v>
          </cell>
          <cell r="E2282" t="str">
            <v>KS</v>
          </cell>
          <cell r="F2282">
            <v>116</v>
          </cell>
        </row>
        <row r="2283">
          <cell r="A2283">
            <v>2225727</v>
          </cell>
          <cell r="B2283" t="str">
            <v>ISO-Nagel-Clip…2009/35W</v>
          </cell>
          <cell r="C2283">
            <v>1.32</v>
          </cell>
          <cell r="D2283">
            <v>100</v>
          </cell>
          <cell r="E2283" t="str">
            <v>KS</v>
          </cell>
          <cell r="F2283">
            <v>132</v>
          </cell>
        </row>
        <row r="2284">
          <cell r="A2284">
            <v>2225808</v>
          </cell>
          <cell r="B2284" t="str">
            <v>ISO-Nagel-Clip…2010/25W</v>
          </cell>
          <cell r="C2284">
            <v>1.31</v>
          </cell>
          <cell r="D2284">
            <v>100</v>
          </cell>
          <cell r="E2284" t="str">
            <v>KS</v>
          </cell>
          <cell r="F2284">
            <v>131</v>
          </cell>
        </row>
        <row r="2285">
          <cell r="A2285">
            <v>2225816</v>
          </cell>
          <cell r="B2285" t="str">
            <v>ISO-Nagel-Clip…2010/35W</v>
          </cell>
          <cell r="C2285">
            <v>1.37</v>
          </cell>
          <cell r="D2285">
            <v>100</v>
          </cell>
          <cell r="E2285" t="str">
            <v>KS</v>
          </cell>
          <cell r="F2285">
            <v>137</v>
          </cell>
        </row>
        <row r="2286">
          <cell r="A2286">
            <v>2225905</v>
          </cell>
          <cell r="B2286" t="str">
            <v>ISO-Nagel-Clip…2011/25W</v>
          </cell>
          <cell r="C2286">
            <v>1.53</v>
          </cell>
          <cell r="D2286">
            <v>100</v>
          </cell>
          <cell r="E2286" t="str">
            <v>KS</v>
          </cell>
          <cell r="F2286">
            <v>153</v>
          </cell>
        </row>
        <row r="2287">
          <cell r="A2287">
            <v>2225913</v>
          </cell>
          <cell r="B2287" t="str">
            <v>ISO-Nagel-Clip…2011/35W</v>
          </cell>
          <cell r="C2287">
            <v>1.66</v>
          </cell>
          <cell r="D2287">
            <v>100</v>
          </cell>
          <cell r="E2287" t="str">
            <v>KS</v>
          </cell>
          <cell r="F2287">
            <v>166</v>
          </cell>
        </row>
        <row r="2288">
          <cell r="A2288">
            <v>2226014</v>
          </cell>
          <cell r="B2288" t="str">
            <v>ISO-Nagel-Clip…2012/25W</v>
          </cell>
          <cell r="C2288">
            <v>1.66</v>
          </cell>
          <cell r="D2288">
            <v>100</v>
          </cell>
          <cell r="E2288" t="str">
            <v>KS</v>
          </cell>
          <cell r="F2288">
            <v>166</v>
          </cell>
        </row>
        <row r="2289">
          <cell r="A2289">
            <v>2226022</v>
          </cell>
          <cell r="B2289" t="str">
            <v>ISO-Nagel-Clip…2012/35W</v>
          </cell>
          <cell r="C2289">
            <v>1.66</v>
          </cell>
          <cell r="D2289">
            <v>100</v>
          </cell>
          <cell r="E2289" t="str">
            <v>KS</v>
          </cell>
          <cell r="F2289">
            <v>166</v>
          </cell>
        </row>
        <row r="2290">
          <cell r="A2290">
            <v>2226103</v>
          </cell>
          <cell r="B2290" t="str">
            <v>ISO-Nagel-Clip…2014/30W</v>
          </cell>
          <cell r="C2290">
            <v>3.37</v>
          </cell>
          <cell r="D2290">
            <v>100</v>
          </cell>
          <cell r="E2290" t="str">
            <v>KS</v>
          </cell>
          <cell r="F2290">
            <v>337</v>
          </cell>
        </row>
        <row r="2291">
          <cell r="A2291">
            <v>2226111</v>
          </cell>
          <cell r="B2291" t="str">
            <v>ISO-Nagel-Clip…2014/40W</v>
          </cell>
          <cell r="C2291">
            <v>2.75</v>
          </cell>
          <cell r="D2291">
            <v>100</v>
          </cell>
          <cell r="E2291" t="str">
            <v>KS</v>
          </cell>
          <cell r="F2291">
            <v>275</v>
          </cell>
        </row>
        <row r="2292">
          <cell r="A2292">
            <v>2226219</v>
          </cell>
          <cell r="B2292" t="str">
            <v>ISO-Nagel-Clip…2016/40W</v>
          </cell>
          <cell r="C2292">
            <v>2.5499999999999998</v>
          </cell>
          <cell r="D2292">
            <v>100</v>
          </cell>
          <cell r="E2292" t="str">
            <v>KS</v>
          </cell>
          <cell r="F2292">
            <v>255</v>
          </cell>
        </row>
        <row r="2293">
          <cell r="A2293">
            <v>2226227</v>
          </cell>
          <cell r="B2293" t="str">
            <v>ISO-Nagel-Clip…2016/50W</v>
          </cell>
          <cell r="C2293">
            <v>3.04</v>
          </cell>
          <cell r="D2293">
            <v>100</v>
          </cell>
          <cell r="E2293" t="str">
            <v>KS</v>
          </cell>
          <cell r="F2293">
            <v>304</v>
          </cell>
        </row>
        <row r="2294">
          <cell r="A2294">
            <v>2226308</v>
          </cell>
          <cell r="B2294" t="str">
            <v>ISO-Nagel-Clip…2018/40W</v>
          </cell>
          <cell r="C2294">
            <v>3.41</v>
          </cell>
          <cell r="D2294">
            <v>100</v>
          </cell>
          <cell r="E2294" t="str">
            <v>KS</v>
          </cell>
          <cell r="F2294">
            <v>341</v>
          </cell>
        </row>
        <row r="2295">
          <cell r="A2295">
            <v>2226405</v>
          </cell>
          <cell r="B2295" t="str">
            <v>ISO-Nagel-Clip…2020/40W</v>
          </cell>
          <cell r="C2295">
            <v>3.44</v>
          </cell>
          <cell r="D2295">
            <v>100</v>
          </cell>
          <cell r="E2295" t="str">
            <v>KS</v>
          </cell>
          <cell r="F2295">
            <v>344</v>
          </cell>
        </row>
        <row r="2296">
          <cell r="A2296">
            <v>2227223</v>
          </cell>
          <cell r="B2296" t="str">
            <v>ISO-Nagel-Clip…2004/18GR</v>
          </cell>
          <cell r="C2296">
            <v>0.82</v>
          </cell>
          <cell r="D2296">
            <v>100</v>
          </cell>
          <cell r="E2296" t="str">
            <v>KS</v>
          </cell>
          <cell r="F2296">
            <v>82</v>
          </cell>
        </row>
        <row r="2297">
          <cell r="A2297">
            <v>2227231</v>
          </cell>
          <cell r="B2297" t="str">
            <v>ISO-Nagel-Clip…2004/25GR</v>
          </cell>
          <cell r="C2297">
            <v>0.9</v>
          </cell>
          <cell r="D2297">
            <v>100</v>
          </cell>
          <cell r="E2297" t="str">
            <v>KS</v>
          </cell>
          <cell r="F2297">
            <v>90</v>
          </cell>
        </row>
        <row r="2298">
          <cell r="A2298">
            <v>2227339</v>
          </cell>
          <cell r="B2298" t="str">
            <v>ISO-Nagel-Clip…2005/25GR</v>
          </cell>
          <cell r="C2298">
            <v>0.98</v>
          </cell>
          <cell r="D2298">
            <v>100</v>
          </cell>
          <cell r="E2298" t="str">
            <v>KS</v>
          </cell>
          <cell r="F2298">
            <v>98</v>
          </cell>
        </row>
        <row r="2299">
          <cell r="A2299">
            <v>2227347</v>
          </cell>
          <cell r="B2299" t="str">
            <v>ISO-Nagel-Clip…2005/18GR</v>
          </cell>
          <cell r="C2299">
            <v>1.03</v>
          </cell>
          <cell r="D2299">
            <v>100</v>
          </cell>
          <cell r="E2299" t="str">
            <v>KS</v>
          </cell>
          <cell r="F2299">
            <v>103</v>
          </cell>
        </row>
        <row r="2300">
          <cell r="A2300">
            <v>2227401</v>
          </cell>
          <cell r="B2300" t="str">
            <v>ISO-Nagel-Clip…2006/18GR</v>
          </cell>
          <cell r="C2300">
            <v>0.88</v>
          </cell>
          <cell r="D2300">
            <v>100</v>
          </cell>
          <cell r="E2300" t="str">
            <v>KS</v>
          </cell>
          <cell r="F2300">
            <v>88</v>
          </cell>
        </row>
        <row r="2301">
          <cell r="A2301">
            <v>2227428</v>
          </cell>
          <cell r="B2301" t="str">
            <v>ISO-Nagel-Clip…2006/25GR</v>
          </cell>
          <cell r="C2301">
            <v>1.03</v>
          </cell>
          <cell r="D2301">
            <v>100</v>
          </cell>
          <cell r="E2301" t="str">
            <v>KS</v>
          </cell>
          <cell r="F2301">
            <v>103</v>
          </cell>
        </row>
        <row r="2302">
          <cell r="A2302">
            <v>2227436</v>
          </cell>
          <cell r="B2302" t="str">
            <v>ISO-Nagel-Clip…2006/35GR</v>
          </cell>
          <cell r="C2302">
            <v>1.08</v>
          </cell>
          <cell r="D2302">
            <v>100</v>
          </cell>
          <cell r="E2302" t="str">
            <v>KS</v>
          </cell>
          <cell r="F2302">
            <v>108</v>
          </cell>
        </row>
        <row r="2303">
          <cell r="A2303">
            <v>2227460</v>
          </cell>
          <cell r="B2303" t="str">
            <v>ISO-Nagel-Clip…2006/25SP</v>
          </cell>
          <cell r="C2303">
            <v>0.71</v>
          </cell>
          <cell r="D2303">
            <v>100</v>
          </cell>
          <cell r="E2303" t="str">
            <v>KS</v>
          </cell>
          <cell r="F2303">
            <v>71</v>
          </cell>
        </row>
        <row r="2304">
          <cell r="A2304">
            <v>2227517</v>
          </cell>
          <cell r="B2304" t="str">
            <v>ISO-Nagel-Clip…2007/25GR</v>
          </cell>
          <cell r="C2304">
            <v>1.07</v>
          </cell>
          <cell r="D2304">
            <v>100</v>
          </cell>
          <cell r="E2304" t="str">
            <v>KS</v>
          </cell>
          <cell r="F2304">
            <v>107</v>
          </cell>
        </row>
        <row r="2305">
          <cell r="A2305">
            <v>2227525</v>
          </cell>
          <cell r="B2305" t="str">
            <v>ISO-Nagel-Clip…2007/35GR</v>
          </cell>
          <cell r="C2305">
            <v>1.1100000000000001</v>
          </cell>
          <cell r="D2305">
            <v>100</v>
          </cell>
          <cell r="E2305" t="str">
            <v>KS</v>
          </cell>
          <cell r="F2305">
            <v>111</v>
          </cell>
        </row>
        <row r="2306">
          <cell r="A2306">
            <v>2227614</v>
          </cell>
          <cell r="B2306" t="str">
            <v>ISO-Nagel-Clip…2008/25GR</v>
          </cell>
          <cell r="C2306">
            <v>1.1599999999999999</v>
          </cell>
          <cell r="D2306">
            <v>100</v>
          </cell>
          <cell r="E2306" t="str">
            <v>KS</v>
          </cell>
          <cell r="F2306">
            <v>116</v>
          </cell>
        </row>
        <row r="2307">
          <cell r="A2307">
            <v>2227622</v>
          </cell>
          <cell r="B2307" t="str">
            <v>ISO-Nagel-Clip…2008/35GR</v>
          </cell>
          <cell r="C2307">
            <v>1.2</v>
          </cell>
          <cell r="D2307">
            <v>100</v>
          </cell>
          <cell r="E2307" t="str">
            <v>KS</v>
          </cell>
          <cell r="F2307">
            <v>120</v>
          </cell>
        </row>
        <row r="2308">
          <cell r="A2308">
            <v>2227630</v>
          </cell>
          <cell r="B2308" t="str">
            <v>ISO-Nagel-Clip…2008/45GR</v>
          </cell>
          <cell r="C2308">
            <v>1.4</v>
          </cell>
          <cell r="D2308">
            <v>100</v>
          </cell>
          <cell r="E2308" t="str">
            <v>KS</v>
          </cell>
          <cell r="F2308">
            <v>140</v>
          </cell>
        </row>
        <row r="2309">
          <cell r="A2309">
            <v>2227711</v>
          </cell>
          <cell r="B2309" t="str">
            <v>ISO-Nagel-Clip…2009/25GR</v>
          </cell>
          <cell r="C2309">
            <v>1.1599999999999999</v>
          </cell>
          <cell r="D2309">
            <v>100</v>
          </cell>
          <cell r="E2309" t="str">
            <v>KS</v>
          </cell>
          <cell r="F2309">
            <v>116</v>
          </cell>
        </row>
        <row r="2310">
          <cell r="A2310">
            <v>2227738</v>
          </cell>
          <cell r="B2310" t="str">
            <v>ISO-Nagel-Clip…2009/35GR</v>
          </cell>
          <cell r="C2310">
            <v>1.31</v>
          </cell>
          <cell r="D2310">
            <v>100</v>
          </cell>
          <cell r="E2310" t="str">
            <v>KS</v>
          </cell>
          <cell r="F2310">
            <v>131</v>
          </cell>
        </row>
        <row r="2311">
          <cell r="A2311">
            <v>2227746</v>
          </cell>
          <cell r="B2311" t="str">
            <v>ISO-Nagel-Clip…2009/45GR</v>
          </cell>
          <cell r="C2311">
            <v>1.36</v>
          </cell>
          <cell r="D2311">
            <v>100</v>
          </cell>
          <cell r="E2311" t="str">
            <v>KS</v>
          </cell>
          <cell r="F2311">
            <v>136</v>
          </cell>
        </row>
        <row r="2312">
          <cell r="A2312">
            <v>2227762</v>
          </cell>
          <cell r="B2312" t="str">
            <v>ISO-Nagel-Clip…2009/35SP</v>
          </cell>
          <cell r="C2312">
            <v>1.02</v>
          </cell>
          <cell r="D2312">
            <v>100</v>
          </cell>
          <cell r="E2312" t="str">
            <v>KS</v>
          </cell>
          <cell r="F2312">
            <v>102</v>
          </cell>
        </row>
        <row r="2313">
          <cell r="A2313">
            <v>2227800</v>
          </cell>
          <cell r="B2313" t="str">
            <v>ISO-Nagel-Clip…2010/25GR</v>
          </cell>
          <cell r="C2313">
            <v>1.1599999999999999</v>
          </cell>
          <cell r="D2313">
            <v>100</v>
          </cell>
          <cell r="E2313" t="str">
            <v>KS</v>
          </cell>
          <cell r="F2313">
            <v>116</v>
          </cell>
        </row>
        <row r="2314">
          <cell r="A2314">
            <v>2227819</v>
          </cell>
          <cell r="B2314" t="str">
            <v>ISO-Nagel-Clip…2010/35GR</v>
          </cell>
          <cell r="C2314">
            <v>1.31</v>
          </cell>
          <cell r="D2314">
            <v>100</v>
          </cell>
          <cell r="E2314" t="str">
            <v>KS</v>
          </cell>
          <cell r="F2314">
            <v>131</v>
          </cell>
        </row>
        <row r="2315">
          <cell r="A2315">
            <v>2227827</v>
          </cell>
          <cell r="B2315" t="str">
            <v>ISO-Nagel-Clip…2010/45GR</v>
          </cell>
          <cell r="C2315">
            <v>1.58</v>
          </cell>
          <cell r="D2315">
            <v>100</v>
          </cell>
          <cell r="E2315" t="str">
            <v>KS</v>
          </cell>
          <cell r="F2315">
            <v>158</v>
          </cell>
        </row>
        <row r="2316">
          <cell r="A2316">
            <v>2227916</v>
          </cell>
          <cell r="B2316" t="str">
            <v>ISO-Nagel-Clip…2011/35GR</v>
          </cell>
          <cell r="C2316">
            <v>1.59</v>
          </cell>
          <cell r="D2316">
            <v>100</v>
          </cell>
          <cell r="E2316" t="str">
            <v>KS</v>
          </cell>
          <cell r="F2316">
            <v>159</v>
          </cell>
        </row>
        <row r="2317">
          <cell r="A2317">
            <v>2227924</v>
          </cell>
          <cell r="B2317" t="str">
            <v>ISO-Nagel-Clip…2011/45GR</v>
          </cell>
          <cell r="C2317">
            <v>1.72</v>
          </cell>
          <cell r="D2317">
            <v>100</v>
          </cell>
          <cell r="E2317" t="str">
            <v>KS</v>
          </cell>
          <cell r="F2317">
            <v>172</v>
          </cell>
        </row>
        <row r="2318">
          <cell r="A2318">
            <v>2228025</v>
          </cell>
          <cell r="B2318" t="str">
            <v>ISO-Nagel-Clip…2012/35GR</v>
          </cell>
          <cell r="C2318">
            <v>1.31</v>
          </cell>
          <cell r="D2318">
            <v>100</v>
          </cell>
          <cell r="E2318" t="str">
            <v>KS</v>
          </cell>
          <cell r="F2318">
            <v>131</v>
          </cell>
        </row>
        <row r="2319">
          <cell r="A2319">
            <v>2228033</v>
          </cell>
          <cell r="B2319" t="str">
            <v>ISO-Nagel-Clip…2012/45GR</v>
          </cell>
          <cell r="C2319">
            <v>1.58</v>
          </cell>
          <cell r="D2319">
            <v>100</v>
          </cell>
          <cell r="E2319" t="str">
            <v>KS</v>
          </cell>
          <cell r="F2319">
            <v>158</v>
          </cell>
        </row>
        <row r="2320">
          <cell r="A2320">
            <v>2228114</v>
          </cell>
          <cell r="B2320" t="str">
            <v>ISO-Nagel-Clip…2014/40GR</v>
          </cell>
          <cell r="C2320">
            <v>2.67</v>
          </cell>
          <cell r="D2320">
            <v>100</v>
          </cell>
          <cell r="E2320" t="str">
            <v>KS</v>
          </cell>
          <cell r="F2320">
            <v>267</v>
          </cell>
        </row>
        <row r="2321">
          <cell r="A2321">
            <v>2228122</v>
          </cell>
          <cell r="B2321" t="str">
            <v>ISO-Nagel-Clip…2014/50GR</v>
          </cell>
          <cell r="C2321">
            <v>2.93</v>
          </cell>
          <cell r="D2321">
            <v>100</v>
          </cell>
          <cell r="E2321" t="str">
            <v>KS</v>
          </cell>
          <cell r="F2321">
            <v>293</v>
          </cell>
        </row>
        <row r="2322">
          <cell r="A2322">
            <v>2228211</v>
          </cell>
          <cell r="B2322" t="str">
            <v>ISO-Nagel-Clip…2016/40GR</v>
          </cell>
          <cell r="C2322">
            <v>3.57</v>
          </cell>
          <cell r="D2322">
            <v>100</v>
          </cell>
          <cell r="E2322" t="str">
            <v>KS</v>
          </cell>
          <cell r="F2322">
            <v>357</v>
          </cell>
        </row>
        <row r="2323">
          <cell r="A2323">
            <v>2228238</v>
          </cell>
          <cell r="B2323" t="str">
            <v>ISO-Nagel-Clip…2016/50GR</v>
          </cell>
          <cell r="C2323">
            <v>2.82</v>
          </cell>
          <cell r="D2323">
            <v>100</v>
          </cell>
          <cell r="E2323" t="str">
            <v>KS</v>
          </cell>
          <cell r="F2323">
            <v>282</v>
          </cell>
        </row>
        <row r="2324">
          <cell r="A2324">
            <v>2228300</v>
          </cell>
          <cell r="B2324" t="str">
            <v>ISO-Nagel-Clip…2018/40GR</v>
          </cell>
          <cell r="C2324">
            <v>3.76</v>
          </cell>
          <cell r="D2324">
            <v>100</v>
          </cell>
          <cell r="E2324" t="str">
            <v>KS</v>
          </cell>
          <cell r="F2324">
            <v>376</v>
          </cell>
        </row>
        <row r="2325">
          <cell r="A2325">
            <v>2228319</v>
          </cell>
          <cell r="B2325" t="str">
            <v>ISO-Nagel-Clip…2018/50GR</v>
          </cell>
          <cell r="C2325">
            <v>3.16</v>
          </cell>
          <cell r="D2325">
            <v>100</v>
          </cell>
          <cell r="E2325" t="str">
            <v>KS</v>
          </cell>
          <cell r="F2325">
            <v>316</v>
          </cell>
        </row>
        <row r="2326">
          <cell r="A2326">
            <v>2228408</v>
          </cell>
          <cell r="B2326" t="str">
            <v>ISO-Nagel-Clip…2020/40GR</v>
          </cell>
          <cell r="C2326">
            <v>3.25</v>
          </cell>
          <cell r="D2326">
            <v>100</v>
          </cell>
          <cell r="E2326" t="str">
            <v>KS</v>
          </cell>
          <cell r="F2326">
            <v>325</v>
          </cell>
        </row>
        <row r="2327">
          <cell r="A2327">
            <v>2228416</v>
          </cell>
          <cell r="B2327" t="str">
            <v>ISO-Nagel-Clip…2020/50GR</v>
          </cell>
          <cell r="C2327">
            <v>3.25</v>
          </cell>
          <cell r="D2327">
            <v>100</v>
          </cell>
          <cell r="E2327" t="str">
            <v>KS</v>
          </cell>
          <cell r="F2327">
            <v>325</v>
          </cell>
        </row>
        <row r="2328">
          <cell r="A2328">
            <v>2228422</v>
          </cell>
          <cell r="B2328" t="str">
            <v>Haft-Clip…2026/25WS</v>
          </cell>
          <cell r="C2328">
            <v>0.52</v>
          </cell>
          <cell r="D2328">
            <v>100</v>
          </cell>
          <cell r="E2328" t="str">
            <v>KS</v>
          </cell>
          <cell r="F2328">
            <v>52</v>
          </cell>
        </row>
        <row r="2329">
          <cell r="A2329">
            <v>2228432</v>
          </cell>
          <cell r="B2329" t="str">
            <v>Haft-Clip…2026/25SP</v>
          </cell>
          <cell r="C2329">
            <v>0.52</v>
          </cell>
          <cell r="D2329">
            <v>100</v>
          </cell>
          <cell r="E2329" t="str">
            <v>KS</v>
          </cell>
          <cell r="F2329">
            <v>52</v>
          </cell>
        </row>
        <row r="2330">
          <cell r="A2330">
            <v>2228440</v>
          </cell>
          <cell r="B2330" t="str">
            <v>Haft-Clip…2026/35SP</v>
          </cell>
          <cell r="C2330">
            <v>0.72</v>
          </cell>
          <cell r="D2330">
            <v>100</v>
          </cell>
          <cell r="E2330" t="str">
            <v>KS</v>
          </cell>
          <cell r="F2330">
            <v>72</v>
          </cell>
        </row>
        <row r="2331">
          <cell r="A2331">
            <v>2228610</v>
          </cell>
          <cell r="B2331" t="str">
            <v>Haft-Clip…2025/18GR</v>
          </cell>
          <cell r="C2331">
            <v>0.98</v>
          </cell>
          <cell r="D2331">
            <v>100</v>
          </cell>
          <cell r="E2331" t="str">
            <v>KS</v>
          </cell>
          <cell r="F2331">
            <v>98</v>
          </cell>
        </row>
        <row r="2332">
          <cell r="A2332">
            <v>2228629</v>
          </cell>
          <cell r="B2332" t="str">
            <v>Haft-Clip…2025/25GR</v>
          </cell>
          <cell r="C2332">
            <v>1.03</v>
          </cell>
          <cell r="D2332">
            <v>100</v>
          </cell>
          <cell r="E2332" t="str">
            <v>KS</v>
          </cell>
          <cell r="F2332">
            <v>103</v>
          </cell>
        </row>
        <row r="2333">
          <cell r="A2333">
            <v>2228718</v>
          </cell>
          <cell r="B2333" t="str">
            <v>Haft-Clip…2026/18GR</v>
          </cell>
          <cell r="C2333">
            <v>0.98</v>
          </cell>
          <cell r="D2333">
            <v>100</v>
          </cell>
          <cell r="E2333" t="str">
            <v>KS</v>
          </cell>
          <cell r="F2333">
            <v>98</v>
          </cell>
        </row>
        <row r="2334">
          <cell r="A2334">
            <v>2228726</v>
          </cell>
          <cell r="B2334" t="str">
            <v>Haft-Clip…2026/25GR</v>
          </cell>
          <cell r="C2334">
            <v>1.03</v>
          </cell>
          <cell r="D2334">
            <v>100</v>
          </cell>
          <cell r="E2334" t="str">
            <v>KS</v>
          </cell>
          <cell r="F2334">
            <v>103</v>
          </cell>
        </row>
        <row r="2335">
          <cell r="A2335">
            <v>2228734</v>
          </cell>
          <cell r="B2335" t="str">
            <v>Haft-Clip…2026/35GR</v>
          </cell>
          <cell r="C2335">
            <v>1.02</v>
          </cell>
          <cell r="D2335">
            <v>100</v>
          </cell>
          <cell r="E2335" t="str">
            <v>KS</v>
          </cell>
          <cell r="F2335">
            <v>102</v>
          </cell>
        </row>
        <row r="2336">
          <cell r="A2336">
            <v>2228750</v>
          </cell>
          <cell r="B2336" t="str">
            <v>Haft-Clip…2026/45GR</v>
          </cell>
          <cell r="C2336">
            <v>1.31</v>
          </cell>
          <cell r="D2336">
            <v>100</v>
          </cell>
          <cell r="E2336" t="str">
            <v>KS</v>
          </cell>
          <cell r="F2336">
            <v>131</v>
          </cell>
        </row>
        <row r="2337">
          <cell r="A2337">
            <v>2228823</v>
          </cell>
          <cell r="B2337" t="str">
            <v>Haft-Clip…2027/25GR</v>
          </cell>
          <cell r="C2337">
            <v>0.98</v>
          </cell>
          <cell r="D2337">
            <v>100</v>
          </cell>
          <cell r="E2337" t="str">
            <v>KS</v>
          </cell>
          <cell r="F2337">
            <v>98</v>
          </cell>
        </row>
        <row r="2338">
          <cell r="A2338">
            <v>2228831</v>
          </cell>
          <cell r="B2338" t="str">
            <v>Haft-Clip…2027/30GR</v>
          </cell>
          <cell r="C2338">
            <v>1.03</v>
          </cell>
          <cell r="D2338">
            <v>100</v>
          </cell>
          <cell r="E2338" t="str">
            <v>KS</v>
          </cell>
          <cell r="F2338">
            <v>103</v>
          </cell>
        </row>
        <row r="2339">
          <cell r="A2339">
            <v>2228858</v>
          </cell>
          <cell r="B2339" t="str">
            <v>Haft-Clip…2027/40GR</v>
          </cell>
          <cell r="C2339">
            <v>1.03</v>
          </cell>
          <cell r="D2339">
            <v>100</v>
          </cell>
          <cell r="E2339" t="str">
            <v>KS</v>
          </cell>
          <cell r="F2339">
            <v>103</v>
          </cell>
        </row>
        <row r="2340">
          <cell r="A2340">
            <v>2228904</v>
          </cell>
          <cell r="B2340" t="str">
            <v>Haft-Clip…2028/40GR</v>
          </cell>
          <cell r="C2340">
            <v>6.28</v>
          </cell>
          <cell r="D2340">
            <v>100</v>
          </cell>
          <cell r="E2340" t="str">
            <v>KS</v>
          </cell>
          <cell r="F2340">
            <v>628</v>
          </cell>
        </row>
        <row r="2341">
          <cell r="A2341">
            <v>2236028</v>
          </cell>
          <cell r="B2341" t="str">
            <v>Stropní vývod…510</v>
          </cell>
          <cell r="C2341">
            <v>1.71</v>
          </cell>
          <cell r="D2341">
            <v>100</v>
          </cell>
          <cell r="E2341" t="str">
            <v>KS</v>
          </cell>
          <cell r="F2341">
            <v>171</v>
          </cell>
        </row>
        <row r="2342">
          <cell r="A2342">
            <v>2250071</v>
          </cell>
          <cell r="B2342" t="str">
            <v>Řadová přítlačná příchytka…2037/7</v>
          </cell>
          <cell r="C2342">
            <v>2.52</v>
          </cell>
          <cell r="D2342">
            <v>100</v>
          </cell>
          <cell r="E2342" t="str">
            <v>KS</v>
          </cell>
          <cell r="F2342">
            <v>252</v>
          </cell>
        </row>
        <row r="2343">
          <cell r="A2343">
            <v>2250136</v>
          </cell>
          <cell r="B2343" t="str">
            <v>Řadová přítlačná příchytka…2037/13</v>
          </cell>
          <cell r="C2343">
            <v>2.34</v>
          </cell>
          <cell r="D2343">
            <v>100</v>
          </cell>
          <cell r="E2343" t="str">
            <v>KS</v>
          </cell>
          <cell r="F2343">
            <v>234</v>
          </cell>
        </row>
        <row r="2344">
          <cell r="A2344">
            <v>2250209</v>
          </cell>
          <cell r="B2344" t="str">
            <v>Řadová přítlačná příchytka…2037/20</v>
          </cell>
          <cell r="C2344">
            <v>3.44</v>
          </cell>
          <cell r="D2344">
            <v>100</v>
          </cell>
          <cell r="E2344" t="str">
            <v>KS</v>
          </cell>
          <cell r="F2344">
            <v>344</v>
          </cell>
        </row>
        <row r="2345">
          <cell r="A2345">
            <v>2250241</v>
          </cell>
          <cell r="B2345" t="str">
            <v>Řadová přítlačná příchytka…2037/24</v>
          </cell>
          <cell r="C2345">
            <v>4.38</v>
          </cell>
          <cell r="D2345">
            <v>100</v>
          </cell>
          <cell r="E2345" t="str">
            <v>KS</v>
          </cell>
          <cell r="F2345">
            <v>438</v>
          </cell>
        </row>
        <row r="2346">
          <cell r="A2346">
            <v>2250306</v>
          </cell>
          <cell r="B2346" t="str">
            <v>Řadová přítlačná příchytka…2037/30</v>
          </cell>
          <cell r="C2346">
            <v>6.29</v>
          </cell>
          <cell r="D2346">
            <v>100</v>
          </cell>
          <cell r="E2346" t="str">
            <v>KS</v>
          </cell>
          <cell r="F2346">
            <v>629</v>
          </cell>
        </row>
        <row r="2347">
          <cell r="A2347">
            <v>2250438</v>
          </cell>
          <cell r="B2347" t="str">
            <v>Řadová přítlačná příchytka…2037/43</v>
          </cell>
          <cell r="C2347">
            <v>9.24</v>
          </cell>
          <cell r="D2347">
            <v>100</v>
          </cell>
          <cell r="E2347" t="str">
            <v>KS</v>
          </cell>
          <cell r="F2347">
            <v>924</v>
          </cell>
        </row>
        <row r="2348">
          <cell r="A2348">
            <v>2251256</v>
          </cell>
          <cell r="B2348" t="str">
            <v>Natloukací příchytka…53837</v>
          </cell>
          <cell r="C2348">
            <v>1.29</v>
          </cell>
          <cell r="D2348">
            <v>100</v>
          </cell>
          <cell r="E2348" t="str">
            <v>KS</v>
          </cell>
          <cell r="F2348">
            <v>129</v>
          </cell>
        </row>
        <row r="2349">
          <cell r="A2349">
            <v>2251388</v>
          </cell>
          <cell r="B2349" t="str">
            <v>Natloukací příchytka…2048/8-38</v>
          </cell>
          <cell r="C2349">
            <v>1.9</v>
          </cell>
          <cell r="D2349">
            <v>100</v>
          </cell>
          <cell r="E2349" t="str">
            <v>KS</v>
          </cell>
          <cell r="F2349">
            <v>190</v>
          </cell>
        </row>
        <row r="2350">
          <cell r="A2350">
            <v>2254018</v>
          </cell>
          <cell r="B2350" t="str">
            <v>Řadová příchytka…2049/14GR</v>
          </cell>
          <cell r="C2350">
            <v>15.21</v>
          </cell>
          <cell r="D2350">
            <v>100</v>
          </cell>
          <cell r="E2350" t="str">
            <v>KS</v>
          </cell>
          <cell r="F2350">
            <v>1521</v>
          </cell>
        </row>
        <row r="2351">
          <cell r="A2351">
            <v>2254026</v>
          </cell>
          <cell r="B2351" t="str">
            <v>Řadová příchytka…2050/25GR</v>
          </cell>
          <cell r="C2351">
            <v>4.92</v>
          </cell>
          <cell r="D2351">
            <v>100</v>
          </cell>
          <cell r="E2351" t="str">
            <v>KS</v>
          </cell>
          <cell r="F2351">
            <v>492</v>
          </cell>
        </row>
        <row r="2352">
          <cell r="A2352">
            <v>2254034</v>
          </cell>
          <cell r="B2352" t="str">
            <v>Řadová příchytka…2051/36GR</v>
          </cell>
          <cell r="C2352">
            <v>5.65</v>
          </cell>
          <cell r="D2352">
            <v>100</v>
          </cell>
          <cell r="E2352" t="str">
            <v>KS</v>
          </cell>
          <cell r="F2352">
            <v>565</v>
          </cell>
        </row>
        <row r="2353">
          <cell r="A2353">
            <v>2255014</v>
          </cell>
          <cell r="B2353" t="str">
            <v>Řadová příchytka…2054/48GR</v>
          </cell>
          <cell r="C2353">
            <v>23.83</v>
          </cell>
          <cell r="D2353">
            <v>100</v>
          </cell>
          <cell r="E2353" t="str">
            <v>KS</v>
          </cell>
          <cell r="F2353">
            <v>2383</v>
          </cell>
        </row>
        <row r="2354">
          <cell r="A2354">
            <v>2255022</v>
          </cell>
          <cell r="B2354" t="str">
            <v>Řadová příchytka…2055/72GR</v>
          </cell>
          <cell r="C2354">
            <v>36.68</v>
          </cell>
          <cell r="D2354">
            <v>100</v>
          </cell>
          <cell r="E2354" t="str">
            <v>KS</v>
          </cell>
          <cell r="F2354">
            <v>3668</v>
          </cell>
        </row>
        <row r="2355">
          <cell r="A2355">
            <v>2255405</v>
          </cell>
          <cell r="B2355" t="str">
            <v>Řadová příchytka…2054/48PA</v>
          </cell>
          <cell r="C2355">
            <v>21.4</v>
          </cell>
          <cell r="D2355">
            <v>100</v>
          </cell>
          <cell r="E2355" t="str">
            <v>KS</v>
          </cell>
          <cell r="F2355">
            <v>2140</v>
          </cell>
        </row>
        <row r="2356">
          <cell r="A2356">
            <v>2259079</v>
          </cell>
          <cell r="B2356" t="str">
            <v>Řadová svěrná příchytka…2036/7 GR</v>
          </cell>
          <cell r="C2356">
            <v>10.199999999999999</v>
          </cell>
          <cell r="D2356">
            <v>100</v>
          </cell>
          <cell r="E2356" t="str">
            <v>KS</v>
          </cell>
          <cell r="F2356">
            <v>1020</v>
          </cell>
        </row>
        <row r="2357">
          <cell r="A2357">
            <v>2259141</v>
          </cell>
          <cell r="B2357" t="str">
            <v>Řadová svěrná příchytka…2036/15GR</v>
          </cell>
          <cell r="C2357">
            <v>18.059999999999999</v>
          </cell>
          <cell r="D2357">
            <v>100</v>
          </cell>
          <cell r="E2357" t="str">
            <v>KS</v>
          </cell>
          <cell r="F2357">
            <v>1806</v>
          </cell>
        </row>
        <row r="2358">
          <cell r="A2358">
            <v>2259230</v>
          </cell>
          <cell r="B2358" t="str">
            <v>Řadová svěrná příchytka…2036/23GR</v>
          </cell>
          <cell r="C2358">
            <v>18.72</v>
          </cell>
          <cell r="D2358">
            <v>100</v>
          </cell>
          <cell r="E2358" t="str">
            <v>KS</v>
          </cell>
          <cell r="F2358">
            <v>1872</v>
          </cell>
        </row>
        <row r="2359">
          <cell r="A2359">
            <v>2259281</v>
          </cell>
          <cell r="B2359" t="str">
            <v>Řadová svěrná příchytka…2036/28GR</v>
          </cell>
          <cell r="C2359">
            <v>13.9</v>
          </cell>
          <cell r="D2359">
            <v>100</v>
          </cell>
          <cell r="E2359" t="str">
            <v>KS</v>
          </cell>
          <cell r="F2359">
            <v>1390</v>
          </cell>
        </row>
        <row r="2360">
          <cell r="A2360">
            <v>2259796</v>
          </cell>
          <cell r="B2360" t="str">
            <v>Řadová svěrná příchytka…2036/19NL</v>
          </cell>
          <cell r="C2360">
            <v>15.05</v>
          </cell>
          <cell r="D2360">
            <v>100</v>
          </cell>
          <cell r="E2360" t="str">
            <v>KS</v>
          </cell>
          <cell r="F2360">
            <v>1505</v>
          </cell>
        </row>
        <row r="2361">
          <cell r="A2361">
            <v>2305151</v>
          </cell>
          <cell r="B2361" t="str">
            <v>Příchytka napínacího drátu…4024/16</v>
          </cell>
          <cell r="C2361">
            <v>3.31</v>
          </cell>
          <cell r="D2361">
            <v>100</v>
          </cell>
          <cell r="E2361" t="str">
            <v>KS</v>
          </cell>
          <cell r="F2361">
            <v>331</v>
          </cell>
        </row>
        <row r="2362">
          <cell r="A2362">
            <v>2305232</v>
          </cell>
          <cell r="B2362" t="str">
            <v>Příchytka napínacího drátu…4024/23</v>
          </cell>
          <cell r="C2362">
            <v>8.19</v>
          </cell>
          <cell r="D2362">
            <v>100</v>
          </cell>
          <cell r="E2362" t="str">
            <v>KS</v>
          </cell>
          <cell r="F2362">
            <v>819</v>
          </cell>
        </row>
        <row r="2363">
          <cell r="A2363">
            <v>2307618</v>
          </cell>
          <cell r="B2363" t="str">
            <v>Příchytka napínacího drátu…4021/U/13</v>
          </cell>
          <cell r="C2363">
            <v>27.31</v>
          </cell>
          <cell r="D2363">
            <v>100</v>
          </cell>
          <cell r="E2363" t="str">
            <v>KS</v>
          </cell>
          <cell r="F2363">
            <v>2731</v>
          </cell>
        </row>
        <row r="2364">
          <cell r="A2364">
            <v>2307634</v>
          </cell>
          <cell r="B2364" t="str">
            <v>Příchytka napínacího drátu…4021/U/16</v>
          </cell>
          <cell r="C2364">
            <v>25.15</v>
          </cell>
          <cell r="D2364">
            <v>100</v>
          </cell>
          <cell r="E2364" t="str">
            <v>KS</v>
          </cell>
          <cell r="F2364">
            <v>2515</v>
          </cell>
        </row>
        <row r="2365">
          <cell r="A2365">
            <v>2327104</v>
          </cell>
          <cell r="B2365" t="str">
            <v>Kabelová spona…507</v>
          </cell>
          <cell r="C2365">
            <v>36.04</v>
          </cell>
          <cell r="D2365">
            <v>100</v>
          </cell>
          <cell r="E2365" t="str">
            <v>KS</v>
          </cell>
          <cell r="F2365">
            <v>3604</v>
          </cell>
        </row>
        <row r="2366">
          <cell r="A2366">
            <v>2330059</v>
          </cell>
          <cell r="B2366" t="str">
            <v>Pásková příchytka…550/6X180</v>
          </cell>
          <cell r="C2366">
            <v>3.74</v>
          </cell>
          <cell r="D2366">
            <v>100</v>
          </cell>
          <cell r="E2366" t="str">
            <v>KS</v>
          </cell>
          <cell r="F2366">
            <v>374</v>
          </cell>
        </row>
        <row r="2367">
          <cell r="A2367">
            <v>2330075</v>
          </cell>
          <cell r="B2367" t="str">
            <v>Pásková příchytka…550/6X290</v>
          </cell>
          <cell r="C2367">
            <v>6.2</v>
          </cell>
          <cell r="D2367">
            <v>100</v>
          </cell>
          <cell r="E2367" t="str">
            <v>KS</v>
          </cell>
          <cell r="F2367">
            <v>620</v>
          </cell>
        </row>
        <row r="2368">
          <cell r="A2368">
            <v>2330091</v>
          </cell>
          <cell r="B2368" t="str">
            <v>Pásková příchytka…550/6X360</v>
          </cell>
          <cell r="C2368">
            <v>7.72</v>
          </cell>
          <cell r="D2368">
            <v>100</v>
          </cell>
          <cell r="E2368" t="str">
            <v>KS</v>
          </cell>
          <cell r="F2368">
            <v>772</v>
          </cell>
        </row>
        <row r="2369">
          <cell r="A2369">
            <v>2330229</v>
          </cell>
          <cell r="B2369" t="str">
            <v>Pásková příchytka…550/9X180</v>
          </cell>
          <cell r="C2369">
            <v>4.76</v>
          </cell>
          <cell r="D2369">
            <v>100</v>
          </cell>
          <cell r="E2369" t="str">
            <v>KS</v>
          </cell>
          <cell r="F2369">
            <v>476</v>
          </cell>
        </row>
        <row r="2370">
          <cell r="A2370">
            <v>2330245</v>
          </cell>
          <cell r="B2370" t="str">
            <v>Pásková příchytka…550/9X265</v>
          </cell>
          <cell r="C2370">
            <v>6.79</v>
          </cell>
          <cell r="D2370">
            <v>100</v>
          </cell>
          <cell r="E2370" t="str">
            <v>KS</v>
          </cell>
          <cell r="F2370">
            <v>679</v>
          </cell>
        </row>
        <row r="2371">
          <cell r="A2371">
            <v>2330296</v>
          </cell>
          <cell r="B2371" t="str">
            <v>Pásková příchytka…550/9X360</v>
          </cell>
          <cell r="C2371">
            <v>8.23</v>
          </cell>
          <cell r="D2371">
            <v>100</v>
          </cell>
          <cell r="E2371" t="str">
            <v>KS</v>
          </cell>
          <cell r="F2371">
            <v>823</v>
          </cell>
        </row>
        <row r="2372">
          <cell r="A2372">
            <v>2330326</v>
          </cell>
          <cell r="B2372" t="str">
            <v>Pásková příchytka…550/9X510</v>
          </cell>
          <cell r="C2372">
            <v>18.34</v>
          </cell>
          <cell r="D2372">
            <v>100</v>
          </cell>
          <cell r="E2372" t="str">
            <v>KS</v>
          </cell>
          <cell r="F2372">
            <v>1834</v>
          </cell>
        </row>
        <row r="2373">
          <cell r="A2373">
            <v>2330342</v>
          </cell>
          <cell r="B2373" t="str">
            <v>Pásková příchytka…550/9X760</v>
          </cell>
          <cell r="C2373">
            <v>24.65</v>
          </cell>
          <cell r="D2373">
            <v>100</v>
          </cell>
          <cell r="E2373" t="str">
            <v>KS</v>
          </cell>
          <cell r="F2373">
            <v>2465</v>
          </cell>
        </row>
        <row r="2374">
          <cell r="A2374">
            <v>2332027</v>
          </cell>
          <cell r="B2374" t="str">
            <v>Stahovací pásky…555/2,4</v>
          </cell>
          <cell r="C2374">
            <v>0.41</v>
          </cell>
          <cell r="D2374">
            <v>100</v>
          </cell>
          <cell r="E2374" t="str">
            <v>KS</v>
          </cell>
          <cell r="F2374">
            <v>41</v>
          </cell>
        </row>
        <row r="2375">
          <cell r="A2375">
            <v>2332051</v>
          </cell>
          <cell r="B2375" t="str">
            <v>VÁZACÍ PÁSEK 2,5X100 PA NATUR…555/2,5</v>
          </cell>
          <cell r="C2375">
            <v>0.53</v>
          </cell>
          <cell r="D2375">
            <v>100</v>
          </cell>
          <cell r="E2375" t="str">
            <v>KS</v>
          </cell>
          <cell r="F2375">
            <v>53</v>
          </cell>
        </row>
        <row r="2376">
          <cell r="A2376">
            <v>2332094</v>
          </cell>
          <cell r="B2376" t="str">
            <v>Stahovací pásky…555/2,5</v>
          </cell>
          <cell r="C2376">
            <v>0.76</v>
          </cell>
          <cell r="D2376">
            <v>100</v>
          </cell>
          <cell r="E2376" t="str">
            <v>KS</v>
          </cell>
          <cell r="F2376">
            <v>76</v>
          </cell>
        </row>
        <row r="2377">
          <cell r="A2377">
            <v>2332108</v>
          </cell>
          <cell r="B2377" t="str">
            <v>Stahovací pásky…555/2,5</v>
          </cell>
          <cell r="C2377">
            <v>0.87</v>
          </cell>
          <cell r="D2377">
            <v>100</v>
          </cell>
          <cell r="E2377" t="str">
            <v>KS</v>
          </cell>
          <cell r="F2377">
            <v>87</v>
          </cell>
        </row>
        <row r="2378">
          <cell r="A2378">
            <v>2332175</v>
          </cell>
          <cell r="B2378" t="str">
            <v>Stahovací pásky…555/3,6</v>
          </cell>
          <cell r="C2378">
            <v>0.79</v>
          </cell>
          <cell r="D2378">
            <v>100</v>
          </cell>
          <cell r="E2378" t="str">
            <v>KS</v>
          </cell>
          <cell r="F2378">
            <v>79</v>
          </cell>
        </row>
        <row r="2379">
          <cell r="A2379">
            <v>2332183</v>
          </cell>
          <cell r="B2379" t="str">
            <v>Stahovací pásky…555/3,6</v>
          </cell>
          <cell r="C2379">
            <v>1.1200000000000001</v>
          </cell>
          <cell r="D2379">
            <v>100</v>
          </cell>
          <cell r="E2379" t="str">
            <v>KS</v>
          </cell>
          <cell r="F2379">
            <v>112</v>
          </cell>
        </row>
        <row r="2380">
          <cell r="A2380">
            <v>2332213</v>
          </cell>
          <cell r="B2380" t="str">
            <v>Stahovací pásky…555/3,6</v>
          </cell>
          <cell r="C2380">
            <v>1.75</v>
          </cell>
          <cell r="D2380">
            <v>100</v>
          </cell>
          <cell r="E2380" t="str">
            <v>KS</v>
          </cell>
          <cell r="F2380">
            <v>175</v>
          </cell>
        </row>
        <row r="2381">
          <cell r="A2381">
            <v>2332337</v>
          </cell>
          <cell r="B2381" t="str">
            <v>Stahovací pásky…555/4,8</v>
          </cell>
          <cell r="C2381">
            <v>1.1100000000000001</v>
          </cell>
          <cell r="D2381">
            <v>100</v>
          </cell>
          <cell r="E2381" t="str">
            <v>KS</v>
          </cell>
          <cell r="F2381">
            <v>111</v>
          </cell>
        </row>
        <row r="2382">
          <cell r="A2382">
            <v>2332361</v>
          </cell>
          <cell r="B2382" t="str">
            <v>Stahovací pásky…555/4,8</v>
          </cell>
          <cell r="C2382">
            <v>1.88</v>
          </cell>
          <cell r="D2382">
            <v>100</v>
          </cell>
          <cell r="E2382" t="str">
            <v>KS</v>
          </cell>
          <cell r="F2382">
            <v>188</v>
          </cell>
        </row>
        <row r="2383">
          <cell r="A2383">
            <v>2332388</v>
          </cell>
          <cell r="B2383" t="str">
            <v>Stahovací pásky…555/4,8</v>
          </cell>
          <cell r="C2383">
            <v>2.5099999999999998</v>
          </cell>
          <cell r="D2383">
            <v>100</v>
          </cell>
          <cell r="E2383" t="str">
            <v>KS</v>
          </cell>
          <cell r="F2383">
            <v>251</v>
          </cell>
        </row>
        <row r="2384">
          <cell r="A2384">
            <v>2332507</v>
          </cell>
          <cell r="B2384" t="str">
            <v>Stahovací pásky…555/7,6</v>
          </cell>
          <cell r="C2384">
            <v>2.92</v>
          </cell>
          <cell r="D2384">
            <v>100</v>
          </cell>
          <cell r="E2384" t="str">
            <v>KS</v>
          </cell>
          <cell r="F2384">
            <v>292</v>
          </cell>
        </row>
        <row r="2385">
          <cell r="A2385">
            <v>2332558</v>
          </cell>
          <cell r="B2385" t="str">
            <v>Stahovací pásky…555/7,6</v>
          </cell>
          <cell r="C2385">
            <v>3.39</v>
          </cell>
          <cell r="D2385">
            <v>100</v>
          </cell>
          <cell r="E2385" t="str">
            <v>KS</v>
          </cell>
          <cell r="F2385">
            <v>339</v>
          </cell>
        </row>
        <row r="2386">
          <cell r="A2386">
            <v>2332574</v>
          </cell>
          <cell r="B2386" t="str">
            <v>Stahovací pásky…555/7,6</v>
          </cell>
          <cell r="C2386">
            <v>4.32</v>
          </cell>
          <cell r="D2386">
            <v>100</v>
          </cell>
          <cell r="E2386" t="str">
            <v>KS</v>
          </cell>
          <cell r="F2386">
            <v>432</v>
          </cell>
        </row>
        <row r="2387">
          <cell r="A2387">
            <v>2332620</v>
          </cell>
          <cell r="B2387" t="str">
            <v>Stahovací pásky…555/2,5SW</v>
          </cell>
          <cell r="C2387">
            <v>0.55000000000000004</v>
          </cell>
          <cell r="D2387">
            <v>100</v>
          </cell>
          <cell r="E2387" t="str">
            <v>KS</v>
          </cell>
          <cell r="F2387">
            <v>55</v>
          </cell>
        </row>
        <row r="2388">
          <cell r="A2388">
            <v>2332655</v>
          </cell>
          <cell r="B2388" t="str">
            <v>Stahovací pásky…555/3,6SW</v>
          </cell>
          <cell r="C2388">
            <v>0.79</v>
          </cell>
          <cell r="D2388">
            <v>100</v>
          </cell>
          <cell r="E2388" t="str">
            <v>KS</v>
          </cell>
          <cell r="F2388">
            <v>79</v>
          </cell>
        </row>
        <row r="2389">
          <cell r="A2389">
            <v>2332663</v>
          </cell>
          <cell r="B2389" t="str">
            <v>Stahovací pásky…555/3,6SW</v>
          </cell>
          <cell r="C2389">
            <v>1.1200000000000001</v>
          </cell>
          <cell r="D2389">
            <v>100</v>
          </cell>
          <cell r="E2389" t="str">
            <v>KS</v>
          </cell>
          <cell r="F2389">
            <v>112</v>
          </cell>
        </row>
        <row r="2390">
          <cell r="A2390">
            <v>2332698</v>
          </cell>
          <cell r="B2390" t="str">
            <v>Stahovací pásky…555/4,8SW</v>
          </cell>
          <cell r="C2390">
            <v>1.1599999999999999</v>
          </cell>
          <cell r="D2390">
            <v>100</v>
          </cell>
          <cell r="E2390" t="str">
            <v>KS</v>
          </cell>
          <cell r="F2390">
            <v>116</v>
          </cell>
        </row>
        <row r="2391">
          <cell r="A2391">
            <v>2332701</v>
          </cell>
          <cell r="B2391" t="str">
            <v>Stahovací pásky…555/4,8SW</v>
          </cell>
          <cell r="C2391">
            <v>1.96</v>
          </cell>
          <cell r="D2391">
            <v>100</v>
          </cell>
          <cell r="E2391" t="str">
            <v>KS</v>
          </cell>
          <cell r="F2391">
            <v>196</v>
          </cell>
        </row>
        <row r="2392">
          <cell r="A2392">
            <v>2332728</v>
          </cell>
          <cell r="B2392" t="str">
            <v>Stahovací pásky…555/4,8SW</v>
          </cell>
          <cell r="C2392">
            <v>2.63</v>
          </cell>
          <cell r="D2392">
            <v>100</v>
          </cell>
          <cell r="E2392" t="str">
            <v>KS</v>
          </cell>
          <cell r="F2392">
            <v>263</v>
          </cell>
        </row>
        <row r="2393">
          <cell r="A2393">
            <v>2332752</v>
          </cell>
          <cell r="B2393" t="str">
            <v>Stahovací pásky…555/7,6SW</v>
          </cell>
          <cell r="C2393">
            <v>4.5599999999999996</v>
          </cell>
          <cell r="D2393">
            <v>100</v>
          </cell>
          <cell r="E2393" t="str">
            <v>KS</v>
          </cell>
          <cell r="F2393">
            <v>456</v>
          </cell>
        </row>
        <row r="2394">
          <cell r="A2394">
            <v>2340038</v>
          </cell>
          <cell r="B2394" t="str">
            <v>Elektroizolační a těsnicí sada…115 GRAU</v>
          </cell>
          <cell r="C2394">
            <v>52.54</v>
          </cell>
          <cell r="D2394">
            <v>100</v>
          </cell>
          <cell r="E2394" t="str">
            <v>KS</v>
          </cell>
          <cell r="F2394">
            <v>5254</v>
          </cell>
        </row>
        <row r="2395">
          <cell r="A2395">
            <v>2341018</v>
          </cell>
          <cell r="B2395" t="str">
            <v>Impu-Fix lep. pro můst. ved.…509/650</v>
          </cell>
          <cell r="C2395">
            <v>437</v>
          </cell>
          <cell r="D2395">
            <v>1</v>
          </cell>
          <cell r="E2395" t="str">
            <v>KS</v>
          </cell>
          <cell r="F2395">
            <v>437</v>
          </cell>
        </row>
        <row r="2396">
          <cell r="A2396">
            <v>2341107</v>
          </cell>
          <cell r="B2396" t="str">
            <v>Směs ředidel…508</v>
          </cell>
          <cell r="C2396">
            <v>513</v>
          </cell>
          <cell r="D2396">
            <v>1</v>
          </cell>
          <cell r="E2396" t="str">
            <v>KS</v>
          </cell>
          <cell r="F2396">
            <v>513</v>
          </cell>
        </row>
        <row r="2397">
          <cell r="A2397">
            <v>2347229</v>
          </cell>
          <cell r="B2397" t="str">
            <v>Hmoždinka do plynosilikátu…910/GD 6</v>
          </cell>
          <cell r="C2397">
            <v>2.52</v>
          </cell>
          <cell r="D2397">
            <v>100</v>
          </cell>
          <cell r="E2397" t="str">
            <v>KS</v>
          </cell>
          <cell r="F2397">
            <v>252</v>
          </cell>
        </row>
        <row r="2398">
          <cell r="A2398">
            <v>2347261</v>
          </cell>
          <cell r="B2398" t="str">
            <v>Hmoždinka do plynosilikátu…910/GD 8</v>
          </cell>
          <cell r="C2398">
            <v>3.05</v>
          </cell>
          <cell r="D2398">
            <v>100</v>
          </cell>
          <cell r="E2398" t="str">
            <v>KS</v>
          </cell>
          <cell r="F2398">
            <v>305</v>
          </cell>
        </row>
        <row r="2399">
          <cell r="A2399">
            <v>2347407</v>
          </cell>
          <cell r="B2399" t="str">
            <v>Natloukací hmoždinka …910/DF</v>
          </cell>
          <cell r="C2399">
            <v>2.81</v>
          </cell>
          <cell r="D2399">
            <v>100</v>
          </cell>
          <cell r="E2399" t="str">
            <v>KS</v>
          </cell>
          <cell r="F2399">
            <v>281</v>
          </cell>
        </row>
        <row r="2400">
          <cell r="A2400">
            <v>2347539</v>
          </cell>
          <cell r="B2400" t="str">
            <v>Víceúčelová hmoždinka…910/MZ</v>
          </cell>
          <cell r="C2400">
            <v>0.57999999999999996</v>
          </cell>
          <cell r="D2400">
            <v>100</v>
          </cell>
          <cell r="E2400" t="str">
            <v>KS</v>
          </cell>
          <cell r="F2400">
            <v>58</v>
          </cell>
        </row>
        <row r="2401">
          <cell r="A2401">
            <v>2348039</v>
          </cell>
          <cell r="B2401" t="str">
            <v>Hmoždinka rozpěrná…910/D</v>
          </cell>
          <cell r="C2401">
            <v>0.64</v>
          </cell>
          <cell r="D2401">
            <v>100</v>
          </cell>
          <cell r="E2401" t="str">
            <v>KS</v>
          </cell>
          <cell r="F2401">
            <v>64</v>
          </cell>
        </row>
        <row r="2402">
          <cell r="A2402">
            <v>2349043</v>
          </cell>
          <cell r="B2402" t="str">
            <v>Hmoždinka Angler…910/N5X25</v>
          </cell>
          <cell r="C2402">
            <v>0.53</v>
          </cell>
          <cell r="D2402">
            <v>100</v>
          </cell>
          <cell r="E2402" t="str">
            <v>KS</v>
          </cell>
          <cell r="F2402">
            <v>53</v>
          </cell>
        </row>
        <row r="2403">
          <cell r="A2403">
            <v>2349051</v>
          </cell>
          <cell r="B2403" t="str">
            <v>Hmoždinka Angler…910/N6X30</v>
          </cell>
          <cell r="C2403">
            <v>0.56000000000000005</v>
          </cell>
          <cell r="D2403">
            <v>100</v>
          </cell>
          <cell r="E2403" t="str">
            <v>KS</v>
          </cell>
          <cell r="F2403">
            <v>56</v>
          </cell>
        </row>
        <row r="2404">
          <cell r="A2404">
            <v>2349078</v>
          </cell>
          <cell r="B2404" t="str">
            <v>Hmoždinka Angler…910/N6X60</v>
          </cell>
          <cell r="C2404">
            <v>0.93</v>
          </cell>
          <cell r="D2404">
            <v>100</v>
          </cell>
          <cell r="E2404" t="str">
            <v>KS</v>
          </cell>
          <cell r="F2404">
            <v>93</v>
          </cell>
        </row>
        <row r="2405">
          <cell r="A2405">
            <v>2349086</v>
          </cell>
          <cell r="B2405" t="str">
            <v>Hmoždinka Angler…910/N8X40</v>
          </cell>
          <cell r="C2405">
            <v>1.1100000000000001</v>
          </cell>
          <cell r="D2405">
            <v>100</v>
          </cell>
          <cell r="E2405" t="str">
            <v>KS</v>
          </cell>
          <cell r="F2405">
            <v>111</v>
          </cell>
        </row>
        <row r="2406">
          <cell r="A2406">
            <v>2349108</v>
          </cell>
          <cell r="B2406" t="str">
            <v>Hmoždinka Angler…910N10X50</v>
          </cell>
          <cell r="C2406">
            <v>1.92</v>
          </cell>
          <cell r="D2406">
            <v>100</v>
          </cell>
          <cell r="E2406" t="str">
            <v>KS</v>
          </cell>
          <cell r="F2406">
            <v>192</v>
          </cell>
        </row>
        <row r="2407">
          <cell r="A2407">
            <v>2349124</v>
          </cell>
          <cell r="B2407" t="str">
            <v>Hmoždinka Angler…910N12X60</v>
          </cell>
          <cell r="C2407">
            <v>3.04</v>
          </cell>
          <cell r="D2407">
            <v>100</v>
          </cell>
          <cell r="E2407" t="str">
            <v>KS</v>
          </cell>
          <cell r="F2407">
            <v>304</v>
          </cell>
        </row>
        <row r="2408">
          <cell r="A2408">
            <v>2350807</v>
          </cell>
          <cell r="B2408" t="str">
            <v>Natloukací hmoždinka …910SDM/M6</v>
          </cell>
          <cell r="C2408">
            <v>3.16</v>
          </cell>
          <cell r="D2408">
            <v>100</v>
          </cell>
          <cell r="E2408" t="str">
            <v>KS</v>
          </cell>
          <cell r="F2408">
            <v>316</v>
          </cell>
        </row>
        <row r="2409">
          <cell r="A2409">
            <v>2350998</v>
          </cell>
          <cell r="B2409" t="str">
            <v>Natloukací hmoždinka …910SDM8SO</v>
          </cell>
          <cell r="C2409">
            <v>5.3</v>
          </cell>
          <cell r="D2409">
            <v>100</v>
          </cell>
          <cell r="E2409" t="str">
            <v>KS</v>
          </cell>
          <cell r="F2409">
            <v>530</v>
          </cell>
        </row>
        <row r="2410">
          <cell r="A2410">
            <v>2351021</v>
          </cell>
          <cell r="B2410" t="str">
            <v>Natloukací hmoždinka …910SD5X35</v>
          </cell>
          <cell r="C2410">
            <v>2.69</v>
          </cell>
          <cell r="D2410">
            <v>100</v>
          </cell>
          <cell r="E2410" t="str">
            <v>KS</v>
          </cell>
          <cell r="F2410">
            <v>269</v>
          </cell>
        </row>
        <row r="2411">
          <cell r="A2411">
            <v>2351056</v>
          </cell>
          <cell r="B2411" t="str">
            <v>Natloukací hmoždinka …910SD6X35</v>
          </cell>
          <cell r="C2411">
            <v>3.24</v>
          </cell>
          <cell r="D2411">
            <v>100</v>
          </cell>
          <cell r="E2411" t="str">
            <v>KS</v>
          </cell>
          <cell r="F2411">
            <v>324</v>
          </cell>
        </row>
        <row r="2412">
          <cell r="A2412">
            <v>2351064</v>
          </cell>
          <cell r="B2412" t="str">
            <v>Natloukací hmoždinka …910SD6X40</v>
          </cell>
          <cell r="C2412">
            <v>3.24</v>
          </cell>
          <cell r="D2412">
            <v>100</v>
          </cell>
          <cell r="E2412" t="str">
            <v>KS</v>
          </cell>
          <cell r="F2412">
            <v>324</v>
          </cell>
        </row>
        <row r="2413">
          <cell r="A2413">
            <v>2351099</v>
          </cell>
          <cell r="B2413" t="str">
            <v>Natloukací hmoždinka …910SD8X50</v>
          </cell>
          <cell r="C2413">
            <v>6.74</v>
          </cell>
          <cell r="D2413">
            <v>100</v>
          </cell>
          <cell r="E2413" t="str">
            <v>KS</v>
          </cell>
          <cell r="F2413">
            <v>674</v>
          </cell>
        </row>
        <row r="2414">
          <cell r="A2414">
            <v>2351218</v>
          </cell>
          <cell r="B2414" t="str">
            <v>Natloukací hmoždinka …910/SD-Q</v>
          </cell>
          <cell r="C2414">
            <v>2.96</v>
          </cell>
          <cell r="D2414">
            <v>100</v>
          </cell>
          <cell r="E2414" t="str">
            <v>KS</v>
          </cell>
          <cell r="F2414">
            <v>296</v>
          </cell>
        </row>
        <row r="2415">
          <cell r="A2415">
            <v>2351315</v>
          </cell>
          <cell r="B2415" t="str">
            <v>Násuvná hmoždinka…910/STD</v>
          </cell>
          <cell r="C2415">
            <v>0.5</v>
          </cell>
          <cell r="D2415">
            <v>100</v>
          </cell>
          <cell r="E2415" t="str">
            <v>KS</v>
          </cell>
          <cell r="F2415">
            <v>50</v>
          </cell>
        </row>
        <row r="2416">
          <cell r="A2416">
            <v>2351412</v>
          </cell>
          <cell r="B2416" t="str">
            <v>Násuvná hmoždinka…910/STP</v>
          </cell>
          <cell r="C2416">
            <v>0.99</v>
          </cell>
          <cell r="D2416">
            <v>100</v>
          </cell>
          <cell r="E2416" t="str">
            <v>KS</v>
          </cell>
          <cell r="F2416">
            <v>99</v>
          </cell>
        </row>
        <row r="2417">
          <cell r="A2417">
            <v>2351609</v>
          </cell>
          <cell r="B2417" t="str">
            <v>Násuvná hmoždinka…910/STK</v>
          </cell>
          <cell r="C2417">
            <v>2.1800000000000002</v>
          </cell>
          <cell r="D2417">
            <v>100</v>
          </cell>
          <cell r="E2417" t="str">
            <v>KS</v>
          </cell>
          <cell r="F2417">
            <v>218</v>
          </cell>
        </row>
        <row r="2418">
          <cell r="A2418">
            <v>2360055</v>
          </cell>
          <cell r="B2418" t="str">
            <v>Antikorozní páska…356/50</v>
          </cell>
          <cell r="C2418">
            <v>239</v>
          </cell>
          <cell r="D2418">
            <v>1</v>
          </cell>
          <cell r="E2418" t="str">
            <v>KS</v>
          </cell>
          <cell r="F2418">
            <v>239</v>
          </cell>
        </row>
        <row r="2419">
          <cell r="A2419">
            <v>2360101</v>
          </cell>
          <cell r="B2419" t="str">
            <v>Antikorozní páska…356/100</v>
          </cell>
          <cell r="C2419">
            <v>467</v>
          </cell>
          <cell r="D2419">
            <v>1</v>
          </cell>
          <cell r="E2419" t="str">
            <v>KS</v>
          </cell>
          <cell r="F2419">
            <v>467</v>
          </cell>
        </row>
        <row r="2420">
          <cell r="A2420">
            <v>2360551</v>
          </cell>
          <cell r="B2420" t="str">
            <v>Antikorozní páska…357/50</v>
          </cell>
          <cell r="C2420">
            <v>430</v>
          </cell>
          <cell r="D2420">
            <v>1</v>
          </cell>
          <cell r="E2420" t="str">
            <v>KS</v>
          </cell>
          <cell r="F2420">
            <v>430</v>
          </cell>
        </row>
        <row r="2421">
          <cell r="A2421">
            <v>2360608</v>
          </cell>
          <cell r="B2421" t="str">
            <v>Antikorozní páska…357/100</v>
          </cell>
          <cell r="C2421">
            <v>735</v>
          </cell>
          <cell r="D2421">
            <v>1</v>
          </cell>
          <cell r="E2421" t="str">
            <v>KS</v>
          </cell>
          <cell r="F2421">
            <v>735</v>
          </cell>
        </row>
        <row r="2422">
          <cell r="A2422">
            <v>2361205</v>
          </cell>
          <cell r="B2422" t="str">
            <v>Lepidlo…165/KL</v>
          </cell>
          <cell r="C2422">
            <v>5504</v>
          </cell>
          <cell r="D2422">
            <v>1</v>
          </cell>
          <cell r="E2422" t="str">
            <v>KS</v>
          </cell>
          <cell r="F2422">
            <v>5504</v>
          </cell>
        </row>
        <row r="2423">
          <cell r="A2423">
            <v>2362970</v>
          </cell>
          <cell r="B2423" t="str">
            <v>Zinková opravná barva…ZSF</v>
          </cell>
          <cell r="C2423">
            <v>354</v>
          </cell>
          <cell r="D2423">
            <v>1</v>
          </cell>
          <cell r="E2423" t="str">
            <v>KS</v>
          </cell>
          <cell r="F2423">
            <v>354</v>
          </cell>
        </row>
        <row r="2424">
          <cell r="A2424">
            <v>2363062</v>
          </cell>
          <cell r="B2424" t="str">
            <v>Lepicí hmota zastudena…518/5 KG</v>
          </cell>
          <cell r="C2424">
            <v>1043</v>
          </cell>
          <cell r="D2424">
            <v>1</v>
          </cell>
          <cell r="E2424" t="str">
            <v>KS</v>
          </cell>
          <cell r="F2424">
            <v>1043</v>
          </cell>
        </row>
        <row r="2425">
          <cell r="A2425">
            <v>3010104</v>
          </cell>
          <cell r="B2425" t="str">
            <v>Závlačka…186</v>
          </cell>
          <cell r="C2425">
            <v>2556</v>
          </cell>
          <cell r="D2425">
            <v>1</v>
          </cell>
          <cell r="E2425" t="str">
            <v>KS</v>
          </cell>
          <cell r="F2425">
            <v>2556</v>
          </cell>
        </row>
        <row r="2426">
          <cell r="A2426">
            <v>3010201</v>
          </cell>
          <cell r="B2426" t="str">
            <v>Čelist utahovače…VTEC RA</v>
          </cell>
          <cell r="C2426">
            <v>5395</v>
          </cell>
          <cell r="D2426">
            <v>1</v>
          </cell>
          <cell r="E2426" t="str">
            <v>KS</v>
          </cell>
          <cell r="F2426">
            <v>5395</v>
          </cell>
        </row>
        <row r="2427">
          <cell r="A2427">
            <v>3010228</v>
          </cell>
          <cell r="B2427" t="str">
            <v>Rukojeť pro čelist utahovače…VTEC GR</v>
          </cell>
          <cell r="C2427">
            <v>1133</v>
          </cell>
          <cell r="D2427">
            <v>1</v>
          </cell>
          <cell r="E2427" t="str">
            <v>KS</v>
          </cell>
          <cell r="F2427">
            <v>1133</v>
          </cell>
        </row>
        <row r="2428">
          <cell r="A2428">
            <v>3010252</v>
          </cell>
          <cell r="B2428" t="str">
            <v>Nástrčný klíč…VTEC ST24</v>
          </cell>
          <cell r="C2428">
            <v>1419</v>
          </cell>
          <cell r="D2428">
            <v>1</v>
          </cell>
          <cell r="E2428" t="str">
            <v>KS</v>
          </cell>
          <cell r="F2428">
            <v>1419</v>
          </cell>
        </row>
        <row r="2429">
          <cell r="A2429">
            <v>3010260</v>
          </cell>
          <cell r="B2429" t="str">
            <v>Nástrčný klíč…VTEC ST29</v>
          </cell>
          <cell r="C2429">
            <v>2931</v>
          </cell>
          <cell r="D2429">
            <v>1</v>
          </cell>
          <cell r="E2429" t="str">
            <v>KS</v>
          </cell>
          <cell r="F2429">
            <v>2931</v>
          </cell>
        </row>
        <row r="2430">
          <cell r="A2430">
            <v>3010275</v>
          </cell>
          <cell r="B2430" t="str">
            <v>Sesetava utahovače…VTECRASET</v>
          </cell>
          <cell r="C2430">
            <v>13344</v>
          </cell>
          <cell r="D2430">
            <v>1</v>
          </cell>
          <cell r="E2430" t="str">
            <v>KS</v>
          </cell>
          <cell r="F2430">
            <v>13344</v>
          </cell>
        </row>
        <row r="2431">
          <cell r="A2431">
            <v>3031012</v>
          </cell>
          <cell r="B2431" t="str">
            <v>Usazovací železo…915/S</v>
          </cell>
          <cell r="C2431">
            <v>357</v>
          </cell>
          <cell r="D2431">
            <v>1</v>
          </cell>
          <cell r="E2431" t="str">
            <v>KS</v>
          </cell>
          <cell r="F2431">
            <v>357</v>
          </cell>
        </row>
        <row r="2432">
          <cell r="A2432">
            <v>3031500</v>
          </cell>
          <cell r="B2432" t="str">
            <v>Usaz. železo s ochranou rukou…915/RB</v>
          </cell>
          <cell r="C2432">
            <v>1024</v>
          </cell>
          <cell r="D2432">
            <v>1</v>
          </cell>
          <cell r="E2432" t="str">
            <v>KS</v>
          </cell>
          <cell r="F2432">
            <v>1024</v>
          </cell>
        </row>
        <row r="2433">
          <cell r="A2433">
            <v>3032019</v>
          </cell>
          <cell r="B2433" t="str">
            <v>ROBOT-natloukací trn…913M4</v>
          </cell>
          <cell r="C2433">
            <v>883</v>
          </cell>
          <cell r="D2433">
            <v>1</v>
          </cell>
          <cell r="E2433" t="str">
            <v>KS</v>
          </cell>
          <cell r="F2433">
            <v>883</v>
          </cell>
        </row>
        <row r="2434">
          <cell r="A2434">
            <v>3032116</v>
          </cell>
          <cell r="B2434" t="str">
            <v>ROBOT-natloukací trn…913M6</v>
          </cell>
          <cell r="C2434">
            <v>689</v>
          </cell>
          <cell r="D2434">
            <v>1</v>
          </cell>
          <cell r="E2434" t="str">
            <v>KS</v>
          </cell>
          <cell r="F2434">
            <v>689</v>
          </cell>
        </row>
        <row r="2435">
          <cell r="A2435">
            <v>3041204</v>
          </cell>
          <cell r="B2435" t="str">
            <v>Hrot zemniče…1819/20</v>
          </cell>
          <cell r="C2435">
            <v>23</v>
          </cell>
          <cell r="D2435">
            <v>1</v>
          </cell>
          <cell r="E2435" t="str">
            <v>KS</v>
          </cell>
          <cell r="F2435">
            <v>23</v>
          </cell>
        </row>
        <row r="2436">
          <cell r="A2436">
            <v>3041212</v>
          </cell>
          <cell r="B2436" t="str">
            <v>Hrot zemniče…1819/20BP</v>
          </cell>
          <cell r="C2436">
            <v>25</v>
          </cell>
          <cell r="D2436">
            <v>1</v>
          </cell>
          <cell r="E2436" t="str">
            <v>KS</v>
          </cell>
          <cell r="F2436">
            <v>25</v>
          </cell>
        </row>
        <row r="2437">
          <cell r="A2437">
            <v>3041255</v>
          </cell>
          <cell r="B2437" t="str">
            <v>Hrot zemniče…1819/25</v>
          </cell>
          <cell r="C2437">
            <v>31</v>
          </cell>
          <cell r="D2437">
            <v>1</v>
          </cell>
          <cell r="E2437" t="str">
            <v>KS</v>
          </cell>
          <cell r="F2437">
            <v>31</v>
          </cell>
        </row>
        <row r="2438">
          <cell r="A2438">
            <v>3042200</v>
          </cell>
          <cell r="B2438" t="str">
            <v>Natloukací hlava…1820/20</v>
          </cell>
          <cell r="C2438">
            <v>778</v>
          </cell>
          <cell r="D2438">
            <v>1</v>
          </cell>
          <cell r="E2438" t="str">
            <v>KS</v>
          </cell>
          <cell r="F2438">
            <v>778</v>
          </cell>
        </row>
        <row r="2439">
          <cell r="A2439">
            <v>3051013</v>
          </cell>
          <cell r="B2439" t="str">
            <v>Vyrovnávací železo…364</v>
          </cell>
          <cell r="C2439">
            <v>621</v>
          </cell>
          <cell r="D2439">
            <v>1</v>
          </cell>
          <cell r="E2439" t="str">
            <v>KS</v>
          </cell>
          <cell r="F2439">
            <v>621</v>
          </cell>
        </row>
        <row r="2440">
          <cell r="A2440">
            <v>3059006</v>
          </cell>
          <cell r="B2440" t="str">
            <v>Rovnačka drátů…5900</v>
          </cell>
          <cell r="C2440">
            <v>52401</v>
          </cell>
          <cell r="D2440">
            <v>1</v>
          </cell>
          <cell r="E2440" t="str">
            <v>KS</v>
          </cell>
          <cell r="F2440">
            <v>52401</v>
          </cell>
        </row>
        <row r="2441">
          <cell r="A2441">
            <v>3059014</v>
          </cell>
          <cell r="B2441" t="str">
            <v>…5900/R</v>
          </cell>
          <cell r="C2441">
            <v>3632</v>
          </cell>
          <cell r="D2441">
            <v>1</v>
          </cell>
          <cell r="E2441" t="str">
            <v>KS</v>
          </cell>
          <cell r="F2441">
            <v>3632</v>
          </cell>
        </row>
        <row r="2442">
          <cell r="A2442">
            <v>3100154</v>
          </cell>
          <cell r="B2442" t="str">
            <v>Hmoždinka…903/15</v>
          </cell>
          <cell r="C2442">
            <v>1.5</v>
          </cell>
          <cell r="D2442">
            <v>100</v>
          </cell>
          <cell r="E2442" t="str">
            <v>KS</v>
          </cell>
          <cell r="F2442">
            <v>150</v>
          </cell>
        </row>
        <row r="2443">
          <cell r="A2443">
            <v>3100189</v>
          </cell>
          <cell r="B2443" t="str">
            <v>Hmoždinka OBO…903/18</v>
          </cell>
          <cell r="C2443">
            <v>1.5</v>
          </cell>
          <cell r="D2443">
            <v>100</v>
          </cell>
          <cell r="E2443" t="str">
            <v>KS</v>
          </cell>
          <cell r="F2443">
            <v>150</v>
          </cell>
        </row>
        <row r="2444">
          <cell r="A2444">
            <v>3100251</v>
          </cell>
          <cell r="B2444" t="str">
            <v>Hmoždinka…903/25</v>
          </cell>
          <cell r="C2444">
            <v>1.57</v>
          </cell>
          <cell r="D2444">
            <v>100</v>
          </cell>
          <cell r="E2444" t="str">
            <v>KS</v>
          </cell>
          <cell r="F2444">
            <v>157</v>
          </cell>
        </row>
        <row r="2445">
          <cell r="A2445">
            <v>3100308</v>
          </cell>
          <cell r="B2445" t="str">
            <v>Hmoždinka…903/30</v>
          </cell>
          <cell r="C2445">
            <v>1.76</v>
          </cell>
          <cell r="D2445">
            <v>100</v>
          </cell>
          <cell r="E2445" t="str">
            <v>KS</v>
          </cell>
          <cell r="F2445">
            <v>176</v>
          </cell>
        </row>
        <row r="2446">
          <cell r="A2446">
            <v>3100405</v>
          </cell>
          <cell r="B2446" t="str">
            <v>Hmoždinka…903/40</v>
          </cell>
          <cell r="C2446">
            <v>1.95</v>
          </cell>
          <cell r="D2446">
            <v>100</v>
          </cell>
          <cell r="E2446" t="str">
            <v>KS</v>
          </cell>
          <cell r="F2446">
            <v>195</v>
          </cell>
        </row>
        <row r="2447">
          <cell r="A2447">
            <v>3100553</v>
          </cell>
          <cell r="B2447" t="str">
            <v>Hmoždinka…903/55</v>
          </cell>
          <cell r="C2447">
            <v>2.2799999999999998</v>
          </cell>
          <cell r="D2447">
            <v>100</v>
          </cell>
          <cell r="E2447" t="str">
            <v>KS</v>
          </cell>
          <cell r="F2447">
            <v>228</v>
          </cell>
        </row>
        <row r="2448">
          <cell r="A2448">
            <v>3105016</v>
          </cell>
          <cell r="B2448" t="str">
            <v>Hmoždinka…903/RB 15</v>
          </cell>
          <cell r="C2448">
            <v>1.1599999999999999</v>
          </cell>
          <cell r="D2448">
            <v>100</v>
          </cell>
          <cell r="E2448" t="str">
            <v>KS</v>
          </cell>
          <cell r="F2448">
            <v>116</v>
          </cell>
        </row>
        <row r="2449">
          <cell r="A2449">
            <v>3105024</v>
          </cell>
          <cell r="B2449" t="str">
            <v>Hmoždinka…903/RB 18</v>
          </cell>
          <cell r="C2449">
            <v>1.18</v>
          </cell>
          <cell r="D2449">
            <v>100</v>
          </cell>
          <cell r="E2449" t="str">
            <v>KS</v>
          </cell>
          <cell r="F2449">
            <v>118</v>
          </cell>
        </row>
        <row r="2450">
          <cell r="A2450">
            <v>3105032</v>
          </cell>
          <cell r="B2450" t="str">
            <v>Hmoždinka…903/RB 22</v>
          </cell>
          <cell r="C2450">
            <v>1.32</v>
          </cell>
          <cell r="D2450">
            <v>100</v>
          </cell>
          <cell r="E2450" t="str">
            <v>KS</v>
          </cell>
          <cell r="F2450">
            <v>132</v>
          </cell>
        </row>
        <row r="2451">
          <cell r="A2451">
            <v>3116158</v>
          </cell>
          <cell r="B2451" t="str">
            <v>Hmoždinka…904/A15</v>
          </cell>
          <cell r="C2451">
            <v>0.89</v>
          </cell>
          <cell r="D2451">
            <v>100</v>
          </cell>
          <cell r="E2451" t="str">
            <v>KS</v>
          </cell>
          <cell r="F2451">
            <v>89</v>
          </cell>
        </row>
        <row r="2452">
          <cell r="A2452">
            <v>3116182</v>
          </cell>
          <cell r="B2452" t="str">
            <v>Hmoždinka…904/A18</v>
          </cell>
          <cell r="C2452">
            <v>0.91</v>
          </cell>
          <cell r="D2452">
            <v>100</v>
          </cell>
          <cell r="E2452" t="str">
            <v>KS</v>
          </cell>
          <cell r="F2452">
            <v>91</v>
          </cell>
        </row>
        <row r="2453">
          <cell r="A2453">
            <v>3117154</v>
          </cell>
          <cell r="B2453" t="str">
            <v>Hmoždinka…904/B15</v>
          </cell>
          <cell r="C2453">
            <v>1.08</v>
          </cell>
          <cell r="D2453">
            <v>100</v>
          </cell>
          <cell r="E2453" t="str">
            <v>KS</v>
          </cell>
          <cell r="F2453">
            <v>108</v>
          </cell>
        </row>
        <row r="2454">
          <cell r="A2454">
            <v>3117189</v>
          </cell>
          <cell r="B2454" t="str">
            <v>Hmoždinka…904/B18</v>
          </cell>
          <cell r="C2454">
            <v>1.1599999999999999</v>
          </cell>
          <cell r="D2454">
            <v>100</v>
          </cell>
          <cell r="E2454" t="str">
            <v>KS</v>
          </cell>
          <cell r="F2454">
            <v>116</v>
          </cell>
        </row>
        <row r="2455">
          <cell r="A2455">
            <v>3131068</v>
          </cell>
          <cell r="B2455" t="str">
            <v>Dvojitý šroub…3100/M6</v>
          </cell>
          <cell r="C2455">
            <v>1.25</v>
          </cell>
          <cell r="D2455">
            <v>100</v>
          </cell>
          <cell r="E2455" t="str">
            <v>KS</v>
          </cell>
          <cell r="F2455">
            <v>125</v>
          </cell>
        </row>
        <row r="2456">
          <cell r="A2456">
            <v>3133028</v>
          </cell>
          <cell r="B2456" t="str">
            <v>Hmoždinka…985/M6X25</v>
          </cell>
          <cell r="C2456">
            <v>1.79</v>
          </cell>
          <cell r="D2456">
            <v>100</v>
          </cell>
          <cell r="E2456" t="str">
            <v>KS</v>
          </cell>
          <cell r="F2456">
            <v>179</v>
          </cell>
        </row>
        <row r="2457">
          <cell r="A2457">
            <v>3133036</v>
          </cell>
          <cell r="B2457" t="str">
            <v>Hmoždinka…985/M6X35</v>
          </cell>
          <cell r="C2457">
            <v>1.87</v>
          </cell>
          <cell r="D2457">
            <v>100</v>
          </cell>
          <cell r="E2457" t="str">
            <v>KS</v>
          </cell>
          <cell r="F2457">
            <v>187</v>
          </cell>
        </row>
        <row r="2458">
          <cell r="A2458">
            <v>3133230</v>
          </cell>
          <cell r="B2458" t="str">
            <v>Hmoždinka…985/M8X35</v>
          </cell>
          <cell r="C2458">
            <v>2.61</v>
          </cell>
          <cell r="D2458">
            <v>100</v>
          </cell>
          <cell r="E2458" t="str">
            <v>KS</v>
          </cell>
          <cell r="F2458">
            <v>261</v>
          </cell>
        </row>
        <row r="2459">
          <cell r="A2459">
            <v>3141047</v>
          </cell>
          <cell r="B2459" t="str">
            <v>Závitová tyč…2078/M 6</v>
          </cell>
          <cell r="C2459">
            <v>25.18</v>
          </cell>
          <cell r="D2459">
            <v>100</v>
          </cell>
          <cell r="E2459" t="str">
            <v>KS</v>
          </cell>
          <cell r="F2459">
            <v>2518</v>
          </cell>
        </row>
        <row r="2460">
          <cell r="A2460">
            <v>3141128</v>
          </cell>
          <cell r="B2460" t="str">
            <v>Závitová tyč…2078/M 8</v>
          </cell>
          <cell r="C2460">
            <v>38.71</v>
          </cell>
          <cell r="D2460">
            <v>100</v>
          </cell>
          <cell r="E2460" t="str">
            <v>KS</v>
          </cell>
          <cell r="F2460">
            <v>3871</v>
          </cell>
        </row>
        <row r="2461">
          <cell r="A2461">
            <v>3141136</v>
          </cell>
          <cell r="B2461" t="str">
            <v>Závitová tyč…2078/M 8</v>
          </cell>
          <cell r="C2461">
            <v>124.8</v>
          </cell>
          <cell r="D2461">
            <v>100</v>
          </cell>
          <cell r="E2461" t="str">
            <v>KS</v>
          </cell>
          <cell r="F2461">
            <v>12480</v>
          </cell>
        </row>
        <row r="2462">
          <cell r="A2462">
            <v>3141140</v>
          </cell>
          <cell r="B2462" t="str">
            <v>Závitová tyč…2078/M10</v>
          </cell>
          <cell r="C2462">
            <v>147</v>
          </cell>
          <cell r="D2462">
            <v>100</v>
          </cell>
          <cell r="E2462" t="str">
            <v>KS</v>
          </cell>
          <cell r="F2462">
            <v>14700</v>
          </cell>
        </row>
        <row r="2463">
          <cell r="A2463">
            <v>3141144</v>
          </cell>
          <cell r="B2463" t="str">
            <v>Závitová tyč…2078/M12</v>
          </cell>
          <cell r="C2463">
            <v>229.84</v>
          </cell>
          <cell r="D2463">
            <v>100</v>
          </cell>
          <cell r="E2463" t="str">
            <v>KS</v>
          </cell>
          <cell r="F2463">
            <v>22984</v>
          </cell>
        </row>
        <row r="2464">
          <cell r="A2464">
            <v>3141209</v>
          </cell>
          <cell r="B2464" t="str">
            <v>Závitová tyč…2078/M10</v>
          </cell>
          <cell r="C2464">
            <v>59.83</v>
          </cell>
          <cell r="D2464">
            <v>100</v>
          </cell>
          <cell r="E2464" t="str">
            <v>KS</v>
          </cell>
          <cell r="F2464">
            <v>5983</v>
          </cell>
        </row>
        <row r="2465">
          <cell r="A2465">
            <v>3141306</v>
          </cell>
          <cell r="B2465" t="str">
            <v>Závitová tyč…2078/M12</v>
          </cell>
          <cell r="C2465">
            <v>83.55</v>
          </cell>
          <cell r="D2465">
            <v>100</v>
          </cell>
          <cell r="E2465" t="str">
            <v>KS</v>
          </cell>
          <cell r="F2465">
            <v>8355</v>
          </cell>
        </row>
        <row r="2466">
          <cell r="A2466">
            <v>3141310</v>
          </cell>
          <cell r="B2466" t="str">
            <v>Závitová tyč…2078M8 VA</v>
          </cell>
          <cell r="C2466">
            <v>170.1</v>
          </cell>
          <cell r="D2466">
            <v>100</v>
          </cell>
          <cell r="E2466" t="str">
            <v>KS</v>
          </cell>
          <cell r="F2466">
            <v>17010</v>
          </cell>
        </row>
        <row r="2467">
          <cell r="A2467">
            <v>3141312</v>
          </cell>
          <cell r="B2467" t="str">
            <v>Závitová tyč M10 V2A…2078M10VA</v>
          </cell>
          <cell r="C2467">
            <v>210.08</v>
          </cell>
          <cell r="D2467">
            <v>100</v>
          </cell>
          <cell r="E2467" t="str">
            <v>KS</v>
          </cell>
          <cell r="F2467">
            <v>21008</v>
          </cell>
        </row>
        <row r="2468">
          <cell r="A2468">
            <v>3141314</v>
          </cell>
          <cell r="B2468" t="str">
            <v>Závitová tyč…2078M12VA</v>
          </cell>
          <cell r="C2468">
            <v>313.44</v>
          </cell>
          <cell r="D2468">
            <v>100</v>
          </cell>
          <cell r="E2468" t="str">
            <v>KS</v>
          </cell>
          <cell r="F2468">
            <v>31344</v>
          </cell>
        </row>
        <row r="2469">
          <cell r="A2469">
            <v>3151204</v>
          </cell>
          <cell r="B2469" t="str">
            <v>Šroub s válcovou hlavou…341/4X20</v>
          </cell>
          <cell r="C2469">
            <v>1.39</v>
          </cell>
          <cell r="D2469">
            <v>100</v>
          </cell>
          <cell r="E2469" t="str">
            <v>KS</v>
          </cell>
          <cell r="F2469">
            <v>139</v>
          </cell>
        </row>
        <row r="2470">
          <cell r="A2470">
            <v>3153096</v>
          </cell>
          <cell r="B2470" t="str">
            <v>Šroub s válcovou hlavou…341/6X10</v>
          </cell>
          <cell r="C2470">
            <v>1.37</v>
          </cell>
          <cell r="D2470">
            <v>100</v>
          </cell>
          <cell r="E2470" t="str">
            <v>KS</v>
          </cell>
          <cell r="F2470">
            <v>137</v>
          </cell>
        </row>
        <row r="2471">
          <cell r="A2471">
            <v>3153150</v>
          </cell>
          <cell r="B2471" t="str">
            <v>Šroub s válcovou hlavou…341/6X16</v>
          </cell>
          <cell r="C2471">
            <v>1.37</v>
          </cell>
          <cell r="D2471">
            <v>100</v>
          </cell>
          <cell r="E2471" t="str">
            <v>KS</v>
          </cell>
          <cell r="F2471">
            <v>137</v>
          </cell>
        </row>
        <row r="2472">
          <cell r="A2472">
            <v>3153207</v>
          </cell>
          <cell r="B2472" t="str">
            <v>Šroub s válcovou hlavou…341/6X20</v>
          </cell>
          <cell r="C2472">
            <v>1.59</v>
          </cell>
          <cell r="D2472">
            <v>100</v>
          </cell>
          <cell r="E2472" t="str">
            <v>KS</v>
          </cell>
          <cell r="F2472">
            <v>159</v>
          </cell>
        </row>
        <row r="2473">
          <cell r="A2473">
            <v>3153304</v>
          </cell>
          <cell r="B2473" t="str">
            <v>Šroub s válcovou hlavou…341/6X30</v>
          </cell>
          <cell r="C2473">
            <v>2.4300000000000002</v>
          </cell>
          <cell r="D2473">
            <v>100</v>
          </cell>
          <cell r="E2473" t="str">
            <v>KS</v>
          </cell>
          <cell r="F2473">
            <v>243</v>
          </cell>
        </row>
        <row r="2474">
          <cell r="A2474">
            <v>3156109</v>
          </cell>
          <cell r="B2474" t="str">
            <v>Šroub se šestihrannou hlavou…342/6X10</v>
          </cell>
          <cell r="C2474">
            <v>1.92</v>
          </cell>
          <cell r="D2474">
            <v>100</v>
          </cell>
          <cell r="E2474" t="str">
            <v>KS</v>
          </cell>
          <cell r="F2474">
            <v>192</v>
          </cell>
        </row>
        <row r="2475">
          <cell r="A2475">
            <v>3156141</v>
          </cell>
          <cell r="B2475" t="str">
            <v>Šroub se šestihrannou hlavou…342/6X16</v>
          </cell>
          <cell r="C2475">
            <v>2.2599999999999998</v>
          </cell>
          <cell r="D2475">
            <v>100</v>
          </cell>
          <cell r="E2475" t="str">
            <v>KS</v>
          </cell>
          <cell r="F2475">
            <v>226</v>
          </cell>
        </row>
        <row r="2476">
          <cell r="A2476">
            <v>3156206</v>
          </cell>
          <cell r="B2476" t="str">
            <v>Šroub se šestihrannou hlavou…342/6X20</v>
          </cell>
          <cell r="C2476">
            <v>2.4</v>
          </cell>
          <cell r="D2476">
            <v>100</v>
          </cell>
          <cell r="E2476" t="str">
            <v>KS</v>
          </cell>
          <cell r="F2476">
            <v>240</v>
          </cell>
        </row>
        <row r="2477">
          <cell r="A2477">
            <v>3156257</v>
          </cell>
          <cell r="B2477" t="str">
            <v>Šroub se šestihrannou hlavou…342/6X25</v>
          </cell>
          <cell r="C2477">
            <v>3.07</v>
          </cell>
          <cell r="D2477">
            <v>100</v>
          </cell>
          <cell r="E2477" t="str">
            <v>KS</v>
          </cell>
          <cell r="F2477">
            <v>307</v>
          </cell>
        </row>
        <row r="2478">
          <cell r="A2478">
            <v>3156303</v>
          </cell>
          <cell r="B2478" t="str">
            <v>Šroub se šestihrannou hlavou…342/6X30</v>
          </cell>
          <cell r="C2478">
            <v>3.16</v>
          </cell>
          <cell r="D2478">
            <v>100</v>
          </cell>
          <cell r="E2478" t="str">
            <v>KS</v>
          </cell>
          <cell r="F2478">
            <v>316</v>
          </cell>
        </row>
        <row r="2479">
          <cell r="A2479">
            <v>3156354</v>
          </cell>
          <cell r="B2479" t="str">
            <v>Šroub se šestihrannou hlavou…342/6X35</v>
          </cell>
          <cell r="C2479">
            <v>3.18</v>
          </cell>
          <cell r="D2479">
            <v>100</v>
          </cell>
          <cell r="E2479" t="str">
            <v>KS</v>
          </cell>
          <cell r="F2479">
            <v>318</v>
          </cell>
        </row>
        <row r="2480">
          <cell r="A2480">
            <v>3156400</v>
          </cell>
          <cell r="B2480" t="str">
            <v>Šroub se šestihrannou hlavou…342/6X40</v>
          </cell>
          <cell r="C2480">
            <v>3.58</v>
          </cell>
          <cell r="D2480">
            <v>100</v>
          </cell>
          <cell r="E2480" t="str">
            <v>KS</v>
          </cell>
          <cell r="F2480">
            <v>358</v>
          </cell>
        </row>
        <row r="2481">
          <cell r="A2481">
            <v>3156486</v>
          </cell>
          <cell r="B2481" t="str">
            <v>Šroub se šestihrannou hlavou…SKS 6/10</v>
          </cell>
          <cell r="C2481">
            <v>7.11</v>
          </cell>
          <cell r="D2481">
            <v>100</v>
          </cell>
          <cell r="E2481" t="str">
            <v>KS</v>
          </cell>
          <cell r="F2481">
            <v>711</v>
          </cell>
        </row>
        <row r="2482">
          <cell r="A2482">
            <v>3156494</v>
          </cell>
          <cell r="B2482" t="str">
            <v>Šroub se šestihrannou hlavou…SKS 6/12</v>
          </cell>
          <cell r="C2482">
            <v>7.25</v>
          </cell>
          <cell r="D2482">
            <v>100</v>
          </cell>
          <cell r="E2482" t="str">
            <v>KS</v>
          </cell>
          <cell r="F2482">
            <v>725</v>
          </cell>
        </row>
        <row r="2483">
          <cell r="A2483">
            <v>3156508</v>
          </cell>
          <cell r="B2483" t="str">
            <v>Šroub se šestihrannou hlavou…SKS 6/16</v>
          </cell>
          <cell r="C2483">
            <v>9.07</v>
          </cell>
          <cell r="D2483">
            <v>100</v>
          </cell>
          <cell r="E2483" t="str">
            <v>KS</v>
          </cell>
          <cell r="F2483">
            <v>907</v>
          </cell>
        </row>
        <row r="2484">
          <cell r="A2484">
            <v>3156516</v>
          </cell>
          <cell r="B2484" t="str">
            <v>Šroub se šestihrannou hlavou…SKS 6/20</v>
          </cell>
          <cell r="C2484">
            <v>8.1999999999999993</v>
          </cell>
          <cell r="D2484">
            <v>100</v>
          </cell>
          <cell r="E2484" t="str">
            <v>KS</v>
          </cell>
          <cell r="F2484">
            <v>820</v>
          </cell>
        </row>
        <row r="2485">
          <cell r="A2485">
            <v>3156524</v>
          </cell>
          <cell r="B2485" t="str">
            <v>Šroub se šestihrannou hlavou…SKS 6/30</v>
          </cell>
          <cell r="C2485">
            <v>7.75</v>
          </cell>
          <cell r="D2485">
            <v>100</v>
          </cell>
          <cell r="E2485" t="str">
            <v>KS</v>
          </cell>
          <cell r="F2485">
            <v>775</v>
          </cell>
        </row>
        <row r="2486">
          <cell r="A2486">
            <v>3156605</v>
          </cell>
          <cell r="B2486" t="str">
            <v>Šroub se šestihrannou hlavou…SKS 6/10</v>
          </cell>
          <cell r="C2486">
            <v>15.33</v>
          </cell>
          <cell r="D2486">
            <v>100</v>
          </cell>
          <cell r="E2486" t="str">
            <v>KS</v>
          </cell>
          <cell r="F2486">
            <v>1533</v>
          </cell>
        </row>
        <row r="2487">
          <cell r="A2487">
            <v>3158209</v>
          </cell>
          <cell r="B2487" t="str">
            <v>Šroub se šestihrannou hlavou…342/8X20</v>
          </cell>
          <cell r="C2487">
            <v>3.23</v>
          </cell>
          <cell r="D2487">
            <v>100</v>
          </cell>
          <cell r="E2487" t="str">
            <v>KS</v>
          </cell>
          <cell r="F2487">
            <v>323</v>
          </cell>
        </row>
        <row r="2488">
          <cell r="A2488">
            <v>3158241</v>
          </cell>
          <cell r="B2488" t="str">
            <v>Šroub se šestihrannou hlavou…342/8X25</v>
          </cell>
          <cell r="C2488">
            <v>3.87</v>
          </cell>
          <cell r="D2488">
            <v>100</v>
          </cell>
          <cell r="E2488" t="str">
            <v>KS</v>
          </cell>
          <cell r="F2488">
            <v>387</v>
          </cell>
        </row>
        <row r="2489">
          <cell r="A2489">
            <v>3158306</v>
          </cell>
          <cell r="B2489" t="str">
            <v>Šroub se šestihrannou hlavou…342/8X30</v>
          </cell>
          <cell r="C2489">
            <v>4.0599999999999996</v>
          </cell>
          <cell r="D2489">
            <v>100</v>
          </cell>
          <cell r="E2489" t="str">
            <v>KS</v>
          </cell>
          <cell r="F2489">
            <v>406</v>
          </cell>
        </row>
        <row r="2490">
          <cell r="A2490">
            <v>3158403</v>
          </cell>
          <cell r="B2490" t="str">
            <v>Šroub se šestihrannou hlavou…342/8X40</v>
          </cell>
          <cell r="C2490">
            <v>4.3899999999999997</v>
          </cell>
          <cell r="D2490">
            <v>100</v>
          </cell>
          <cell r="E2490" t="str">
            <v>KS</v>
          </cell>
          <cell r="F2490">
            <v>439</v>
          </cell>
        </row>
        <row r="2491">
          <cell r="A2491">
            <v>3158500</v>
          </cell>
          <cell r="B2491" t="str">
            <v>Šroub se šestihrannou hlavou…342/8X50</v>
          </cell>
          <cell r="C2491">
            <v>5.37</v>
          </cell>
          <cell r="D2491">
            <v>100</v>
          </cell>
          <cell r="E2491" t="str">
            <v>KS</v>
          </cell>
          <cell r="F2491">
            <v>537</v>
          </cell>
        </row>
        <row r="2492">
          <cell r="A2492">
            <v>3158624</v>
          </cell>
          <cell r="B2492" t="str">
            <v>Šroub se šestihrannou hlavou…SKS 8/16</v>
          </cell>
          <cell r="C2492">
            <v>12.2</v>
          </cell>
          <cell r="D2492">
            <v>100</v>
          </cell>
          <cell r="E2492" t="str">
            <v>KS</v>
          </cell>
          <cell r="F2492">
            <v>1220</v>
          </cell>
        </row>
        <row r="2493">
          <cell r="A2493">
            <v>3158632</v>
          </cell>
          <cell r="B2493" t="str">
            <v>Šroub se šestihrannou hlavou…SKS 8/20</v>
          </cell>
          <cell r="C2493">
            <v>9.89</v>
          </cell>
          <cell r="D2493">
            <v>100</v>
          </cell>
          <cell r="E2493" t="str">
            <v>KS</v>
          </cell>
          <cell r="F2493">
            <v>989</v>
          </cell>
        </row>
        <row r="2494">
          <cell r="A2494">
            <v>3160203</v>
          </cell>
          <cell r="B2494" t="str">
            <v>Šroub se šestihrannou hlavou…342/10X20</v>
          </cell>
          <cell r="C2494">
            <v>4.16</v>
          </cell>
          <cell r="D2494">
            <v>100</v>
          </cell>
          <cell r="E2494" t="str">
            <v>KS</v>
          </cell>
          <cell r="F2494">
            <v>416</v>
          </cell>
        </row>
        <row r="2495">
          <cell r="A2495">
            <v>3160300</v>
          </cell>
          <cell r="B2495" t="str">
            <v>Šroub se šestihrannou hlavou…342/10X30</v>
          </cell>
          <cell r="C2495">
            <v>4.75</v>
          </cell>
          <cell r="D2495">
            <v>100</v>
          </cell>
          <cell r="E2495" t="str">
            <v>KS</v>
          </cell>
          <cell r="F2495">
            <v>475</v>
          </cell>
        </row>
        <row r="2496">
          <cell r="A2496">
            <v>3160408</v>
          </cell>
          <cell r="B2496" t="str">
            <v>Šroub se šestihrannou hlavou…342/10X40</v>
          </cell>
          <cell r="C2496">
            <v>9.52</v>
          </cell>
          <cell r="D2496">
            <v>100</v>
          </cell>
          <cell r="E2496" t="str">
            <v>KS</v>
          </cell>
          <cell r="F2496">
            <v>952</v>
          </cell>
        </row>
        <row r="2497">
          <cell r="A2497">
            <v>3160505</v>
          </cell>
          <cell r="B2497" t="str">
            <v>Šroub se šestihrannou hlavou…342/10X50</v>
          </cell>
          <cell r="C2497">
            <v>11.8</v>
          </cell>
          <cell r="D2497">
            <v>100</v>
          </cell>
          <cell r="E2497" t="str">
            <v>KS</v>
          </cell>
          <cell r="F2497">
            <v>1180</v>
          </cell>
        </row>
        <row r="2498">
          <cell r="A2498">
            <v>3160602</v>
          </cell>
          <cell r="B2498" t="str">
            <v>Šroub se šestihrannou hlavou…342/10X60</v>
          </cell>
          <cell r="C2498">
            <v>9.68</v>
          </cell>
          <cell r="D2498">
            <v>100</v>
          </cell>
          <cell r="E2498" t="str">
            <v>KS</v>
          </cell>
          <cell r="F2498">
            <v>968</v>
          </cell>
        </row>
        <row r="2499">
          <cell r="A2499">
            <v>3160734</v>
          </cell>
          <cell r="B2499" t="str">
            <v>Šroub se šestihrannou hlavou…SKS10/25</v>
          </cell>
          <cell r="C2499">
            <v>18.64</v>
          </cell>
          <cell r="D2499">
            <v>100</v>
          </cell>
          <cell r="E2499" t="str">
            <v>KS</v>
          </cell>
          <cell r="F2499">
            <v>1864</v>
          </cell>
        </row>
        <row r="2500">
          <cell r="A2500">
            <v>3160742</v>
          </cell>
          <cell r="B2500" t="str">
            <v>Šroub se šestihrannou hlavou…SKS10/30</v>
          </cell>
          <cell r="C2500">
            <v>18.63</v>
          </cell>
          <cell r="D2500">
            <v>100</v>
          </cell>
          <cell r="E2500" t="str">
            <v>KS</v>
          </cell>
          <cell r="F2500">
            <v>1863</v>
          </cell>
        </row>
        <row r="2501">
          <cell r="A2501">
            <v>3160750</v>
          </cell>
          <cell r="B2501" t="str">
            <v>Šroub se šestihrannou hlavou…SKS10/40</v>
          </cell>
          <cell r="C2501">
            <v>20.43</v>
          </cell>
          <cell r="D2501">
            <v>100</v>
          </cell>
          <cell r="E2501" t="str">
            <v>KS</v>
          </cell>
          <cell r="F2501">
            <v>2043</v>
          </cell>
        </row>
        <row r="2502">
          <cell r="A2502">
            <v>3160793</v>
          </cell>
          <cell r="B2502" t="str">
            <v>Šroub se šestihrannou hlavou…SKS10/120</v>
          </cell>
          <cell r="C2502">
            <v>40.56</v>
          </cell>
          <cell r="D2502">
            <v>100</v>
          </cell>
          <cell r="E2502" t="str">
            <v>KS</v>
          </cell>
          <cell r="F2502">
            <v>4056</v>
          </cell>
        </row>
        <row r="2503">
          <cell r="A2503">
            <v>3162303</v>
          </cell>
          <cell r="B2503" t="str">
            <v>Šroub se šestihrannou hlavou…342/12X30</v>
          </cell>
          <cell r="C2503">
            <v>8.7899999999999991</v>
          </cell>
          <cell r="D2503">
            <v>100</v>
          </cell>
          <cell r="E2503" t="str">
            <v>KS</v>
          </cell>
          <cell r="F2503">
            <v>879</v>
          </cell>
        </row>
        <row r="2504">
          <cell r="A2504">
            <v>3162400</v>
          </cell>
          <cell r="B2504" t="str">
            <v>Šroub se šestihrannou hlavou…342/12X40</v>
          </cell>
          <cell r="C2504">
            <v>8.6999999999999993</v>
          </cell>
          <cell r="D2504">
            <v>100</v>
          </cell>
          <cell r="E2504" t="str">
            <v>KS</v>
          </cell>
          <cell r="F2504">
            <v>870</v>
          </cell>
        </row>
        <row r="2505">
          <cell r="A2505">
            <v>3162508</v>
          </cell>
          <cell r="B2505" t="str">
            <v>Šroub se šestihrannou hlavou…342/12X50</v>
          </cell>
          <cell r="C2505">
            <v>14.39</v>
          </cell>
          <cell r="D2505">
            <v>100</v>
          </cell>
          <cell r="E2505" t="str">
            <v>KS</v>
          </cell>
          <cell r="F2505">
            <v>1439</v>
          </cell>
        </row>
        <row r="2506">
          <cell r="A2506">
            <v>3163091</v>
          </cell>
          <cell r="B2506" t="str">
            <v>Šroub se šestihrannou hlavou…SKS12/30</v>
          </cell>
          <cell r="C2506">
            <v>26.23</v>
          </cell>
          <cell r="D2506">
            <v>100</v>
          </cell>
          <cell r="E2506" t="str">
            <v>KS</v>
          </cell>
          <cell r="F2506">
            <v>2623</v>
          </cell>
        </row>
        <row r="2507">
          <cell r="A2507">
            <v>3163113</v>
          </cell>
          <cell r="B2507" t="str">
            <v>Šroub se šestihrannou hlavou…SKS12/40</v>
          </cell>
          <cell r="C2507">
            <v>34.369999999999997</v>
          </cell>
          <cell r="D2507">
            <v>100</v>
          </cell>
          <cell r="E2507" t="str">
            <v>KS</v>
          </cell>
          <cell r="F2507">
            <v>3437</v>
          </cell>
        </row>
        <row r="2508">
          <cell r="A2508">
            <v>3163156</v>
          </cell>
          <cell r="B2508" t="str">
            <v>Šroub se šestihrannou hlavou…SKS12/60</v>
          </cell>
          <cell r="C2508">
            <v>38.68</v>
          </cell>
          <cell r="D2508">
            <v>100</v>
          </cell>
          <cell r="E2508" t="str">
            <v>KS</v>
          </cell>
          <cell r="F2508">
            <v>3868</v>
          </cell>
        </row>
        <row r="2509">
          <cell r="A2509">
            <v>3164020</v>
          </cell>
          <cell r="B2509" t="str">
            <v>Šroub se šestihrannou hlavou…SKS1240GF</v>
          </cell>
          <cell r="C2509">
            <v>35.770000000000003</v>
          </cell>
          <cell r="D2509">
            <v>100</v>
          </cell>
          <cell r="E2509" t="str">
            <v>KS</v>
          </cell>
          <cell r="F2509">
            <v>3577</v>
          </cell>
        </row>
        <row r="2510">
          <cell r="A2510">
            <v>3168905</v>
          </cell>
          <cell r="B2510" t="str">
            <v>Šroub s válcovou hlavou…341/VA 16</v>
          </cell>
          <cell r="C2510">
            <v>6.77</v>
          </cell>
          <cell r="D2510">
            <v>100</v>
          </cell>
          <cell r="E2510" t="str">
            <v>KS</v>
          </cell>
          <cell r="F2510">
            <v>677</v>
          </cell>
        </row>
        <row r="2511">
          <cell r="A2511">
            <v>3172031</v>
          </cell>
          <cell r="B2511" t="str">
            <v>Šroub se šestihrannou hlavou…342/VA 25</v>
          </cell>
          <cell r="C2511">
            <v>1523</v>
          </cell>
          <cell r="D2511">
            <v>1</v>
          </cell>
          <cell r="E2511" t="str">
            <v>KS</v>
          </cell>
          <cell r="F2511">
            <v>1523</v>
          </cell>
        </row>
        <row r="2512">
          <cell r="A2512">
            <v>3176428</v>
          </cell>
          <cell r="B2512" t="str">
            <v>Samovrtný šroub…DIN7504/N</v>
          </cell>
          <cell r="C2512">
            <v>3.02</v>
          </cell>
          <cell r="D2512">
            <v>100</v>
          </cell>
          <cell r="E2512" t="str">
            <v>KS</v>
          </cell>
          <cell r="F2512">
            <v>302</v>
          </cell>
        </row>
        <row r="2513">
          <cell r="A2513">
            <v>3188043</v>
          </cell>
          <cell r="B2513" t="str">
            <v>Šroub do dřeva se šestihr. hl.…12400/6</v>
          </cell>
          <cell r="C2513">
            <v>2.73</v>
          </cell>
          <cell r="D2513">
            <v>100</v>
          </cell>
          <cell r="E2513" t="str">
            <v>KS</v>
          </cell>
          <cell r="F2513">
            <v>273</v>
          </cell>
        </row>
        <row r="2514">
          <cell r="A2514">
            <v>3188051</v>
          </cell>
          <cell r="B2514" t="str">
            <v>Šroub do dřeva se šestihr. hl.…12400/6</v>
          </cell>
          <cell r="C2514">
            <v>2.75</v>
          </cell>
          <cell r="D2514">
            <v>100</v>
          </cell>
          <cell r="E2514" t="str">
            <v>KS</v>
          </cell>
          <cell r="F2514">
            <v>275</v>
          </cell>
        </row>
        <row r="2515">
          <cell r="A2515">
            <v>3188078</v>
          </cell>
          <cell r="B2515" t="str">
            <v>Šroub do dřeva se šestihr. hl.…12400/6</v>
          </cell>
          <cell r="C2515">
            <v>3.1</v>
          </cell>
          <cell r="D2515">
            <v>100</v>
          </cell>
          <cell r="E2515" t="str">
            <v>KS</v>
          </cell>
          <cell r="F2515">
            <v>310</v>
          </cell>
        </row>
        <row r="2516">
          <cell r="A2516">
            <v>3188094</v>
          </cell>
          <cell r="B2516" t="str">
            <v>Šroub do dřeva se šestihr. hl.…12400/6</v>
          </cell>
          <cell r="C2516">
            <v>3.85</v>
          </cell>
          <cell r="D2516">
            <v>100</v>
          </cell>
          <cell r="E2516" t="str">
            <v>KS</v>
          </cell>
          <cell r="F2516">
            <v>385</v>
          </cell>
        </row>
        <row r="2517">
          <cell r="A2517">
            <v>3188159</v>
          </cell>
          <cell r="B2517" t="str">
            <v>Šroub do dřeva se šestihr. hl.…12400/8</v>
          </cell>
          <cell r="C2517">
            <v>4.68</v>
          </cell>
          <cell r="D2517">
            <v>100</v>
          </cell>
          <cell r="E2517" t="str">
            <v>KS</v>
          </cell>
          <cell r="F2517">
            <v>468</v>
          </cell>
        </row>
        <row r="2518">
          <cell r="A2518">
            <v>3188167</v>
          </cell>
          <cell r="B2518" t="str">
            <v>Šroub do dřeva se šestihr. hl.…12400/8</v>
          </cell>
          <cell r="C2518">
            <v>6.81</v>
          </cell>
          <cell r="D2518">
            <v>100</v>
          </cell>
          <cell r="E2518" t="str">
            <v>KS</v>
          </cell>
          <cell r="F2518">
            <v>681</v>
          </cell>
        </row>
        <row r="2519">
          <cell r="A2519">
            <v>3188175</v>
          </cell>
          <cell r="B2519" t="str">
            <v>Šroub do dřeva se šestihr. hl.…12400/8</v>
          </cell>
          <cell r="C2519">
            <v>7.76</v>
          </cell>
          <cell r="D2519">
            <v>100</v>
          </cell>
          <cell r="E2519" t="str">
            <v>KS</v>
          </cell>
          <cell r="F2519">
            <v>776</v>
          </cell>
        </row>
        <row r="2520">
          <cell r="A2520">
            <v>3188183</v>
          </cell>
          <cell r="B2520" t="str">
            <v>Šroub do dřeva se šestihr. hl.…12400/8</v>
          </cell>
          <cell r="C2520">
            <v>6.35</v>
          </cell>
          <cell r="D2520">
            <v>100</v>
          </cell>
          <cell r="E2520" t="str">
            <v>KS</v>
          </cell>
          <cell r="F2520">
            <v>635</v>
          </cell>
        </row>
        <row r="2521">
          <cell r="A2521">
            <v>3188205</v>
          </cell>
          <cell r="B2521" t="str">
            <v>Šroub do dřeva se šestihr. hl.…12400/8</v>
          </cell>
          <cell r="C2521">
            <v>10.029999999999999</v>
          </cell>
          <cell r="D2521">
            <v>100</v>
          </cell>
          <cell r="E2521" t="str">
            <v>KS</v>
          </cell>
          <cell r="F2521">
            <v>1003</v>
          </cell>
        </row>
        <row r="2522">
          <cell r="A2522">
            <v>3188256</v>
          </cell>
          <cell r="B2522" t="str">
            <v>Šroub do dřeva se šestihr. hl.…12400/10</v>
          </cell>
          <cell r="C2522">
            <v>7.44</v>
          </cell>
          <cell r="D2522">
            <v>100</v>
          </cell>
          <cell r="E2522" t="str">
            <v>KS</v>
          </cell>
          <cell r="F2522">
            <v>744</v>
          </cell>
        </row>
        <row r="2523">
          <cell r="A2523">
            <v>3188272</v>
          </cell>
          <cell r="B2523" t="str">
            <v>Šroub do dřeva se šestihr. hl.…12400/10</v>
          </cell>
          <cell r="C2523">
            <v>8.56</v>
          </cell>
          <cell r="D2523">
            <v>100</v>
          </cell>
          <cell r="E2523" t="str">
            <v>KS</v>
          </cell>
          <cell r="F2523">
            <v>856</v>
          </cell>
        </row>
        <row r="2524">
          <cell r="A2524">
            <v>3188280</v>
          </cell>
          <cell r="B2524" t="str">
            <v>Šroub do dřeva se šestihr. hl.…12400/10</v>
          </cell>
          <cell r="C2524">
            <v>9.52</v>
          </cell>
          <cell r="D2524">
            <v>100</v>
          </cell>
          <cell r="E2524" t="str">
            <v>KS</v>
          </cell>
          <cell r="F2524">
            <v>952</v>
          </cell>
        </row>
        <row r="2525">
          <cell r="A2525">
            <v>3188361</v>
          </cell>
          <cell r="B2525" t="str">
            <v>Šroub do dřeva se šestihr. hl.…12400/12</v>
          </cell>
          <cell r="C2525">
            <v>18.91</v>
          </cell>
          <cell r="D2525">
            <v>100</v>
          </cell>
          <cell r="E2525" t="str">
            <v>KS</v>
          </cell>
          <cell r="F2525">
            <v>1891</v>
          </cell>
        </row>
        <row r="2526">
          <cell r="A2526">
            <v>3188388</v>
          </cell>
          <cell r="B2526" t="str">
            <v>Šroub do dřeva se šestihr. hl.…12400/12</v>
          </cell>
          <cell r="C2526">
            <v>20</v>
          </cell>
          <cell r="D2526">
            <v>100</v>
          </cell>
          <cell r="E2526" t="str">
            <v>KS</v>
          </cell>
          <cell r="F2526">
            <v>2000</v>
          </cell>
        </row>
        <row r="2527">
          <cell r="A2527">
            <v>3191230</v>
          </cell>
          <cell r="B2527" t="str">
            <v>Šroub Sprint…4760/4X35</v>
          </cell>
          <cell r="C2527">
            <v>0.8</v>
          </cell>
          <cell r="D2527">
            <v>100</v>
          </cell>
          <cell r="E2527" t="str">
            <v>KS</v>
          </cell>
          <cell r="F2527">
            <v>80</v>
          </cell>
        </row>
        <row r="2528">
          <cell r="A2528">
            <v>3191435</v>
          </cell>
          <cell r="B2528" t="str">
            <v>Šroub Sprint…4760/5X40</v>
          </cell>
          <cell r="C2528">
            <v>1.17</v>
          </cell>
          <cell r="D2528">
            <v>100</v>
          </cell>
          <cell r="E2528" t="str">
            <v>KS</v>
          </cell>
          <cell r="F2528">
            <v>117</v>
          </cell>
        </row>
        <row r="2529">
          <cell r="A2529">
            <v>3192113</v>
          </cell>
          <cell r="B2529" t="str">
            <v>Šroub Sprint…4759/3525</v>
          </cell>
          <cell r="C2529">
            <v>0.5</v>
          </cell>
          <cell r="D2529">
            <v>100</v>
          </cell>
          <cell r="E2529" t="str">
            <v>KS</v>
          </cell>
          <cell r="F2529">
            <v>50</v>
          </cell>
        </row>
        <row r="2530">
          <cell r="A2530">
            <v>3192121</v>
          </cell>
          <cell r="B2530" t="str">
            <v>Šroub Sprint…4759/3530</v>
          </cell>
          <cell r="C2530">
            <v>0.55000000000000004</v>
          </cell>
          <cell r="D2530">
            <v>100</v>
          </cell>
          <cell r="E2530" t="str">
            <v>KS</v>
          </cell>
          <cell r="F2530">
            <v>55</v>
          </cell>
        </row>
        <row r="2531">
          <cell r="A2531">
            <v>3192148</v>
          </cell>
          <cell r="B2531" t="str">
            <v>Šroub Sprint…4759/3535</v>
          </cell>
          <cell r="C2531">
            <v>0.62</v>
          </cell>
          <cell r="D2531">
            <v>100</v>
          </cell>
          <cell r="E2531" t="str">
            <v>KS</v>
          </cell>
          <cell r="F2531">
            <v>62</v>
          </cell>
        </row>
        <row r="2532">
          <cell r="A2532">
            <v>3192156</v>
          </cell>
          <cell r="B2532" t="str">
            <v>Šroub Sprint…4759/3540</v>
          </cell>
          <cell r="C2532">
            <v>0.65</v>
          </cell>
          <cell r="D2532">
            <v>100</v>
          </cell>
          <cell r="E2532" t="str">
            <v>KS</v>
          </cell>
          <cell r="F2532">
            <v>65</v>
          </cell>
        </row>
        <row r="2533">
          <cell r="A2533">
            <v>3192164</v>
          </cell>
          <cell r="B2533" t="str">
            <v>Šroub Sprint…4759/3545</v>
          </cell>
          <cell r="C2533">
            <v>0.89</v>
          </cell>
          <cell r="D2533">
            <v>100</v>
          </cell>
          <cell r="E2533" t="str">
            <v>KS</v>
          </cell>
          <cell r="F2533">
            <v>89</v>
          </cell>
        </row>
        <row r="2534">
          <cell r="A2534">
            <v>3192172</v>
          </cell>
          <cell r="B2534" t="str">
            <v>Šroub Sprint…4759/3550</v>
          </cell>
          <cell r="C2534">
            <v>0.93</v>
          </cell>
          <cell r="D2534">
            <v>100</v>
          </cell>
          <cell r="E2534" t="str">
            <v>KS</v>
          </cell>
          <cell r="F2534">
            <v>93</v>
          </cell>
        </row>
        <row r="2535">
          <cell r="A2535">
            <v>3192210</v>
          </cell>
          <cell r="B2535" t="str">
            <v>Šroub Sprint…4759/4X25</v>
          </cell>
          <cell r="C2535">
            <v>0.51</v>
          </cell>
          <cell r="D2535">
            <v>100</v>
          </cell>
          <cell r="E2535" t="str">
            <v>KS</v>
          </cell>
          <cell r="F2535">
            <v>51</v>
          </cell>
        </row>
        <row r="2536">
          <cell r="A2536">
            <v>3192229</v>
          </cell>
          <cell r="B2536" t="str">
            <v>Šroub Sprint…4759/4X30</v>
          </cell>
          <cell r="C2536">
            <v>0.63</v>
          </cell>
          <cell r="D2536">
            <v>100</v>
          </cell>
          <cell r="E2536" t="str">
            <v>KS</v>
          </cell>
          <cell r="F2536">
            <v>63</v>
          </cell>
        </row>
        <row r="2537">
          <cell r="A2537">
            <v>3192237</v>
          </cell>
          <cell r="B2537" t="str">
            <v>Šroub Sprint…4759/4X35</v>
          </cell>
          <cell r="C2537">
            <v>0.66</v>
          </cell>
          <cell r="D2537">
            <v>100</v>
          </cell>
          <cell r="E2537" t="str">
            <v>KS</v>
          </cell>
          <cell r="F2537">
            <v>66</v>
          </cell>
        </row>
        <row r="2538">
          <cell r="A2538">
            <v>3192245</v>
          </cell>
          <cell r="B2538" t="str">
            <v>Šroub Sprint…4759/4X40</v>
          </cell>
          <cell r="C2538">
            <v>0.8</v>
          </cell>
          <cell r="D2538">
            <v>100</v>
          </cell>
          <cell r="E2538" t="str">
            <v>KS</v>
          </cell>
          <cell r="F2538">
            <v>80</v>
          </cell>
        </row>
        <row r="2539">
          <cell r="A2539">
            <v>3192253</v>
          </cell>
          <cell r="B2539" t="str">
            <v>Šroub Sprint…4759/4X45</v>
          </cell>
          <cell r="C2539">
            <v>0.98</v>
          </cell>
          <cell r="D2539">
            <v>100</v>
          </cell>
          <cell r="E2539" t="str">
            <v>KS</v>
          </cell>
          <cell r="F2539">
            <v>98</v>
          </cell>
        </row>
        <row r="2540">
          <cell r="A2540">
            <v>3192261</v>
          </cell>
          <cell r="B2540" t="str">
            <v>Šroub Sprint…4759/4X50</v>
          </cell>
          <cell r="C2540">
            <v>1.03</v>
          </cell>
          <cell r="D2540">
            <v>100</v>
          </cell>
          <cell r="E2540" t="str">
            <v>KS</v>
          </cell>
          <cell r="F2540">
            <v>103</v>
          </cell>
        </row>
        <row r="2541">
          <cell r="A2541">
            <v>3192334</v>
          </cell>
          <cell r="B2541" t="str">
            <v>Šroub Sprint…4759/4530</v>
          </cell>
          <cell r="C2541">
            <v>1.03</v>
          </cell>
          <cell r="D2541">
            <v>100</v>
          </cell>
          <cell r="E2541" t="str">
            <v>KS</v>
          </cell>
          <cell r="F2541">
            <v>103</v>
          </cell>
        </row>
        <row r="2542">
          <cell r="A2542">
            <v>3192342</v>
          </cell>
          <cell r="B2542" t="str">
            <v>Šroub Sprint…4759/4535</v>
          </cell>
          <cell r="C2542">
            <v>1.03</v>
          </cell>
          <cell r="D2542">
            <v>100</v>
          </cell>
          <cell r="E2542" t="str">
            <v>KS</v>
          </cell>
          <cell r="F2542">
            <v>103</v>
          </cell>
        </row>
        <row r="2543">
          <cell r="A2543">
            <v>3192350</v>
          </cell>
          <cell r="B2543" t="str">
            <v>Šroub Sprint…4759/4540</v>
          </cell>
          <cell r="C2543">
            <v>1.03</v>
          </cell>
          <cell r="D2543">
            <v>100</v>
          </cell>
          <cell r="E2543" t="str">
            <v>KS</v>
          </cell>
          <cell r="F2543">
            <v>103</v>
          </cell>
        </row>
        <row r="2544">
          <cell r="A2544">
            <v>3192369</v>
          </cell>
          <cell r="B2544" t="str">
            <v>Šroub Sprint…4759/4545</v>
          </cell>
          <cell r="C2544">
            <v>1.08</v>
          </cell>
          <cell r="D2544">
            <v>100</v>
          </cell>
          <cell r="E2544" t="str">
            <v>KS</v>
          </cell>
          <cell r="F2544">
            <v>108</v>
          </cell>
        </row>
        <row r="2545">
          <cell r="A2545">
            <v>3192377</v>
          </cell>
          <cell r="B2545" t="str">
            <v>Šroub Sprint…4759/4550</v>
          </cell>
          <cell r="C2545">
            <v>1.1599999999999999</v>
          </cell>
          <cell r="D2545">
            <v>100</v>
          </cell>
          <cell r="E2545" t="str">
            <v>KS</v>
          </cell>
          <cell r="F2545">
            <v>116</v>
          </cell>
        </row>
        <row r="2546">
          <cell r="A2546">
            <v>3192415</v>
          </cell>
          <cell r="B2546" t="str">
            <v>Šroub Sprint…4759/5X30</v>
          </cell>
          <cell r="C2546">
            <v>0.98</v>
          </cell>
          <cell r="D2546">
            <v>100</v>
          </cell>
          <cell r="E2546" t="str">
            <v>KS</v>
          </cell>
          <cell r="F2546">
            <v>98</v>
          </cell>
        </row>
        <row r="2547">
          <cell r="A2547">
            <v>3192423</v>
          </cell>
          <cell r="B2547" t="str">
            <v>Šroub Sprint…4759/5X35</v>
          </cell>
          <cell r="C2547">
            <v>1.03</v>
          </cell>
          <cell r="D2547">
            <v>100</v>
          </cell>
          <cell r="E2547" t="str">
            <v>KS</v>
          </cell>
          <cell r="F2547">
            <v>103</v>
          </cell>
        </row>
        <row r="2548">
          <cell r="A2548">
            <v>3192431</v>
          </cell>
          <cell r="B2548" t="str">
            <v>Šroub Sprint…4759/5X40</v>
          </cell>
          <cell r="C2548">
            <v>1.1599999999999999</v>
          </cell>
          <cell r="D2548">
            <v>100</v>
          </cell>
          <cell r="E2548" t="str">
            <v>KS</v>
          </cell>
          <cell r="F2548">
            <v>116</v>
          </cell>
        </row>
        <row r="2549">
          <cell r="A2549">
            <v>3192458</v>
          </cell>
          <cell r="B2549" t="str">
            <v>Šroub Sprint…4759/5X45</v>
          </cell>
          <cell r="C2549">
            <v>1.31</v>
          </cell>
          <cell r="D2549">
            <v>100</v>
          </cell>
          <cell r="E2549" t="str">
            <v>KS</v>
          </cell>
          <cell r="F2549">
            <v>131</v>
          </cell>
        </row>
        <row r="2550">
          <cell r="A2550">
            <v>3192466</v>
          </cell>
          <cell r="B2550" t="str">
            <v>Šroub Sprint…4759/5X50</v>
          </cell>
          <cell r="C2550">
            <v>1.37</v>
          </cell>
          <cell r="D2550">
            <v>100</v>
          </cell>
          <cell r="E2550" t="str">
            <v>KS</v>
          </cell>
          <cell r="F2550">
            <v>137</v>
          </cell>
        </row>
        <row r="2551">
          <cell r="A2551">
            <v>3192628</v>
          </cell>
          <cell r="B2551" t="str">
            <v>Šroub Sprint…4759/6X40</v>
          </cell>
          <cell r="C2551">
            <v>2</v>
          </cell>
          <cell r="D2551">
            <v>100</v>
          </cell>
          <cell r="E2551" t="str">
            <v>KS</v>
          </cell>
          <cell r="F2551">
            <v>200</v>
          </cell>
        </row>
        <row r="2552">
          <cell r="A2552">
            <v>3192636</v>
          </cell>
          <cell r="B2552" t="str">
            <v>Šroub Sprint…4759/6X50</v>
          </cell>
          <cell r="C2552">
            <v>2.48</v>
          </cell>
          <cell r="D2552">
            <v>100</v>
          </cell>
          <cell r="E2552" t="str">
            <v>KS</v>
          </cell>
          <cell r="F2552">
            <v>248</v>
          </cell>
        </row>
        <row r="2553">
          <cell r="A2553">
            <v>3192644</v>
          </cell>
          <cell r="B2553" t="str">
            <v>Šroub Sprint…4759/6X60</v>
          </cell>
          <cell r="C2553">
            <v>2.81</v>
          </cell>
          <cell r="D2553">
            <v>100</v>
          </cell>
          <cell r="E2553" t="str">
            <v>KS</v>
          </cell>
          <cell r="F2553">
            <v>281</v>
          </cell>
        </row>
        <row r="2554">
          <cell r="A2554">
            <v>3195007</v>
          </cell>
          <cell r="B2554" t="str">
            <v>Šroub Golden Sprint…4758/3515</v>
          </cell>
          <cell r="C2554">
            <v>0.51</v>
          </cell>
          <cell r="D2554">
            <v>100</v>
          </cell>
          <cell r="E2554" t="str">
            <v>KS</v>
          </cell>
          <cell r="F2554">
            <v>51</v>
          </cell>
        </row>
        <row r="2555">
          <cell r="A2555">
            <v>3195015</v>
          </cell>
          <cell r="B2555" t="str">
            <v>Šroub Golden Sprint…4758/3520</v>
          </cell>
          <cell r="C2555">
            <v>0.55000000000000004</v>
          </cell>
          <cell r="D2555">
            <v>100</v>
          </cell>
          <cell r="E2555" t="str">
            <v>KS</v>
          </cell>
          <cell r="F2555">
            <v>55</v>
          </cell>
        </row>
        <row r="2556">
          <cell r="A2556">
            <v>3195023</v>
          </cell>
          <cell r="B2556" t="str">
            <v>Šroub Golden Sprint…4758/3525</v>
          </cell>
          <cell r="C2556">
            <v>0.62</v>
          </cell>
          <cell r="D2556">
            <v>100</v>
          </cell>
          <cell r="E2556" t="str">
            <v>KS</v>
          </cell>
          <cell r="F2556">
            <v>62</v>
          </cell>
        </row>
        <row r="2557">
          <cell r="A2557">
            <v>3195031</v>
          </cell>
          <cell r="B2557" t="str">
            <v>Šroub Golden Sprint…4758/3530</v>
          </cell>
          <cell r="C2557">
            <v>0.62</v>
          </cell>
          <cell r="D2557">
            <v>100</v>
          </cell>
          <cell r="E2557" t="str">
            <v>KS</v>
          </cell>
          <cell r="F2557">
            <v>62</v>
          </cell>
        </row>
        <row r="2558">
          <cell r="A2558">
            <v>3195058</v>
          </cell>
          <cell r="B2558" t="str">
            <v>Šroub Golden Sprint…4758/3535</v>
          </cell>
          <cell r="C2558">
            <v>0.63</v>
          </cell>
          <cell r="D2558">
            <v>100</v>
          </cell>
          <cell r="E2558" t="str">
            <v>KS</v>
          </cell>
          <cell r="F2558">
            <v>63</v>
          </cell>
        </row>
        <row r="2559">
          <cell r="A2559">
            <v>3195066</v>
          </cell>
          <cell r="B2559" t="str">
            <v>Šroub Golden Sprint…4758/3540</v>
          </cell>
          <cell r="C2559">
            <v>0.66</v>
          </cell>
          <cell r="D2559">
            <v>100</v>
          </cell>
          <cell r="E2559" t="str">
            <v>KS</v>
          </cell>
          <cell r="F2559">
            <v>66</v>
          </cell>
        </row>
        <row r="2560">
          <cell r="A2560">
            <v>3195074</v>
          </cell>
          <cell r="B2560" t="str">
            <v>Šroub Golden Sprint…4758/3545</v>
          </cell>
          <cell r="C2560">
            <v>0.78</v>
          </cell>
          <cell r="D2560">
            <v>100</v>
          </cell>
          <cell r="E2560" t="str">
            <v>KS</v>
          </cell>
          <cell r="F2560">
            <v>78</v>
          </cell>
        </row>
        <row r="2561">
          <cell r="A2561">
            <v>3195082</v>
          </cell>
          <cell r="B2561" t="str">
            <v>Šroub Golden Sprint…4758/3550</v>
          </cell>
          <cell r="C2561">
            <v>0.89</v>
          </cell>
          <cell r="D2561">
            <v>100</v>
          </cell>
          <cell r="E2561" t="str">
            <v>KS</v>
          </cell>
          <cell r="F2561">
            <v>89</v>
          </cell>
        </row>
        <row r="2562">
          <cell r="A2562">
            <v>3195201</v>
          </cell>
          <cell r="B2562" t="str">
            <v>Šroub Golden Sprint…4758/4X15</v>
          </cell>
          <cell r="C2562">
            <v>0.62</v>
          </cell>
          <cell r="D2562">
            <v>100</v>
          </cell>
          <cell r="E2562" t="str">
            <v>KS</v>
          </cell>
          <cell r="F2562">
            <v>62</v>
          </cell>
        </row>
        <row r="2563">
          <cell r="A2563">
            <v>3195228</v>
          </cell>
          <cell r="B2563" t="str">
            <v>Šroub Golden Sprint…4758/4X20</v>
          </cell>
          <cell r="C2563">
            <v>0.62</v>
          </cell>
          <cell r="D2563">
            <v>100</v>
          </cell>
          <cell r="E2563" t="str">
            <v>KS</v>
          </cell>
          <cell r="F2563">
            <v>62</v>
          </cell>
        </row>
        <row r="2564">
          <cell r="A2564">
            <v>3195236</v>
          </cell>
          <cell r="B2564" t="str">
            <v>Šroub Golden Sprint…4758/4X25</v>
          </cell>
          <cell r="C2564">
            <v>0.65</v>
          </cell>
          <cell r="D2564">
            <v>100</v>
          </cell>
          <cell r="E2564" t="str">
            <v>KS</v>
          </cell>
          <cell r="F2564">
            <v>65</v>
          </cell>
        </row>
        <row r="2565">
          <cell r="A2565">
            <v>3195244</v>
          </cell>
          <cell r="B2565" t="str">
            <v>Šroub Golden Sprint…4758/4X30</v>
          </cell>
          <cell r="C2565">
            <v>0.76</v>
          </cell>
          <cell r="D2565">
            <v>100</v>
          </cell>
          <cell r="E2565" t="str">
            <v>KS</v>
          </cell>
          <cell r="F2565">
            <v>76</v>
          </cell>
        </row>
        <row r="2566">
          <cell r="A2566">
            <v>3195252</v>
          </cell>
          <cell r="B2566" t="str">
            <v>Šroub Golden Sprint…4758/4X35</v>
          </cell>
          <cell r="C2566">
            <v>0.76</v>
          </cell>
          <cell r="D2566">
            <v>100</v>
          </cell>
          <cell r="E2566" t="str">
            <v>KS</v>
          </cell>
          <cell r="F2566">
            <v>76</v>
          </cell>
        </row>
        <row r="2567">
          <cell r="A2567">
            <v>3195260</v>
          </cell>
          <cell r="B2567" t="str">
            <v>Šroub Golden Sprint…4758/4X40</v>
          </cell>
          <cell r="C2567">
            <v>0.89</v>
          </cell>
          <cell r="D2567">
            <v>100</v>
          </cell>
          <cell r="E2567" t="str">
            <v>KS</v>
          </cell>
          <cell r="F2567">
            <v>89</v>
          </cell>
        </row>
        <row r="2568">
          <cell r="A2568">
            <v>3195279</v>
          </cell>
          <cell r="B2568" t="str">
            <v>Šroub Golden Sprint…4758/4X45</v>
          </cell>
          <cell r="C2568">
            <v>0.98</v>
          </cell>
          <cell r="D2568">
            <v>100</v>
          </cell>
          <cell r="E2568" t="str">
            <v>KS</v>
          </cell>
          <cell r="F2568">
            <v>98</v>
          </cell>
        </row>
        <row r="2569">
          <cell r="A2569">
            <v>3195287</v>
          </cell>
          <cell r="B2569" t="str">
            <v>Šroub Golden Sprint…4758/4X50</v>
          </cell>
          <cell r="C2569">
            <v>1.08</v>
          </cell>
          <cell r="D2569">
            <v>100</v>
          </cell>
          <cell r="E2569" t="str">
            <v>KS</v>
          </cell>
          <cell r="F2569">
            <v>108</v>
          </cell>
        </row>
        <row r="2570">
          <cell r="A2570">
            <v>3195422</v>
          </cell>
          <cell r="B2570" t="str">
            <v>Šroub Golden Sprint…4758/4525</v>
          </cell>
          <cell r="C2570">
            <v>0.68</v>
          </cell>
          <cell r="D2570">
            <v>100</v>
          </cell>
          <cell r="E2570" t="str">
            <v>KS</v>
          </cell>
          <cell r="F2570">
            <v>68</v>
          </cell>
        </row>
        <row r="2571">
          <cell r="A2571">
            <v>3195430</v>
          </cell>
          <cell r="B2571" t="str">
            <v>Šroub Golden Sprint…4758/4530</v>
          </cell>
          <cell r="C2571">
            <v>0.77</v>
          </cell>
          <cell r="D2571">
            <v>100</v>
          </cell>
          <cell r="E2571" t="str">
            <v>KS</v>
          </cell>
          <cell r="F2571">
            <v>77</v>
          </cell>
        </row>
        <row r="2572">
          <cell r="A2572">
            <v>3195449</v>
          </cell>
          <cell r="B2572" t="str">
            <v>Šroub Golden Sprint…4758/4535</v>
          </cell>
          <cell r="C2572">
            <v>0.92</v>
          </cell>
          <cell r="D2572">
            <v>100</v>
          </cell>
          <cell r="E2572" t="str">
            <v>KS</v>
          </cell>
          <cell r="F2572">
            <v>92</v>
          </cell>
        </row>
        <row r="2573">
          <cell r="A2573">
            <v>3195457</v>
          </cell>
          <cell r="B2573" t="str">
            <v>Šroub Golden Sprint…4758/4540</v>
          </cell>
          <cell r="C2573">
            <v>1.03</v>
          </cell>
          <cell r="D2573">
            <v>100</v>
          </cell>
          <cell r="E2573" t="str">
            <v>KS</v>
          </cell>
          <cell r="F2573">
            <v>103</v>
          </cell>
        </row>
        <row r="2574">
          <cell r="A2574">
            <v>3195465</v>
          </cell>
          <cell r="B2574" t="str">
            <v>Šroub Golden Sprint…4758/4545</v>
          </cell>
          <cell r="C2574">
            <v>1.1100000000000001</v>
          </cell>
          <cell r="D2574">
            <v>100</v>
          </cell>
          <cell r="E2574" t="str">
            <v>KS</v>
          </cell>
          <cell r="F2574">
            <v>111</v>
          </cell>
        </row>
        <row r="2575">
          <cell r="A2575">
            <v>3195473</v>
          </cell>
          <cell r="B2575" t="str">
            <v>Šroub Golden Sprint…4758/4550</v>
          </cell>
          <cell r="C2575">
            <v>1.37</v>
          </cell>
          <cell r="D2575">
            <v>100</v>
          </cell>
          <cell r="E2575" t="str">
            <v>KS</v>
          </cell>
          <cell r="F2575">
            <v>137</v>
          </cell>
        </row>
        <row r="2576">
          <cell r="A2576">
            <v>3195635</v>
          </cell>
          <cell r="B2576" t="str">
            <v>Šroub Golden Sprint…4758/5X30</v>
          </cell>
          <cell r="C2576">
            <v>0.9</v>
          </cell>
          <cell r="D2576">
            <v>100</v>
          </cell>
          <cell r="E2576" t="str">
            <v>KS</v>
          </cell>
          <cell r="F2576">
            <v>90</v>
          </cell>
        </row>
        <row r="2577">
          <cell r="A2577">
            <v>3195643</v>
          </cell>
          <cell r="B2577" t="str">
            <v>Šroub Golden Sprint…4758/5X35</v>
          </cell>
          <cell r="C2577">
            <v>1.03</v>
          </cell>
          <cell r="D2577">
            <v>100</v>
          </cell>
          <cell r="E2577" t="str">
            <v>KS</v>
          </cell>
          <cell r="F2577">
            <v>103</v>
          </cell>
        </row>
        <row r="2578">
          <cell r="A2578">
            <v>3195651</v>
          </cell>
          <cell r="B2578" t="str">
            <v>Šroub Golden Sprint…4758/5X40</v>
          </cell>
          <cell r="C2578">
            <v>1.23</v>
          </cell>
          <cell r="D2578">
            <v>100</v>
          </cell>
          <cell r="E2578" t="str">
            <v>KS</v>
          </cell>
          <cell r="F2578">
            <v>123</v>
          </cell>
        </row>
        <row r="2579">
          <cell r="A2579">
            <v>3195678</v>
          </cell>
          <cell r="B2579" t="str">
            <v>Šroub Golden Sprint…4758/5X45</v>
          </cell>
          <cell r="C2579">
            <v>1.37</v>
          </cell>
          <cell r="D2579">
            <v>100</v>
          </cell>
          <cell r="E2579" t="str">
            <v>KS</v>
          </cell>
          <cell r="F2579">
            <v>137</v>
          </cell>
        </row>
        <row r="2580">
          <cell r="A2580">
            <v>3195686</v>
          </cell>
          <cell r="B2580" t="str">
            <v>Šroub Golden Sprint…4758/5X50</v>
          </cell>
          <cell r="C2580">
            <v>1.53</v>
          </cell>
          <cell r="D2580">
            <v>100</v>
          </cell>
          <cell r="E2580" t="str">
            <v>KS</v>
          </cell>
          <cell r="F2580">
            <v>153</v>
          </cell>
        </row>
        <row r="2581">
          <cell r="A2581">
            <v>3195929</v>
          </cell>
          <cell r="B2581" t="str">
            <v>Šroub Golden Sprint…4758/6X40</v>
          </cell>
          <cell r="C2581">
            <v>1.82</v>
          </cell>
          <cell r="D2581">
            <v>100</v>
          </cell>
          <cell r="E2581" t="str">
            <v>KS</v>
          </cell>
          <cell r="F2581">
            <v>182</v>
          </cell>
        </row>
        <row r="2582">
          <cell r="A2582">
            <v>3341046</v>
          </cell>
          <cell r="B2582" t="str">
            <v>Háček…1101/40</v>
          </cell>
          <cell r="C2582">
            <v>0.48</v>
          </cell>
          <cell r="D2582">
            <v>100</v>
          </cell>
          <cell r="E2582" t="str">
            <v>KS</v>
          </cell>
          <cell r="F2582">
            <v>48</v>
          </cell>
        </row>
        <row r="2583">
          <cell r="A2583">
            <v>3341054</v>
          </cell>
          <cell r="B2583" t="str">
            <v>Háček…1101/50</v>
          </cell>
          <cell r="C2583">
            <v>0.55000000000000004</v>
          </cell>
          <cell r="D2583">
            <v>100</v>
          </cell>
          <cell r="E2583" t="str">
            <v>KS</v>
          </cell>
          <cell r="F2583">
            <v>55</v>
          </cell>
        </row>
        <row r="2584">
          <cell r="A2584">
            <v>3341062</v>
          </cell>
          <cell r="B2584" t="str">
            <v>Háček…1101/60</v>
          </cell>
          <cell r="C2584">
            <v>0.6</v>
          </cell>
          <cell r="D2584">
            <v>100</v>
          </cell>
          <cell r="E2584" t="str">
            <v>KS</v>
          </cell>
          <cell r="F2584">
            <v>60</v>
          </cell>
        </row>
        <row r="2585">
          <cell r="A2585">
            <v>3341070</v>
          </cell>
          <cell r="B2585" t="str">
            <v>Háček…1101/70</v>
          </cell>
          <cell r="C2585">
            <v>0.63</v>
          </cell>
          <cell r="D2585">
            <v>100</v>
          </cell>
          <cell r="E2585" t="str">
            <v>KS</v>
          </cell>
          <cell r="F2585">
            <v>63</v>
          </cell>
        </row>
        <row r="2586">
          <cell r="A2586">
            <v>3341801</v>
          </cell>
          <cell r="B2586" t="str">
            <v>Háček…1101/80</v>
          </cell>
          <cell r="C2586">
            <v>0.94</v>
          </cell>
          <cell r="D2586">
            <v>100</v>
          </cell>
          <cell r="E2586" t="str">
            <v>KS</v>
          </cell>
          <cell r="F2586">
            <v>94</v>
          </cell>
        </row>
        <row r="2587">
          <cell r="A2587">
            <v>3341992</v>
          </cell>
          <cell r="B2587" t="str">
            <v>Háček…1101/100</v>
          </cell>
          <cell r="C2587">
            <v>1.03</v>
          </cell>
          <cell r="D2587">
            <v>100</v>
          </cell>
          <cell r="E2587" t="str">
            <v>KS</v>
          </cell>
          <cell r="F2587">
            <v>103</v>
          </cell>
        </row>
        <row r="2588">
          <cell r="A2588">
            <v>3342042</v>
          </cell>
          <cell r="B2588" t="str">
            <v>Háček…1101/40VZ</v>
          </cell>
          <cell r="C2588">
            <v>0.6</v>
          </cell>
          <cell r="D2588">
            <v>100</v>
          </cell>
          <cell r="E2588" t="str">
            <v>KS</v>
          </cell>
          <cell r="F2588">
            <v>60</v>
          </cell>
        </row>
        <row r="2589">
          <cell r="A2589">
            <v>3353168</v>
          </cell>
          <cell r="B2589" t="str">
            <v>Ocelový hřebík…362/16</v>
          </cell>
          <cell r="C2589">
            <v>0.25</v>
          </cell>
          <cell r="D2589">
            <v>100</v>
          </cell>
          <cell r="E2589" t="str">
            <v>KS</v>
          </cell>
          <cell r="F2589">
            <v>25</v>
          </cell>
        </row>
        <row r="2590">
          <cell r="A2590">
            <v>3353184</v>
          </cell>
          <cell r="B2590" t="str">
            <v>Ocelový hřebík…362/18</v>
          </cell>
          <cell r="C2590">
            <v>0.25</v>
          </cell>
          <cell r="D2590">
            <v>100</v>
          </cell>
          <cell r="E2590" t="str">
            <v>KS</v>
          </cell>
          <cell r="F2590">
            <v>25</v>
          </cell>
        </row>
        <row r="2591">
          <cell r="A2591">
            <v>3353230</v>
          </cell>
          <cell r="B2591" t="str">
            <v>Ocelový hřebík…362/23</v>
          </cell>
          <cell r="C2591">
            <v>0.25</v>
          </cell>
          <cell r="D2591">
            <v>100</v>
          </cell>
          <cell r="E2591" t="str">
            <v>KS</v>
          </cell>
          <cell r="F2591">
            <v>25</v>
          </cell>
        </row>
        <row r="2592">
          <cell r="A2592">
            <v>3353303</v>
          </cell>
          <cell r="B2592" t="str">
            <v>Ocelový hřebík…362/30</v>
          </cell>
          <cell r="C2592">
            <v>0.27</v>
          </cell>
          <cell r="D2592">
            <v>100</v>
          </cell>
          <cell r="E2592" t="str">
            <v>KS</v>
          </cell>
          <cell r="F2592">
            <v>27</v>
          </cell>
        </row>
        <row r="2593">
          <cell r="A2593">
            <v>3353400</v>
          </cell>
          <cell r="B2593" t="str">
            <v>Ocelový hřebík…362/40</v>
          </cell>
          <cell r="C2593">
            <v>0.34</v>
          </cell>
          <cell r="D2593">
            <v>100</v>
          </cell>
          <cell r="E2593" t="str">
            <v>KS</v>
          </cell>
          <cell r="F2593">
            <v>34</v>
          </cell>
        </row>
        <row r="2594">
          <cell r="A2594">
            <v>3353508</v>
          </cell>
          <cell r="B2594" t="str">
            <v>Ocelový hřebík…362/50</v>
          </cell>
          <cell r="C2594">
            <v>0.41</v>
          </cell>
          <cell r="D2594">
            <v>100</v>
          </cell>
          <cell r="E2594" t="str">
            <v>KS</v>
          </cell>
          <cell r="F2594">
            <v>41</v>
          </cell>
        </row>
        <row r="2595">
          <cell r="A2595">
            <v>3353605</v>
          </cell>
          <cell r="B2595" t="str">
            <v>Ocelový hřebík…362/60</v>
          </cell>
          <cell r="C2595">
            <v>0.5</v>
          </cell>
          <cell r="D2595">
            <v>100</v>
          </cell>
          <cell r="E2595" t="str">
            <v>KS</v>
          </cell>
          <cell r="F2595">
            <v>50</v>
          </cell>
        </row>
        <row r="2596">
          <cell r="A2596">
            <v>3354296</v>
          </cell>
          <cell r="B2596" t="str">
            <v>Ocelový hřebík…362/30VZ</v>
          </cell>
          <cell r="C2596">
            <v>0.35</v>
          </cell>
          <cell r="D2596">
            <v>100</v>
          </cell>
          <cell r="E2596" t="str">
            <v>KS</v>
          </cell>
          <cell r="F2596">
            <v>35</v>
          </cell>
        </row>
        <row r="2597">
          <cell r="A2597">
            <v>3360121</v>
          </cell>
          <cell r="B2597" t="str">
            <v>Ocelový hřebík Impu…500/12</v>
          </cell>
          <cell r="C2597">
            <v>0.28999999999999998</v>
          </cell>
          <cell r="D2597">
            <v>100</v>
          </cell>
          <cell r="E2597" t="str">
            <v>KS</v>
          </cell>
          <cell r="F2597">
            <v>29</v>
          </cell>
        </row>
        <row r="2598">
          <cell r="A2598">
            <v>3360164</v>
          </cell>
          <cell r="B2598" t="str">
            <v>Ocelový hřebík Impu…500/16</v>
          </cell>
          <cell r="C2598">
            <v>0.3</v>
          </cell>
          <cell r="D2598">
            <v>100</v>
          </cell>
          <cell r="E2598" t="str">
            <v>KS</v>
          </cell>
          <cell r="F2598">
            <v>30</v>
          </cell>
        </row>
        <row r="2599">
          <cell r="A2599">
            <v>3360237</v>
          </cell>
          <cell r="B2599" t="str">
            <v>Ocelový hřebík Impu…500/23</v>
          </cell>
          <cell r="C2599">
            <v>0.33</v>
          </cell>
          <cell r="D2599">
            <v>100</v>
          </cell>
          <cell r="E2599" t="str">
            <v>KS</v>
          </cell>
          <cell r="F2599">
            <v>33</v>
          </cell>
        </row>
        <row r="2600">
          <cell r="A2600">
            <v>3360296</v>
          </cell>
          <cell r="B2600" t="str">
            <v>Ocelový hřebík Impu…500/30</v>
          </cell>
          <cell r="C2600">
            <v>0.34</v>
          </cell>
          <cell r="D2600">
            <v>100</v>
          </cell>
          <cell r="E2600" t="str">
            <v>KS</v>
          </cell>
          <cell r="F2600">
            <v>34</v>
          </cell>
        </row>
        <row r="2601">
          <cell r="A2601">
            <v>3360407</v>
          </cell>
          <cell r="B2601" t="str">
            <v>Ocelový hřebík Impu…500/40</v>
          </cell>
          <cell r="C2601">
            <v>0.4</v>
          </cell>
          <cell r="D2601">
            <v>100</v>
          </cell>
          <cell r="E2601" t="str">
            <v>KS</v>
          </cell>
          <cell r="F2601">
            <v>40</v>
          </cell>
        </row>
        <row r="2602">
          <cell r="A2602">
            <v>3360504</v>
          </cell>
          <cell r="B2602" t="str">
            <v>Ocelový hřebík Impu…500/50</v>
          </cell>
          <cell r="C2602">
            <v>0.56000000000000005</v>
          </cell>
          <cell r="D2602">
            <v>100</v>
          </cell>
          <cell r="E2602" t="str">
            <v>KS</v>
          </cell>
          <cell r="F2602">
            <v>56</v>
          </cell>
        </row>
        <row r="2603">
          <cell r="A2603">
            <v>3360601</v>
          </cell>
          <cell r="B2603" t="str">
            <v>Ocelový hřebík Impu…500/60</v>
          </cell>
          <cell r="C2603">
            <v>0.62</v>
          </cell>
          <cell r="D2603">
            <v>100</v>
          </cell>
          <cell r="E2603" t="str">
            <v>KS</v>
          </cell>
          <cell r="F2603">
            <v>62</v>
          </cell>
        </row>
        <row r="2604">
          <cell r="A2604">
            <v>3361306</v>
          </cell>
          <cell r="B2604" t="str">
            <v>Ocelový hřebík Impu…500/Z/30</v>
          </cell>
          <cell r="C2604">
            <v>0.4</v>
          </cell>
          <cell r="D2604">
            <v>100</v>
          </cell>
          <cell r="E2604" t="str">
            <v>KS</v>
          </cell>
          <cell r="F2604">
            <v>40</v>
          </cell>
        </row>
        <row r="2605">
          <cell r="A2605">
            <v>3366111</v>
          </cell>
          <cell r="B2605" t="str">
            <v>Jehla Siko…511/12</v>
          </cell>
          <cell r="C2605">
            <v>0.33</v>
          </cell>
          <cell r="D2605">
            <v>100</v>
          </cell>
          <cell r="E2605" t="str">
            <v>KS</v>
          </cell>
          <cell r="F2605">
            <v>33</v>
          </cell>
        </row>
        <row r="2606">
          <cell r="A2606">
            <v>3366162</v>
          </cell>
          <cell r="B2606" t="str">
            <v>Jehla Siko…511/16</v>
          </cell>
          <cell r="C2606">
            <v>0.33</v>
          </cell>
          <cell r="D2606">
            <v>100</v>
          </cell>
          <cell r="E2606" t="str">
            <v>KS</v>
          </cell>
          <cell r="F2606">
            <v>33</v>
          </cell>
        </row>
        <row r="2607">
          <cell r="A2607">
            <v>3366235</v>
          </cell>
          <cell r="B2607" t="str">
            <v>Jehla Siko…511/23</v>
          </cell>
          <cell r="C2607">
            <v>0.33</v>
          </cell>
          <cell r="D2607">
            <v>100</v>
          </cell>
          <cell r="E2607" t="str">
            <v>KS</v>
          </cell>
          <cell r="F2607">
            <v>33</v>
          </cell>
        </row>
        <row r="2608">
          <cell r="A2608">
            <v>3366308</v>
          </cell>
          <cell r="B2608" t="str">
            <v>Jehla Siko…511/30</v>
          </cell>
          <cell r="C2608">
            <v>0.37</v>
          </cell>
          <cell r="D2608">
            <v>100</v>
          </cell>
          <cell r="E2608" t="str">
            <v>KS</v>
          </cell>
          <cell r="F2608">
            <v>37</v>
          </cell>
        </row>
        <row r="2609">
          <cell r="A2609">
            <v>3366405</v>
          </cell>
          <cell r="B2609" t="str">
            <v>Jehla Siko…511/40</v>
          </cell>
          <cell r="C2609">
            <v>0.43</v>
          </cell>
          <cell r="D2609">
            <v>100</v>
          </cell>
          <cell r="E2609" t="str">
            <v>KS</v>
          </cell>
          <cell r="F2609">
            <v>43</v>
          </cell>
        </row>
        <row r="2610">
          <cell r="A2610">
            <v>3366502</v>
          </cell>
          <cell r="B2610" t="str">
            <v>Jehla Siko…511/50</v>
          </cell>
          <cell r="C2610">
            <v>0.57999999999999996</v>
          </cell>
          <cell r="D2610">
            <v>100</v>
          </cell>
          <cell r="E2610" t="str">
            <v>KS</v>
          </cell>
          <cell r="F2610">
            <v>58</v>
          </cell>
        </row>
        <row r="2611">
          <cell r="A2611">
            <v>3367401</v>
          </cell>
          <cell r="B2611" t="str">
            <v>Jehla Siko…511Z/40</v>
          </cell>
          <cell r="C2611">
            <v>0.47</v>
          </cell>
          <cell r="D2611">
            <v>100</v>
          </cell>
          <cell r="E2611" t="str">
            <v>KS</v>
          </cell>
          <cell r="F2611">
            <v>47</v>
          </cell>
        </row>
        <row r="2612">
          <cell r="A2612">
            <v>3367509</v>
          </cell>
          <cell r="B2612" t="str">
            <v>Jehla Siko…511Z/50</v>
          </cell>
          <cell r="C2612">
            <v>0.63</v>
          </cell>
          <cell r="D2612">
            <v>100</v>
          </cell>
          <cell r="E2612" t="str">
            <v>KS</v>
          </cell>
          <cell r="F2612">
            <v>63</v>
          </cell>
        </row>
        <row r="2613">
          <cell r="A2613">
            <v>3369003</v>
          </cell>
          <cell r="B2613" t="str">
            <v>Ocelový hřebík…1996/N 25</v>
          </cell>
          <cell r="C2613">
            <v>0.88</v>
          </cell>
          <cell r="D2613">
            <v>100</v>
          </cell>
          <cell r="E2613" t="str">
            <v>KS</v>
          </cell>
          <cell r="F2613">
            <v>88</v>
          </cell>
        </row>
        <row r="2614">
          <cell r="A2614">
            <v>3369005</v>
          </cell>
          <cell r="B2614" t="str">
            <v>Ocelový hřebík…1996/N 40</v>
          </cell>
          <cell r="C2614">
            <v>1.44</v>
          </cell>
          <cell r="D2614">
            <v>100</v>
          </cell>
          <cell r="E2614" t="str">
            <v>KS</v>
          </cell>
          <cell r="F2614">
            <v>144</v>
          </cell>
        </row>
        <row r="2615">
          <cell r="A2615">
            <v>3397068</v>
          </cell>
          <cell r="B2615" t="str">
            <v>Šestihranná matice…934/M6 VA</v>
          </cell>
          <cell r="C2615">
            <v>1.59</v>
          </cell>
          <cell r="D2615">
            <v>100</v>
          </cell>
          <cell r="E2615" t="str">
            <v>KS</v>
          </cell>
          <cell r="F2615">
            <v>159</v>
          </cell>
        </row>
        <row r="2616">
          <cell r="A2616">
            <v>3397084</v>
          </cell>
          <cell r="B2616" t="str">
            <v>Šestihranná matice…934/M8 VA</v>
          </cell>
          <cell r="C2616">
            <v>2.97</v>
          </cell>
          <cell r="D2616">
            <v>100</v>
          </cell>
          <cell r="E2616" t="str">
            <v>KS</v>
          </cell>
          <cell r="F2616">
            <v>297</v>
          </cell>
        </row>
        <row r="2617">
          <cell r="A2617">
            <v>3397106</v>
          </cell>
          <cell r="B2617" t="str">
            <v>Šestihranná matice…934/M10VA</v>
          </cell>
          <cell r="C2617">
            <v>5.48</v>
          </cell>
          <cell r="D2617">
            <v>100</v>
          </cell>
          <cell r="E2617" t="str">
            <v>KS</v>
          </cell>
          <cell r="F2617">
            <v>548</v>
          </cell>
        </row>
        <row r="2618">
          <cell r="A2618">
            <v>3397114</v>
          </cell>
          <cell r="B2618" t="str">
            <v>Šestihranná matice…934/M12VA</v>
          </cell>
          <cell r="C2618">
            <v>8.1199999999999992</v>
          </cell>
          <cell r="D2618">
            <v>100</v>
          </cell>
          <cell r="E2618" t="str">
            <v>KS</v>
          </cell>
          <cell r="F2618">
            <v>812</v>
          </cell>
        </row>
        <row r="2619">
          <cell r="A2619">
            <v>3400042</v>
          </cell>
          <cell r="B2619" t="str">
            <v>Šestihranná matice…DIN934M4</v>
          </cell>
          <cell r="C2619">
            <v>0.56000000000000005</v>
          </cell>
          <cell r="D2619">
            <v>100</v>
          </cell>
          <cell r="E2619" t="str">
            <v>KS</v>
          </cell>
          <cell r="F2619">
            <v>56</v>
          </cell>
        </row>
        <row r="2620">
          <cell r="A2620">
            <v>3400050</v>
          </cell>
          <cell r="B2620" t="str">
            <v>Šestihranná matice…DIN934M5</v>
          </cell>
          <cell r="C2620">
            <v>0.62</v>
          </cell>
          <cell r="D2620">
            <v>100</v>
          </cell>
          <cell r="E2620" t="str">
            <v>KS</v>
          </cell>
          <cell r="F2620">
            <v>62</v>
          </cell>
        </row>
        <row r="2621">
          <cell r="A2621">
            <v>3400069</v>
          </cell>
          <cell r="B2621" t="str">
            <v>Šestihranná matice…DIN934M6</v>
          </cell>
          <cell r="C2621">
            <v>0.81</v>
          </cell>
          <cell r="D2621">
            <v>100</v>
          </cell>
          <cell r="E2621" t="str">
            <v>KS</v>
          </cell>
          <cell r="F2621">
            <v>81</v>
          </cell>
        </row>
        <row r="2622">
          <cell r="A2622">
            <v>3400085</v>
          </cell>
          <cell r="B2622" t="str">
            <v>Šestihranná matice…DIN934M8</v>
          </cell>
          <cell r="C2622">
            <v>1.53</v>
          </cell>
          <cell r="D2622">
            <v>100</v>
          </cell>
          <cell r="E2622" t="str">
            <v>KS</v>
          </cell>
          <cell r="F2622">
            <v>153</v>
          </cell>
        </row>
        <row r="2623">
          <cell r="A2623">
            <v>3400107</v>
          </cell>
          <cell r="B2623" t="str">
            <v>Šestihranná matice…DIN934M10</v>
          </cell>
          <cell r="C2623">
            <v>2.4700000000000002</v>
          </cell>
          <cell r="D2623">
            <v>100</v>
          </cell>
          <cell r="E2623" t="str">
            <v>KS</v>
          </cell>
          <cell r="F2623">
            <v>247</v>
          </cell>
        </row>
        <row r="2624">
          <cell r="A2624">
            <v>3400123</v>
          </cell>
          <cell r="B2624" t="str">
            <v>Šestihranná matice…DIN934M12</v>
          </cell>
          <cell r="C2624">
            <v>3.29</v>
          </cell>
          <cell r="D2624">
            <v>100</v>
          </cell>
          <cell r="E2624" t="str">
            <v>KS</v>
          </cell>
          <cell r="F2624">
            <v>329</v>
          </cell>
        </row>
        <row r="2625">
          <cell r="A2625">
            <v>3400344</v>
          </cell>
          <cell r="B2625" t="str">
            <v>Šestihranná matice…DIN934M 6</v>
          </cell>
          <cell r="C2625">
            <v>0.93</v>
          </cell>
          <cell r="D2625">
            <v>100</v>
          </cell>
          <cell r="E2625" t="str">
            <v>KS</v>
          </cell>
          <cell r="F2625">
            <v>93</v>
          </cell>
        </row>
        <row r="2626">
          <cell r="A2626">
            <v>3400352</v>
          </cell>
          <cell r="B2626" t="str">
            <v>Šestihranná matice…DIN934M 8</v>
          </cell>
          <cell r="C2626">
            <v>1.65</v>
          </cell>
          <cell r="D2626">
            <v>100</v>
          </cell>
          <cell r="E2626" t="str">
            <v>KS</v>
          </cell>
          <cell r="F2626">
            <v>165</v>
          </cell>
        </row>
        <row r="2627">
          <cell r="A2627">
            <v>3400360</v>
          </cell>
          <cell r="B2627" t="str">
            <v>Šestihranná matice…DIN934M10</v>
          </cell>
          <cell r="C2627">
            <v>2.95</v>
          </cell>
          <cell r="D2627">
            <v>100</v>
          </cell>
          <cell r="E2627" t="str">
            <v>KS</v>
          </cell>
          <cell r="F2627">
            <v>295</v>
          </cell>
        </row>
        <row r="2628">
          <cell r="A2628">
            <v>3400379</v>
          </cell>
          <cell r="B2628" t="str">
            <v>Šestihranná matice…DIN934M12</v>
          </cell>
          <cell r="C2628">
            <v>5.16</v>
          </cell>
          <cell r="D2628">
            <v>100</v>
          </cell>
          <cell r="E2628" t="str">
            <v>KS</v>
          </cell>
          <cell r="F2628">
            <v>516</v>
          </cell>
        </row>
        <row r="2629">
          <cell r="A2629">
            <v>3402045</v>
          </cell>
          <cell r="B2629" t="str">
            <v>Podložka…966/M4</v>
          </cell>
          <cell r="C2629">
            <v>0.48</v>
          </cell>
          <cell r="D2629">
            <v>100</v>
          </cell>
          <cell r="E2629" t="str">
            <v>KS</v>
          </cell>
          <cell r="F2629">
            <v>48</v>
          </cell>
        </row>
        <row r="2630">
          <cell r="A2630">
            <v>3402061</v>
          </cell>
          <cell r="B2630" t="str">
            <v>Podložka…966/M6</v>
          </cell>
          <cell r="C2630">
            <v>0.5</v>
          </cell>
          <cell r="D2630">
            <v>100</v>
          </cell>
          <cell r="E2630" t="str">
            <v>KS</v>
          </cell>
          <cell r="F2630">
            <v>50</v>
          </cell>
        </row>
        <row r="2631">
          <cell r="A2631">
            <v>3402088</v>
          </cell>
          <cell r="B2631" t="str">
            <v>Podložka…966/M8</v>
          </cell>
          <cell r="C2631">
            <v>0.98</v>
          </cell>
          <cell r="D2631">
            <v>100</v>
          </cell>
          <cell r="E2631" t="str">
            <v>KS</v>
          </cell>
          <cell r="F2631">
            <v>98</v>
          </cell>
        </row>
        <row r="2632">
          <cell r="A2632">
            <v>3402096</v>
          </cell>
          <cell r="B2632" t="str">
            <v>Podložka…966/M10</v>
          </cell>
          <cell r="C2632">
            <v>1.44</v>
          </cell>
          <cell r="D2632">
            <v>100</v>
          </cell>
          <cell r="E2632" t="str">
            <v>KS</v>
          </cell>
          <cell r="F2632">
            <v>144</v>
          </cell>
        </row>
        <row r="2633">
          <cell r="A2633">
            <v>3402126</v>
          </cell>
          <cell r="B2633" t="str">
            <v>Podložka…966/M12</v>
          </cell>
          <cell r="C2633">
            <v>2.5499999999999998</v>
          </cell>
          <cell r="D2633">
            <v>100</v>
          </cell>
          <cell r="E2633" t="str">
            <v>KS</v>
          </cell>
          <cell r="F2633">
            <v>255</v>
          </cell>
        </row>
        <row r="2634">
          <cell r="A2634">
            <v>3402207</v>
          </cell>
          <cell r="B2634" t="str">
            <v>Podložka…967/ M6</v>
          </cell>
          <cell r="C2634">
            <v>3.72</v>
          </cell>
          <cell r="D2634">
            <v>100</v>
          </cell>
          <cell r="E2634" t="str">
            <v>KS</v>
          </cell>
          <cell r="F2634">
            <v>372</v>
          </cell>
        </row>
        <row r="2635">
          <cell r="A2635">
            <v>3402215</v>
          </cell>
          <cell r="B2635" t="str">
            <v>Podložka…967/ M8</v>
          </cell>
          <cell r="C2635">
            <v>3.87</v>
          </cell>
          <cell r="D2635">
            <v>100</v>
          </cell>
          <cell r="E2635" t="str">
            <v>KS</v>
          </cell>
          <cell r="F2635">
            <v>387</v>
          </cell>
        </row>
        <row r="2636">
          <cell r="A2636">
            <v>3402223</v>
          </cell>
          <cell r="B2636" t="str">
            <v>Podložka…967/M10</v>
          </cell>
          <cell r="C2636">
            <v>4.3</v>
          </cell>
          <cell r="D2636">
            <v>100</v>
          </cell>
          <cell r="E2636" t="str">
            <v>KS</v>
          </cell>
          <cell r="F2636">
            <v>430</v>
          </cell>
        </row>
        <row r="2637">
          <cell r="A2637">
            <v>3402304</v>
          </cell>
          <cell r="B2637" t="str">
            <v>Podložka…966/M 6VA</v>
          </cell>
          <cell r="C2637">
            <v>1.19</v>
          </cell>
          <cell r="D2637">
            <v>100</v>
          </cell>
          <cell r="E2637" t="str">
            <v>KS</v>
          </cell>
          <cell r="F2637">
            <v>119</v>
          </cell>
        </row>
        <row r="2638">
          <cell r="A2638">
            <v>3402312</v>
          </cell>
          <cell r="B2638" t="str">
            <v>podložka M8 , nerez…966/M 8VA</v>
          </cell>
          <cell r="C2638">
            <v>1.36</v>
          </cell>
          <cell r="D2638">
            <v>100</v>
          </cell>
          <cell r="E2638" t="str">
            <v>KS</v>
          </cell>
          <cell r="F2638">
            <v>136</v>
          </cell>
        </row>
        <row r="2639">
          <cell r="A2639">
            <v>3402320</v>
          </cell>
          <cell r="B2639" t="str">
            <v>Podložka…966/M10VA</v>
          </cell>
          <cell r="C2639">
            <v>2.06</v>
          </cell>
          <cell r="D2639">
            <v>100</v>
          </cell>
          <cell r="E2639" t="str">
            <v>KS</v>
          </cell>
          <cell r="F2639">
            <v>206</v>
          </cell>
        </row>
        <row r="2640">
          <cell r="A2640">
            <v>3402339</v>
          </cell>
          <cell r="B2640" t="str">
            <v>Podložka…966/M12VA</v>
          </cell>
          <cell r="C2640">
            <v>2.87</v>
          </cell>
          <cell r="D2640">
            <v>100</v>
          </cell>
          <cell r="E2640" t="str">
            <v>KS</v>
          </cell>
          <cell r="F2640">
            <v>287</v>
          </cell>
        </row>
        <row r="2641">
          <cell r="A2641">
            <v>3402444</v>
          </cell>
          <cell r="B2641" t="str">
            <v>Podložka…966/M 6VZ</v>
          </cell>
          <cell r="C2641">
            <v>0.94</v>
          </cell>
          <cell r="D2641">
            <v>100</v>
          </cell>
          <cell r="E2641" t="str">
            <v>KS</v>
          </cell>
          <cell r="F2641">
            <v>94</v>
          </cell>
        </row>
        <row r="2642">
          <cell r="A2642">
            <v>3402452</v>
          </cell>
          <cell r="B2642" t="str">
            <v>Podložka…966/M 8VZ</v>
          </cell>
          <cell r="C2642">
            <v>0.94</v>
          </cell>
          <cell r="D2642">
            <v>100</v>
          </cell>
          <cell r="E2642" t="str">
            <v>KS</v>
          </cell>
          <cell r="F2642">
            <v>94</v>
          </cell>
        </row>
        <row r="2643">
          <cell r="A2643">
            <v>3402460</v>
          </cell>
          <cell r="B2643" t="str">
            <v>Podložka…966/M10VZ</v>
          </cell>
          <cell r="C2643">
            <v>1.65</v>
          </cell>
          <cell r="D2643">
            <v>100</v>
          </cell>
          <cell r="E2643" t="str">
            <v>KS</v>
          </cell>
          <cell r="F2643">
            <v>165</v>
          </cell>
        </row>
        <row r="2644">
          <cell r="A2644">
            <v>3402479</v>
          </cell>
          <cell r="B2644" t="str">
            <v>Podložka…966/M12VZ</v>
          </cell>
          <cell r="C2644">
            <v>2.54</v>
          </cell>
          <cell r="D2644">
            <v>100</v>
          </cell>
          <cell r="E2644" t="str">
            <v>KS</v>
          </cell>
          <cell r="F2644">
            <v>254</v>
          </cell>
        </row>
        <row r="2645">
          <cell r="A2645">
            <v>3403025</v>
          </cell>
          <cell r="B2645" t="str">
            <v>Podložka velká…964/M4</v>
          </cell>
          <cell r="C2645">
            <v>1.28</v>
          </cell>
          <cell r="D2645">
            <v>100</v>
          </cell>
          <cell r="E2645" t="str">
            <v>KS</v>
          </cell>
          <cell r="F2645">
            <v>128</v>
          </cell>
        </row>
        <row r="2646">
          <cell r="A2646">
            <v>3403041</v>
          </cell>
          <cell r="B2646" t="str">
            <v>Podložka velká…964/M5</v>
          </cell>
          <cell r="C2646">
            <v>1.33</v>
          </cell>
          <cell r="D2646">
            <v>100</v>
          </cell>
          <cell r="E2646" t="str">
            <v>KS</v>
          </cell>
          <cell r="F2646">
            <v>133</v>
          </cell>
        </row>
        <row r="2647">
          <cell r="A2647">
            <v>3403076</v>
          </cell>
          <cell r="B2647" t="str">
            <v>Podložka velká…964/M6</v>
          </cell>
          <cell r="C2647">
            <v>1.36</v>
          </cell>
          <cell r="D2647">
            <v>100</v>
          </cell>
          <cell r="E2647" t="str">
            <v>KS</v>
          </cell>
          <cell r="F2647">
            <v>136</v>
          </cell>
        </row>
        <row r="2648">
          <cell r="A2648">
            <v>3403084</v>
          </cell>
          <cell r="B2648" t="str">
            <v>Podložka velká…964/M6</v>
          </cell>
          <cell r="C2648">
            <v>1.38</v>
          </cell>
          <cell r="D2648">
            <v>100</v>
          </cell>
          <cell r="E2648" t="str">
            <v>KS</v>
          </cell>
          <cell r="F2648">
            <v>138</v>
          </cell>
        </row>
        <row r="2649">
          <cell r="A2649">
            <v>3403092</v>
          </cell>
          <cell r="B2649" t="str">
            <v>Podložka velká…964/M6</v>
          </cell>
          <cell r="C2649">
            <v>2</v>
          </cell>
          <cell r="D2649">
            <v>100</v>
          </cell>
          <cell r="E2649" t="str">
            <v>KS</v>
          </cell>
          <cell r="F2649">
            <v>200</v>
          </cell>
        </row>
        <row r="2650">
          <cell r="A2650">
            <v>3403122</v>
          </cell>
          <cell r="B2650" t="str">
            <v>Podložka velká…964/M8</v>
          </cell>
          <cell r="C2650">
            <v>1.2</v>
          </cell>
          <cell r="D2650">
            <v>100</v>
          </cell>
          <cell r="E2650" t="str">
            <v>KS</v>
          </cell>
          <cell r="F2650">
            <v>120</v>
          </cell>
        </row>
        <row r="2651">
          <cell r="A2651">
            <v>3403130</v>
          </cell>
          <cell r="B2651" t="str">
            <v>Podložka velká…964/M8</v>
          </cell>
          <cell r="C2651">
            <v>1.65</v>
          </cell>
          <cell r="D2651">
            <v>100</v>
          </cell>
          <cell r="E2651" t="str">
            <v>KS</v>
          </cell>
          <cell r="F2651">
            <v>165</v>
          </cell>
        </row>
        <row r="2652">
          <cell r="A2652">
            <v>3403165</v>
          </cell>
          <cell r="B2652" t="str">
            <v>Podložka velká…964/M10</v>
          </cell>
          <cell r="C2652">
            <v>1.76</v>
          </cell>
          <cell r="D2652">
            <v>100</v>
          </cell>
          <cell r="E2652" t="str">
            <v>KS</v>
          </cell>
          <cell r="F2652">
            <v>176</v>
          </cell>
        </row>
        <row r="2653">
          <cell r="A2653">
            <v>3404056</v>
          </cell>
          <cell r="B2653" t="str">
            <v>Vějířová podložka…6798/A/M5</v>
          </cell>
          <cell r="C2653">
            <v>0.75</v>
          </cell>
          <cell r="D2653">
            <v>100</v>
          </cell>
          <cell r="E2653" t="str">
            <v>KS</v>
          </cell>
          <cell r="F2653">
            <v>75</v>
          </cell>
        </row>
        <row r="2654">
          <cell r="A2654">
            <v>3404064</v>
          </cell>
          <cell r="B2654" t="str">
            <v>Vějířová podložka…6798/A/M6</v>
          </cell>
          <cell r="C2654">
            <v>0.81</v>
          </cell>
          <cell r="D2654">
            <v>100</v>
          </cell>
          <cell r="E2654" t="str">
            <v>KS</v>
          </cell>
          <cell r="F2654">
            <v>81</v>
          </cell>
        </row>
        <row r="2655">
          <cell r="A2655">
            <v>3404080</v>
          </cell>
          <cell r="B2655" t="str">
            <v>Vějířová podložka…6798/A/M8</v>
          </cell>
          <cell r="C2655">
            <v>1.07</v>
          </cell>
          <cell r="D2655">
            <v>100</v>
          </cell>
          <cell r="E2655" t="str">
            <v>KS</v>
          </cell>
          <cell r="F2655">
            <v>107</v>
          </cell>
        </row>
        <row r="2656">
          <cell r="A2656">
            <v>3404102</v>
          </cell>
          <cell r="B2656" t="str">
            <v>Vějířová podložka…6798A/M10</v>
          </cell>
          <cell r="C2656">
            <v>1.17</v>
          </cell>
          <cell r="D2656">
            <v>100</v>
          </cell>
          <cell r="E2656" t="str">
            <v>KS</v>
          </cell>
          <cell r="F2656">
            <v>117</v>
          </cell>
        </row>
        <row r="2657">
          <cell r="A2657">
            <v>3404129</v>
          </cell>
          <cell r="B2657" t="str">
            <v>Vějířová podložka…6798A/M12</v>
          </cell>
          <cell r="C2657">
            <v>1.75</v>
          </cell>
          <cell r="D2657">
            <v>100</v>
          </cell>
          <cell r="E2657" t="str">
            <v>KS</v>
          </cell>
          <cell r="F2657">
            <v>175</v>
          </cell>
        </row>
        <row r="2658">
          <cell r="A2658">
            <v>3405060</v>
          </cell>
          <cell r="B2658" t="str">
            <v>Pérová podložka…DIN 128M6</v>
          </cell>
          <cell r="C2658">
            <v>0.76</v>
          </cell>
          <cell r="D2658">
            <v>100</v>
          </cell>
          <cell r="E2658" t="str">
            <v>KS</v>
          </cell>
          <cell r="F2658">
            <v>76</v>
          </cell>
        </row>
        <row r="2659">
          <cell r="A2659">
            <v>3405087</v>
          </cell>
          <cell r="B2659" t="str">
            <v>Pérová podložka…DIN 128M8</v>
          </cell>
          <cell r="C2659">
            <v>0.93</v>
          </cell>
          <cell r="D2659">
            <v>100</v>
          </cell>
          <cell r="E2659" t="str">
            <v>KS</v>
          </cell>
          <cell r="F2659">
            <v>93</v>
          </cell>
        </row>
        <row r="2660">
          <cell r="A2660">
            <v>3405109</v>
          </cell>
          <cell r="B2660" t="str">
            <v>Pérová podložka…DIN128M10</v>
          </cell>
          <cell r="C2660">
            <v>1.37</v>
          </cell>
          <cell r="D2660">
            <v>100</v>
          </cell>
          <cell r="E2660" t="str">
            <v>KS</v>
          </cell>
          <cell r="F2660">
            <v>137</v>
          </cell>
        </row>
        <row r="2661">
          <cell r="A2661">
            <v>3405125</v>
          </cell>
          <cell r="B2661" t="str">
            <v>Pérová podložka…DIN128M12</v>
          </cell>
          <cell r="C2661">
            <v>1.65</v>
          </cell>
          <cell r="D2661">
            <v>100</v>
          </cell>
          <cell r="E2661" t="str">
            <v>KS</v>
          </cell>
          <cell r="F2661">
            <v>165</v>
          </cell>
        </row>
        <row r="2662">
          <cell r="A2662">
            <v>3415066</v>
          </cell>
          <cell r="B2662" t="str">
            <v>Distanční spojka…965/M6X25</v>
          </cell>
          <cell r="C2662">
            <v>6.82</v>
          </cell>
          <cell r="D2662">
            <v>100</v>
          </cell>
          <cell r="E2662" t="str">
            <v>KS</v>
          </cell>
          <cell r="F2662">
            <v>682</v>
          </cell>
        </row>
        <row r="2663">
          <cell r="A2663">
            <v>3415082</v>
          </cell>
          <cell r="B2663" t="str">
            <v>Distanční spojka…965/M6X30</v>
          </cell>
          <cell r="C2663">
            <v>10.029999999999999</v>
          </cell>
          <cell r="D2663">
            <v>100</v>
          </cell>
          <cell r="E2663" t="str">
            <v>KS</v>
          </cell>
          <cell r="F2663">
            <v>1003</v>
          </cell>
        </row>
        <row r="2664">
          <cell r="A2664">
            <v>3415147</v>
          </cell>
          <cell r="B2664" t="str">
            <v>Distanční spojka…965/M8X20</v>
          </cell>
          <cell r="C2664">
            <v>10.029999999999999</v>
          </cell>
          <cell r="D2664">
            <v>100</v>
          </cell>
          <cell r="E2664" t="str">
            <v>KS</v>
          </cell>
          <cell r="F2664">
            <v>1003</v>
          </cell>
        </row>
        <row r="2665">
          <cell r="A2665">
            <v>3415163</v>
          </cell>
          <cell r="B2665" t="str">
            <v>Distanční spojka…965/M8X30</v>
          </cell>
          <cell r="C2665">
            <v>10.19</v>
          </cell>
          <cell r="D2665">
            <v>100</v>
          </cell>
          <cell r="E2665" t="str">
            <v>KS</v>
          </cell>
          <cell r="F2665">
            <v>1019</v>
          </cell>
        </row>
        <row r="2666">
          <cell r="A2666">
            <v>3450058</v>
          </cell>
          <cell r="B2666" t="str">
            <v>Stropní hák…915/50</v>
          </cell>
          <cell r="C2666">
            <v>2.2599999999999998</v>
          </cell>
          <cell r="D2666">
            <v>100</v>
          </cell>
          <cell r="E2666" t="str">
            <v>KS</v>
          </cell>
          <cell r="F2666">
            <v>226</v>
          </cell>
        </row>
        <row r="2667">
          <cell r="A2667">
            <v>3450066</v>
          </cell>
          <cell r="B2667" t="str">
            <v>Stropní hák…915/60</v>
          </cell>
          <cell r="C2667">
            <v>2.4</v>
          </cell>
          <cell r="D2667">
            <v>100</v>
          </cell>
          <cell r="E2667" t="str">
            <v>KS</v>
          </cell>
          <cell r="F2667">
            <v>240</v>
          </cell>
        </row>
        <row r="2668">
          <cell r="A2668">
            <v>3450074</v>
          </cell>
          <cell r="B2668" t="str">
            <v>Stropní hák…915/70</v>
          </cell>
          <cell r="C2668">
            <v>2.54</v>
          </cell>
          <cell r="D2668">
            <v>100</v>
          </cell>
          <cell r="E2668" t="str">
            <v>KS</v>
          </cell>
          <cell r="F2668">
            <v>254</v>
          </cell>
        </row>
        <row r="2669">
          <cell r="A2669">
            <v>3450082</v>
          </cell>
          <cell r="B2669" t="str">
            <v>Stropní hák…915/80</v>
          </cell>
          <cell r="C2669">
            <v>2.61</v>
          </cell>
          <cell r="D2669">
            <v>100</v>
          </cell>
          <cell r="E2669" t="str">
            <v>KS</v>
          </cell>
          <cell r="F2669">
            <v>261</v>
          </cell>
        </row>
        <row r="2670">
          <cell r="A2670">
            <v>3450090</v>
          </cell>
          <cell r="B2670" t="str">
            <v>Stropní hák…915/90</v>
          </cell>
          <cell r="C2670">
            <v>3.03</v>
          </cell>
          <cell r="D2670">
            <v>100</v>
          </cell>
          <cell r="E2670" t="str">
            <v>KS</v>
          </cell>
          <cell r="F2670">
            <v>303</v>
          </cell>
        </row>
        <row r="2671">
          <cell r="A2671">
            <v>3450104</v>
          </cell>
          <cell r="B2671" t="str">
            <v>Stropní hák…915/100</v>
          </cell>
          <cell r="C2671">
            <v>3.29</v>
          </cell>
          <cell r="D2671">
            <v>100</v>
          </cell>
          <cell r="E2671" t="str">
            <v>KS</v>
          </cell>
          <cell r="F2671">
            <v>329</v>
          </cell>
        </row>
        <row r="2672">
          <cell r="A2672">
            <v>3450120</v>
          </cell>
          <cell r="B2672" t="str">
            <v>Stropní hák…915/120</v>
          </cell>
          <cell r="C2672">
            <v>4.4000000000000004</v>
          </cell>
          <cell r="D2672">
            <v>100</v>
          </cell>
          <cell r="E2672" t="str">
            <v>KS</v>
          </cell>
          <cell r="F2672">
            <v>440</v>
          </cell>
        </row>
        <row r="2673">
          <cell r="A2673">
            <v>3452018</v>
          </cell>
          <cell r="B2673" t="str">
            <v>Stropní hák…917/70</v>
          </cell>
          <cell r="C2673">
            <v>11.51</v>
          </cell>
          <cell r="D2673">
            <v>100</v>
          </cell>
          <cell r="E2673" t="str">
            <v>KS</v>
          </cell>
          <cell r="F2673">
            <v>1151</v>
          </cell>
        </row>
        <row r="2674">
          <cell r="A2674">
            <v>3453820</v>
          </cell>
          <cell r="B2674" t="str">
            <v>Závěsný hák…948/TG6</v>
          </cell>
          <cell r="C2674">
            <v>56.17</v>
          </cell>
          <cell r="D2674">
            <v>100</v>
          </cell>
          <cell r="E2674" t="str">
            <v>KS</v>
          </cell>
          <cell r="F2674">
            <v>5617</v>
          </cell>
        </row>
        <row r="2675">
          <cell r="A2675">
            <v>3460061</v>
          </cell>
          <cell r="B2675" t="str">
            <v>Stropní hák…2081/K/M6</v>
          </cell>
          <cell r="C2675">
            <v>33.04</v>
          </cell>
          <cell r="D2675">
            <v>100</v>
          </cell>
          <cell r="E2675" t="str">
            <v>KS</v>
          </cell>
          <cell r="F2675">
            <v>3304</v>
          </cell>
        </row>
        <row r="2676">
          <cell r="A2676">
            <v>3460169</v>
          </cell>
          <cell r="B2676" t="str">
            <v>Stropní hák…2081/M6</v>
          </cell>
          <cell r="C2676">
            <v>38.049999999999997</v>
          </cell>
          <cell r="D2676">
            <v>100</v>
          </cell>
          <cell r="E2676" t="str">
            <v>KS</v>
          </cell>
          <cell r="F2676">
            <v>3805</v>
          </cell>
        </row>
        <row r="2677">
          <cell r="A2677">
            <v>3460762</v>
          </cell>
          <cell r="B2677" t="str">
            <v>Stropní hák TS…2989/M6</v>
          </cell>
          <cell r="C2677">
            <v>14.85</v>
          </cell>
          <cell r="D2677">
            <v>100</v>
          </cell>
          <cell r="E2677" t="str">
            <v>KS</v>
          </cell>
          <cell r="F2677">
            <v>1485</v>
          </cell>
        </row>
        <row r="2678">
          <cell r="A2678">
            <v>3460789</v>
          </cell>
          <cell r="B2678" t="str">
            <v>Stropní hák TS…2989/M8</v>
          </cell>
          <cell r="C2678">
            <v>16.13</v>
          </cell>
          <cell r="D2678">
            <v>100</v>
          </cell>
          <cell r="E2678" t="str">
            <v>KS</v>
          </cell>
          <cell r="F2678">
            <v>1613</v>
          </cell>
        </row>
        <row r="2679">
          <cell r="A2679">
            <v>3462080</v>
          </cell>
          <cell r="B2679" t="str">
            <v>Rabicový závěs…2083/M8</v>
          </cell>
          <cell r="C2679">
            <v>6.26</v>
          </cell>
          <cell r="D2679">
            <v>100</v>
          </cell>
          <cell r="E2679" t="str">
            <v>KS</v>
          </cell>
          <cell r="F2679">
            <v>626</v>
          </cell>
        </row>
        <row r="2680">
          <cell r="A2680">
            <v>3462862</v>
          </cell>
          <cell r="B2680" t="str">
            <v>Závěsné oko  TS…2990/M6</v>
          </cell>
          <cell r="C2680">
            <v>14.85</v>
          </cell>
          <cell r="D2680">
            <v>100</v>
          </cell>
          <cell r="E2680" t="str">
            <v>KS</v>
          </cell>
          <cell r="F2680">
            <v>1485</v>
          </cell>
        </row>
        <row r="2681">
          <cell r="A2681">
            <v>3462889</v>
          </cell>
          <cell r="B2681" t="str">
            <v>Závěsné oko  TS…2990/M8</v>
          </cell>
          <cell r="C2681">
            <v>16.13</v>
          </cell>
          <cell r="D2681">
            <v>100</v>
          </cell>
          <cell r="E2681" t="str">
            <v>KS</v>
          </cell>
          <cell r="F2681">
            <v>1613</v>
          </cell>
        </row>
        <row r="2682">
          <cell r="A2682">
            <v>3463060</v>
          </cell>
          <cell r="B2682" t="str">
            <v>Oko…2084/K/M6</v>
          </cell>
          <cell r="C2682">
            <v>8.5299999999999994</v>
          </cell>
          <cell r="D2682">
            <v>100</v>
          </cell>
          <cell r="E2682" t="str">
            <v>KS</v>
          </cell>
          <cell r="F2682">
            <v>853</v>
          </cell>
        </row>
        <row r="2683">
          <cell r="A2683">
            <v>3463567</v>
          </cell>
          <cell r="B2683" t="str">
            <v>Oko…2084/M6</v>
          </cell>
          <cell r="C2683">
            <v>9.23</v>
          </cell>
          <cell r="D2683">
            <v>100</v>
          </cell>
          <cell r="E2683" t="str">
            <v>KS</v>
          </cell>
          <cell r="F2683">
            <v>923</v>
          </cell>
        </row>
        <row r="2684">
          <cell r="A2684">
            <v>3463583</v>
          </cell>
          <cell r="B2684" t="str">
            <v>Oko…2084/M8</v>
          </cell>
          <cell r="C2684">
            <v>10.32</v>
          </cell>
          <cell r="D2684">
            <v>100</v>
          </cell>
          <cell r="E2684" t="str">
            <v>KS</v>
          </cell>
          <cell r="F2684">
            <v>1032</v>
          </cell>
        </row>
        <row r="2685">
          <cell r="A2685">
            <v>3464067</v>
          </cell>
          <cell r="B2685" t="str">
            <v>Závěsné oko…2085/M6</v>
          </cell>
          <cell r="C2685">
            <v>26.15</v>
          </cell>
          <cell r="D2685">
            <v>100</v>
          </cell>
          <cell r="E2685" t="str">
            <v>KS</v>
          </cell>
          <cell r="F2685">
            <v>2615</v>
          </cell>
        </row>
        <row r="2686">
          <cell r="A2686">
            <v>3464083</v>
          </cell>
          <cell r="B2686" t="str">
            <v>Závěsné oko…2085/M8</v>
          </cell>
          <cell r="C2686">
            <v>26.15</v>
          </cell>
          <cell r="D2686">
            <v>100</v>
          </cell>
          <cell r="E2686" t="str">
            <v>KS</v>
          </cell>
          <cell r="F2686">
            <v>2615</v>
          </cell>
        </row>
        <row r="2687">
          <cell r="A2687">
            <v>3470148</v>
          </cell>
          <cell r="B2687" t="str">
            <v>Stropní hák…867/5X125</v>
          </cell>
          <cell r="C2687">
            <v>7.65</v>
          </cell>
          <cell r="D2687">
            <v>100</v>
          </cell>
          <cell r="E2687" t="str">
            <v>KS</v>
          </cell>
          <cell r="F2687">
            <v>765</v>
          </cell>
        </row>
        <row r="2688">
          <cell r="A2688">
            <v>3470210</v>
          </cell>
          <cell r="B2688" t="str">
            <v>Stropní hák…867/6X 95</v>
          </cell>
          <cell r="C2688">
            <v>8.39</v>
          </cell>
          <cell r="D2688">
            <v>100</v>
          </cell>
          <cell r="E2688" t="str">
            <v>KS</v>
          </cell>
          <cell r="F2688">
            <v>839</v>
          </cell>
        </row>
        <row r="2689">
          <cell r="A2689">
            <v>3470237</v>
          </cell>
          <cell r="B2689" t="str">
            <v>Stropní hák…867/6X125</v>
          </cell>
          <cell r="C2689">
            <v>9.25</v>
          </cell>
          <cell r="D2689">
            <v>100</v>
          </cell>
          <cell r="E2689" t="str">
            <v>KS</v>
          </cell>
          <cell r="F2689">
            <v>925</v>
          </cell>
        </row>
        <row r="2690">
          <cell r="A2690">
            <v>3472086</v>
          </cell>
          <cell r="B2690" t="str">
            <v>Očko…869/M8X40</v>
          </cell>
          <cell r="C2690">
            <v>27.38</v>
          </cell>
          <cell r="D2690">
            <v>100</v>
          </cell>
          <cell r="E2690" t="str">
            <v>KS</v>
          </cell>
          <cell r="F2690">
            <v>2738</v>
          </cell>
        </row>
        <row r="2691">
          <cell r="A2691">
            <v>3476014</v>
          </cell>
          <cell r="B2691" t="str">
            <v>Hmoždinka rozpěrná…468/1</v>
          </cell>
          <cell r="C2691">
            <v>32.25</v>
          </cell>
          <cell r="D2691">
            <v>100</v>
          </cell>
          <cell r="E2691" t="str">
            <v>KS</v>
          </cell>
          <cell r="F2691">
            <v>3225</v>
          </cell>
        </row>
        <row r="2692">
          <cell r="A2692">
            <v>3481611</v>
          </cell>
          <cell r="B2692" t="str">
            <v>Sklápěcí závěs s pružinou…450/M4</v>
          </cell>
          <cell r="C2692">
            <v>19.66</v>
          </cell>
          <cell r="D2692">
            <v>100</v>
          </cell>
          <cell r="E2692" t="str">
            <v>KS</v>
          </cell>
          <cell r="F2692">
            <v>1966</v>
          </cell>
        </row>
        <row r="2693">
          <cell r="A2693">
            <v>3481662</v>
          </cell>
          <cell r="B2693" t="str">
            <v>Sklápěcí závěs s pružinou…451/M4</v>
          </cell>
          <cell r="C2693">
            <v>21.28</v>
          </cell>
          <cell r="D2693">
            <v>100</v>
          </cell>
          <cell r="E2693" t="str">
            <v>KS</v>
          </cell>
          <cell r="F2693">
            <v>2128</v>
          </cell>
        </row>
        <row r="2694">
          <cell r="A2694">
            <v>3481778</v>
          </cell>
          <cell r="B2694" t="str">
            <v>Sklápěcí závěs s pružinou…452/M4</v>
          </cell>
          <cell r="C2694">
            <v>23.22</v>
          </cell>
          <cell r="D2694">
            <v>100</v>
          </cell>
          <cell r="E2694" t="str">
            <v>KS</v>
          </cell>
          <cell r="F2694">
            <v>2322</v>
          </cell>
        </row>
        <row r="2695">
          <cell r="A2695">
            <v>3482014</v>
          </cell>
          <cell r="B2695" t="str">
            <v>Sklápěcí závěs…453</v>
          </cell>
          <cell r="C2695">
            <v>33.89</v>
          </cell>
          <cell r="D2695">
            <v>100</v>
          </cell>
          <cell r="E2695" t="str">
            <v>KS</v>
          </cell>
          <cell r="F2695">
            <v>3389</v>
          </cell>
        </row>
        <row r="2696">
          <cell r="A2696">
            <v>3482030</v>
          </cell>
          <cell r="B2696" t="str">
            <v>Sklápěcí závěs…454</v>
          </cell>
          <cell r="C2696">
            <v>37.409999999999997</v>
          </cell>
          <cell r="D2696">
            <v>100</v>
          </cell>
          <cell r="E2696" t="str">
            <v>KS</v>
          </cell>
          <cell r="F2696">
            <v>3741</v>
          </cell>
        </row>
        <row r="2697">
          <cell r="A2697">
            <v>3482057</v>
          </cell>
          <cell r="B2697" t="str">
            <v>Sklápěcí závěs…455</v>
          </cell>
          <cell r="C2697">
            <v>22.25</v>
          </cell>
          <cell r="D2697">
            <v>100</v>
          </cell>
          <cell r="E2697" t="str">
            <v>KS</v>
          </cell>
          <cell r="F2697">
            <v>2225</v>
          </cell>
        </row>
        <row r="2698">
          <cell r="A2698">
            <v>3482073</v>
          </cell>
          <cell r="B2698" t="str">
            <v>Sklápěcí závěs…455/100</v>
          </cell>
          <cell r="C2698">
            <v>25.89</v>
          </cell>
          <cell r="D2698">
            <v>100</v>
          </cell>
          <cell r="E2698" t="str">
            <v>KS</v>
          </cell>
          <cell r="F2698">
            <v>2589</v>
          </cell>
        </row>
        <row r="2699">
          <cell r="A2699">
            <v>3482103</v>
          </cell>
          <cell r="B2699" t="str">
            <v>Sklápěcí závěs…456</v>
          </cell>
          <cell r="C2699">
            <v>27.08</v>
          </cell>
          <cell r="D2699">
            <v>100</v>
          </cell>
          <cell r="E2699" t="str">
            <v>KS</v>
          </cell>
          <cell r="F2699">
            <v>2708</v>
          </cell>
        </row>
        <row r="2700">
          <cell r="A2700">
            <v>3482138</v>
          </cell>
          <cell r="B2700" t="str">
            <v>Sklápěcí závěs…457</v>
          </cell>
          <cell r="C2700">
            <v>20.99</v>
          </cell>
          <cell r="D2700">
            <v>100</v>
          </cell>
          <cell r="E2700" t="str">
            <v>KS</v>
          </cell>
          <cell r="F2700">
            <v>2099</v>
          </cell>
        </row>
        <row r="2701">
          <cell r="A2701">
            <v>3482154</v>
          </cell>
          <cell r="B2701" t="str">
            <v>Sklápěcí závěs…458</v>
          </cell>
          <cell r="C2701">
            <v>25.16</v>
          </cell>
          <cell r="D2701">
            <v>100</v>
          </cell>
          <cell r="E2701" t="str">
            <v>KS</v>
          </cell>
          <cell r="F2701">
            <v>2516</v>
          </cell>
        </row>
        <row r="2702">
          <cell r="A2702">
            <v>3482707</v>
          </cell>
          <cell r="B2702" t="str">
            <v>Sklápěcí závěs…KD 8/100</v>
          </cell>
          <cell r="C2702">
            <v>120.64</v>
          </cell>
          <cell r="D2702">
            <v>100</v>
          </cell>
          <cell r="E2702" t="str">
            <v>KS</v>
          </cell>
          <cell r="F2702">
            <v>12064</v>
          </cell>
        </row>
        <row r="2703">
          <cell r="A2703">
            <v>3482758</v>
          </cell>
          <cell r="B2703" t="str">
            <v>Sklápěcí závěs…KD 10/100</v>
          </cell>
          <cell r="C2703">
            <v>128.96</v>
          </cell>
          <cell r="D2703">
            <v>100</v>
          </cell>
          <cell r="E2703" t="str">
            <v>KS</v>
          </cell>
          <cell r="F2703">
            <v>12896</v>
          </cell>
        </row>
        <row r="2704">
          <cell r="A2704">
            <v>3482766</v>
          </cell>
          <cell r="B2704" t="str">
            <v>Sklápěcí závěs…KD 10/150</v>
          </cell>
          <cell r="C2704">
            <v>142.27000000000001</v>
          </cell>
          <cell r="D2704">
            <v>100</v>
          </cell>
          <cell r="E2704" t="str">
            <v>KS</v>
          </cell>
          <cell r="F2704">
            <v>14227</v>
          </cell>
        </row>
        <row r="2705">
          <cell r="A2705">
            <v>3483061</v>
          </cell>
          <cell r="B2705" t="str">
            <v>Mosazná rozpěrná hmoždinka…865/M6</v>
          </cell>
          <cell r="C2705">
            <v>15.81</v>
          </cell>
          <cell r="D2705">
            <v>100</v>
          </cell>
          <cell r="E2705" t="str">
            <v>KS</v>
          </cell>
          <cell r="F2705">
            <v>1581</v>
          </cell>
        </row>
        <row r="2706">
          <cell r="A2706">
            <v>3483088</v>
          </cell>
          <cell r="B2706" t="str">
            <v>Mosazná rozpěrná hmoždinka…865/M8</v>
          </cell>
          <cell r="C2706">
            <v>17.260000000000002</v>
          </cell>
          <cell r="D2706">
            <v>100</v>
          </cell>
          <cell r="E2706" t="str">
            <v>KS</v>
          </cell>
          <cell r="F2706">
            <v>1726</v>
          </cell>
        </row>
        <row r="2707">
          <cell r="A2707">
            <v>3483096</v>
          </cell>
          <cell r="B2707" t="str">
            <v>Mosazná rozpěrná hmoždinka…865/M10</v>
          </cell>
          <cell r="C2707">
            <v>21.62</v>
          </cell>
          <cell r="D2707">
            <v>100</v>
          </cell>
          <cell r="E2707" t="str">
            <v>KS</v>
          </cell>
          <cell r="F2707">
            <v>2162</v>
          </cell>
        </row>
        <row r="2708">
          <cell r="A2708">
            <v>3483214</v>
          </cell>
          <cell r="B2708" t="str">
            <v>Hmoždinka do sádrokartonu…910/GKDM</v>
          </cell>
          <cell r="C2708">
            <v>7.7</v>
          </cell>
          <cell r="D2708">
            <v>100</v>
          </cell>
          <cell r="E2708" t="str">
            <v>KS</v>
          </cell>
          <cell r="F2708">
            <v>770</v>
          </cell>
        </row>
        <row r="2709">
          <cell r="A2709">
            <v>3484602</v>
          </cell>
          <cell r="B2709" t="str">
            <v>Kovová rozpěrná hmoždinka…MD 5/30</v>
          </cell>
          <cell r="C2709">
            <v>3.3</v>
          </cell>
          <cell r="D2709">
            <v>100</v>
          </cell>
          <cell r="E2709" t="str">
            <v>KS</v>
          </cell>
          <cell r="F2709">
            <v>330</v>
          </cell>
        </row>
        <row r="2710">
          <cell r="A2710">
            <v>3484629</v>
          </cell>
          <cell r="B2710" t="str">
            <v>Kovová rozpěrná hmoždinka…MD 6/32</v>
          </cell>
          <cell r="C2710">
            <v>3.5</v>
          </cell>
          <cell r="D2710">
            <v>100</v>
          </cell>
          <cell r="E2710" t="str">
            <v>KS</v>
          </cell>
          <cell r="F2710">
            <v>350</v>
          </cell>
        </row>
        <row r="2711">
          <cell r="A2711">
            <v>3488306</v>
          </cell>
          <cell r="B2711" t="str">
            <v>Kotevní tyč …FIS A M10</v>
          </cell>
          <cell r="C2711">
            <v>66</v>
          </cell>
          <cell r="D2711">
            <v>100</v>
          </cell>
          <cell r="E2711" t="str">
            <v>KS</v>
          </cell>
          <cell r="F2711">
            <v>6600</v>
          </cell>
        </row>
        <row r="2712">
          <cell r="A2712">
            <v>3488403</v>
          </cell>
          <cell r="B2712" t="str">
            <v>Maltová kartuše…FIS V360S</v>
          </cell>
          <cell r="C2712">
            <v>2130</v>
          </cell>
          <cell r="D2712">
            <v>1</v>
          </cell>
          <cell r="E2712" t="str">
            <v>KS</v>
          </cell>
          <cell r="F2712">
            <v>2130</v>
          </cell>
        </row>
        <row r="2713">
          <cell r="A2713">
            <v>3488462</v>
          </cell>
          <cell r="B2713" t="str">
            <v>Sítková vložka…FISH16x85</v>
          </cell>
          <cell r="C2713">
            <v>54</v>
          </cell>
          <cell r="D2713">
            <v>100</v>
          </cell>
          <cell r="E2713" t="str">
            <v>KS</v>
          </cell>
          <cell r="F2713">
            <v>5400</v>
          </cell>
        </row>
        <row r="2714">
          <cell r="A2714">
            <v>3488464</v>
          </cell>
          <cell r="B2714" t="str">
            <v>FIS H 16x…FIS H 16x</v>
          </cell>
          <cell r="C2714">
            <v>36.25</v>
          </cell>
          <cell r="D2714">
            <v>100</v>
          </cell>
          <cell r="E2714" t="str">
            <v>KS</v>
          </cell>
          <cell r="F2714">
            <v>3625</v>
          </cell>
        </row>
        <row r="2715">
          <cell r="A2715">
            <v>3488527</v>
          </cell>
          <cell r="B2715" t="str">
            <v>Vytlačovací pistole…FIS AK</v>
          </cell>
          <cell r="C2715">
            <v>6550</v>
          </cell>
          <cell r="D2715">
            <v>1</v>
          </cell>
          <cell r="E2715" t="str">
            <v>KS</v>
          </cell>
          <cell r="F2715">
            <v>6550</v>
          </cell>
        </row>
        <row r="2716">
          <cell r="A2716">
            <v>3492036</v>
          </cell>
          <cell r="B2716" t="str">
            <v>Natloukací kotva…FZEA10X40</v>
          </cell>
          <cell r="C2716">
            <v>38.979999999999997</v>
          </cell>
          <cell r="D2716">
            <v>100</v>
          </cell>
          <cell r="E2716" t="str">
            <v>KS</v>
          </cell>
          <cell r="F2716">
            <v>3898</v>
          </cell>
        </row>
        <row r="2717">
          <cell r="A2717">
            <v>3492060</v>
          </cell>
          <cell r="B2717" t="str">
            <v>Natloukací kotva…FZEA12X40</v>
          </cell>
          <cell r="C2717">
            <v>46.4</v>
          </cell>
          <cell r="D2717">
            <v>100</v>
          </cell>
          <cell r="E2717" t="str">
            <v>KS</v>
          </cell>
          <cell r="F2717">
            <v>4640</v>
          </cell>
        </row>
        <row r="2718">
          <cell r="A2718">
            <v>3492095</v>
          </cell>
          <cell r="B2718" t="str">
            <v>Natloukací kotva…FZEA14X40</v>
          </cell>
          <cell r="C2718">
            <v>64.989999999999995</v>
          </cell>
          <cell r="D2718">
            <v>100</v>
          </cell>
          <cell r="E2718" t="str">
            <v>KS</v>
          </cell>
          <cell r="F2718">
            <v>6499</v>
          </cell>
        </row>
        <row r="2719">
          <cell r="A2719">
            <v>3492145</v>
          </cell>
          <cell r="B2719" t="str">
            <v>Natloukací kotva…FZEA10X40</v>
          </cell>
          <cell r="C2719">
            <v>260</v>
          </cell>
          <cell r="D2719">
            <v>100</v>
          </cell>
          <cell r="E2719" t="str">
            <v>KS</v>
          </cell>
          <cell r="F2719">
            <v>26000</v>
          </cell>
        </row>
        <row r="2720">
          <cell r="A2720">
            <v>3492150</v>
          </cell>
          <cell r="B2720" t="str">
            <v>Natloukací kotva…FZEA12X40</v>
          </cell>
          <cell r="C2720">
            <v>330</v>
          </cell>
          <cell r="D2720">
            <v>100</v>
          </cell>
          <cell r="E2720" t="str">
            <v>KS</v>
          </cell>
          <cell r="F2720">
            <v>33000</v>
          </cell>
        </row>
        <row r="2721">
          <cell r="A2721">
            <v>3492338</v>
          </cell>
          <cell r="B2721" t="str">
            <v>Univerzální vrták…FZUB10X40</v>
          </cell>
          <cell r="C2721">
            <v>2535</v>
          </cell>
          <cell r="D2721">
            <v>1</v>
          </cell>
          <cell r="E2721" t="str">
            <v>KS</v>
          </cell>
          <cell r="F2721">
            <v>2535</v>
          </cell>
        </row>
        <row r="2722">
          <cell r="A2722">
            <v>3492362</v>
          </cell>
          <cell r="B2722" t="str">
            <v>Univerzální vrták…FZUB12X40</v>
          </cell>
          <cell r="C2722">
            <v>2616</v>
          </cell>
          <cell r="D2722">
            <v>1</v>
          </cell>
          <cell r="E2722" t="str">
            <v>KS</v>
          </cell>
          <cell r="F2722">
            <v>2616</v>
          </cell>
        </row>
        <row r="2723">
          <cell r="A2723">
            <v>3492397</v>
          </cell>
          <cell r="B2723" t="str">
            <v>Univerzální vrták…FZUB14X40</v>
          </cell>
          <cell r="C2723">
            <v>2763</v>
          </cell>
          <cell r="D2723">
            <v>1</v>
          </cell>
          <cell r="E2723" t="str">
            <v>KS</v>
          </cell>
          <cell r="F2723">
            <v>2763</v>
          </cell>
        </row>
        <row r="2724">
          <cell r="A2724">
            <v>3492621</v>
          </cell>
          <cell r="B2724" t="str">
            <v>Natloukací trn…FZED10X40</v>
          </cell>
          <cell r="C2724">
            <v>855</v>
          </cell>
          <cell r="D2724">
            <v>1</v>
          </cell>
          <cell r="E2724" t="str">
            <v>KS</v>
          </cell>
          <cell r="F2724">
            <v>855</v>
          </cell>
        </row>
        <row r="2725">
          <cell r="A2725">
            <v>3492664</v>
          </cell>
          <cell r="B2725" t="str">
            <v>Natloukací trn…FZED12X40</v>
          </cell>
          <cell r="C2725">
            <v>996</v>
          </cell>
          <cell r="D2725">
            <v>1</v>
          </cell>
          <cell r="E2725" t="str">
            <v>KS</v>
          </cell>
          <cell r="F2725">
            <v>996</v>
          </cell>
        </row>
        <row r="2726">
          <cell r="A2726">
            <v>3492699</v>
          </cell>
          <cell r="B2726" t="str">
            <v>Natloukací trn…FZED14X40</v>
          </cell>
          <cell r="C2726">
            <v>1279</v>
          </cell>
          <cell r="D2726">
            <v>1</v>
          </cell>
          <cell r="E2726" t="str">
            <v>KS</v>
          </cell>
          <cell r="F2726">
            <v>1279</v>
          </cell>
        </row>
        <row r="2727">
          <cell r="A2727">
            <v>3492800</v>
          </cell>
          <cell r="B2727" t="str">
            <v>Natloukací kotva…EA II M6</v>
          </cell>
          <cell r="C2727">
            <v>14.3</v>
          </cell>
          <cell r="D2727">
            <v>100</v>
          </cell>
          <cell r="E2727" t="str">
            <v>KS</v>
          </cell>
          <cell r="F2727">
            <v>1430</v>
          </cell>
        </row>
        <row r="2728">
          <cell r="A2728">
            <v>3498107</v>
          </cell>
          <cell r="B2728" t="str">
            <v>Protipožární šroubová kotva…MMS6X50</v>
          </cell>
          <cell r="C2728">
            <v>15.88</v>
          </cell>
          <cell r="D2728">
            <v>100</v>
          </cell>
          <cell r="E2728" t="str">
            <v>KS</v>
          </cell>
          <cell r="F2728">
            <v>1588</v>
          </cell>
        </row>
        <row r="2729">
          <cell r="A2729">
            <v>3498123</v>
          </cell>
          <cell r="B2729" t="str">
            <v>Protipožární šroubová kotva…MMS10X80</v>
          </cell>
          <cell r="C2729">
            <v>62.78</v>
          </cell>
          <cell r="D2729">
            <v>100</v>
          </cell>
          <cell r="E2729" t="str">
            <v>KS</v>
          </cell>
          <cell r="F2729">
            <v>6278</v>
          </cell>
        </row>
        <row r="2730">
          <cell r="A2730">
            <v>3498158</v>
          </cell>
          <cell r="B2730" t="str">
            <v>Protipožární šroubová kotva…MMS10X100</v>
          </cell>
          <cell r="C2730">
            <v>71.41</v>
          </cell>
          <cell r="D2730">
            <v>100</v>
          </cell>
          <cell r="E2730" t="str">
            <v>KS</v>
          </cell>
          <cell r="F2730">
            <v>7141</v>
          </cell>
        </row>
        <row r="2731">
          <cell r="A2731">
            <v>3498204</v>
          </cell>
          <cell r="B2731" t="str">
            <v>Protipožární šroubová kotva…HMSKS5X50</v>
          </cell>
          <cell r="C2731">
            <v>9.23</v>
          </cell>
          <cell r="D2731">
            <v>100</v>
          </cell>
          <cell r="E2731" t="str">
            <v>KS</v>
          </cell>
          <cell r="F2731">
            <v>923</v>
          </cell>
        </row>
        <row r="2732">
          <cell r="A2732">
            <v>3498263</v>
          </cell>
          <cell r="B2732" t="str">
            <v>Protipožární šroubová kotva…MMSST6X60</v>
          </cell>
          <cell r="C2732">
            <v>17.559999999999999</v>
          </cell>
          <cell r="D2732">
            <v>100</v>
          </cell>
          <cell r="E2732" t="str">
            <v>KS</v>
          </cell>
          <cell r="F2732">
            <v>1756</v>
          </cell>
        </row>
        <row r="2733">
          <cell r="A2733">
            <v>3498271</v>
          </cell>
          <cell r="B2733" t="str">
            <v>Protipožární šroubová kotva…MMS7,5X80</v>
          </cell>
          <cell r="C2733">
            <v>34.049999999999997</v>
          </cell>
          <cell r="D2733">
            <v>100</v>
          </cell>
          <cell r="E2733" t="str">
            <v>KS</v>
          </cell>
          <cell r="F2733">
            <v>3405</v>
          </cell>
        </row>
        <row r="2734">
          <cell r="A2734">
            <v>3498425</v>
          </cell>
          <cell r="B2734" t="str">
            <v>Protipožární hmoždinka…FNA/M6X30</v>
          </cell>
          <cell r="C2734">
            <v>26.66</v>
          </cell>
          <cell r="D2734">
            <v>100</v>
          </cell>
          <cell r="E2734" t="str">
            <v>KS</v>
          </cell>
          <cell r="F2734">
            <v>2666</v>
          </cell>
        </row>
        <row r="2735">
          <cell r="A2735">
            <v>3498468</v>
          </cell>
          <cell r="B2735" t="str">
            <v>Protipožární hmoždinka…FNA6X30/5</v>
          </cell>
          <cell r="C2735">
            <v>19.2</v>
          </cell>
          <cell r="D2735">
            <v>100</v>
          </cell>
          <cell r="E2735" t="str">
            <v>KS</v>
          </cell>
          <cell r="F2735">
            <v>1920</v>
          </cell>
        </row>
        <row r="2736">
          <cell r="A2736">
            <v>3498484</v>
          </cell>
          <cell r="B2736" t="str">
            <v>Svorníková kotva…FAZII8/30</v>
          </cell>
          <cell r="C2736">
            <v>34.200000000000003</v>
          </cell>
          <cell r="D2736">
            <v>100</v>
          </cell>
          <cell r="E2736" t="str">
            <v>KS</v>
          </cell>
          <cell r="F2736">
            <v>3420</v>
          </cell>
        </row>
        <row r="2737">
          <cell r="A2737">
            <v>3498506</v>
          </cell>
          <cell r="B2737" t="str">
            <v>Svorníková kotva…FAZII8/10</v>
          </cell>
          <cell r="C2737">
            <v>49.57</v>
          </cell>
          <cell r="D2737">
            <v>100</v>
          </cell>
          <cell r="E2737" t="str">
            <v>KS</v>
          </cell>
          <cell r="F2737">
            <v>4957</v>
          </cell>
        </row>
        <row r="2738">
          <cell r="A2738">
            <v>3498549</v>
          </cell>
          <cell r="B2738" t="str">
            <v>Svorníková kotva…FAZII1010</v>
          </cell>
          <cell r="C2738">
            <v>59.34</v>
          </cell>
          <cell r="D2738">
            <v>100</v>
          </cell>
          <cell r="E2738" t="str">
            <v>KS</v>
          </cell>
          <cell r="F2738">
            <v>5934</v>
          </cell>
        </row>
        <row r="2739">
          <cell r="A2739">
            <v>3498581</v>
          </cell>
          <cell r="B2739" t="str">
            <v>Svorníková kotva…FAZII10/3</v>
          </cell>
          <cell r="C2739">
            <v>64.75</v>
          </cell>
          <cell r="D2739">
            <v>100</v>
          </cell>
          <cell r="E2739" t="str">
            <v>KS</v>
          </cell>
          <cell r="F2739">
            <v>6475</v>
          </cell>
        </row>
        <row r="2740">
          <cell r="A2740">
            <v>3498597</v>
          </cell>
          <cell r="B2740" t="str">
            <v>Svorníková kotva…FAZII10/1</v>
          </cell>
          <cell r="C2740">
            <v>95.96</v>
          </cell>
          <cell r="D2740">
            <v>100</v>
          </cell>
          <cell r="E2740" t="str">
            <v>KS</v>
          </cell>
          <cell r="F2740">
            <v>9596</v>
          </cell>
        </row>
        <row r="2741">
          <cell r="A2741">
            <v>3498654</v>
          </cell>
          <cell r="B2741" t="str">
            <v>Svorníková kotva…FAZII12/1</v>
          </cell>
          <cell r="C2741">
            <v>75.3</v>
          </cell>
          <cell r="D2741">
            <v>100</v>
          </cell>
          <cell r="E2741" t="str">
            <v>KS</v>
          </cell>
          <cell r="F2741">
            <v>7530</v>
          </cell>
        </row>
        <row r="2742">
          <cell r="A2742">
            <v>3498743</v>
          </cell>
          <cell r="B2742" t="str">
            <v>Kotva pro velká zatížení…FHII18X80</v>
          </cell>
          <cell r="C2742">
            <v>206.28</v>
          </cell>
          <cell r="D2742">
            <v>100</v>
          </cell>
          <cell r="E2742" t="str">
            <v>KS</v>
          </cell>
          <cell r="F2742">
            <v>20628</v>
          </cell>
        </row>
        <row r="2743">
          <cell r="A2743">
            <v>3498760</v>
          </cell>
          <cell r="B2743" t="str">
            <v>Kotva do dutých stropů…FHY M8</v>
          </cell>
          <cell r="C2743">
            <v>96</v>
          </cell>
          <cell r="D2743">
            <v>100</v>
          </cell>
          <cell r="E2743" t="str">
            <v>KS</v>
          </cell>
          <cell r="F2743">
            <v>9600</v>
          </cell>
        </row>
        <row r="2744">
          <cell r="A2744">
            <v>3498764</v>
          </cell>
          <cell r="B2744" t="str">
            <v>Stropní kotva M 10…FHY M10</v>
          </cell>
          <cell r="C2744">
            <v>135</v>
          </cell>
          <cell r="D2744">
            <v>100</v>
          </cell>
          <cell r="E2744" t="str">
            <v>KS</v>
          </cell>
          <cell r="F2744">
            <v>13500</v>
          </cell>
        </row>
        <row r="2745">
          <cell r="A2745">
            <v>3498824</v>
          </cell>
          <cell r="B2745" t="str">
            <v>Svorníková kotva…FAZ1010GS</v>
          </cell>
          <cell r="C2745">
            <v>219</v>
          </cell>
          <cell r="D2745">
            <v>100</v>
          </cell>
          <cell r="E2745" t="str">
            <v>KS</v>
          </cell>
          <cell r="F2745">
            <v>21900</v>
          </cell>
        </row>
        <row r="2746">
          <cell r="A2746">
            <v>3498859</v>
          </cell>
          <cell r="B2746" t="str">
            <v>Svorníková kotva…FAZ 12/10</v>
          </cell>
          <cell r="C2746">
            <v>316.89999999999998</v>
          </cell>
          <cell r="D2746">
            <v>100</v>
          </cell>
          <cell r="E2746" t="str">
            <v>KS</v>
          </cell>
          <cell r="F2746">
            <v>31690</v>
          </cell>
        </row>
        <row r="2747">
          <cell r="A2747">
            <v>4027507</v>
          </cell>
          <cell r="B2747" t="str">
            <v>Závitový svorník metrický…1GM10X12</v>
          </cell>
          <cell r="C2747">
            <v>1.514</v>
          </cell>
          <cell r="D2747">
            <v>1000</v>
          </cell>
          <cell r="E2747" t="str">
            <v>KS</v>
          </cell>
          <cell r="F2747">
            <v>1514</v>
          </cell>
        </row>
        <row r="2748">
          <cell r="A2748">
            <v>4027523</v>
          </cell>
          <cell r="B2748" t="str">
            <v>Závitový svorník…1GM10X20</v>
          </cell>
          <cell r="C2748">
            <v>2.375</v>
          </cell>
          <cell r="D2748">
            <v>1000</v>
          </cell>
          <cell r="E2748" t="str">
            <v>KS</v>
          </cell>
          <cell r="F2748">
            <v>2375</v>
          </cell>
        </row>
        <row r="2749">
          <cell r="A2749">
            <v>4027531</v>
          </cell>
          <cell r="B2749" t="str">
            <v>Závitový svorník…1GM10X25</v>
          </cell>
          <cell r="C2749">
            <v>2.8359999999999999</v>
          </cell>
          <cell r="D2749">
            <v>1000</v>
          </cell>
          <cell r="E2749" t="str">
            <v>KS</v>
          </cell>
          <cell r="F2749">
            <v>2836</v>
          </cell>
        </row>
        <row r="2750">
          <cell r="A2750">
            <v>4027558</v>
          </cell>
          <cell r="B2750" t="str">
            <v>Závitový svorník…1GM10X30</v>
          </cell>
          <cell r="C2750">
            <v>3.3010000000000002</v>
          </cell>
          <cell r="D2750">
            <v>1000</v>
          </cell>
          <cell r="E2750" t="str">
            <v>KS</v>
          </cell>
          <cell r="F2750">
            <v>3301</v>
          </cell>
        </row>
        <row r="2751">
          <cell r="A2751">
            <v>4027566</v>
          </cell>
          <cell r="B2751" t="str">
            <v>Závitový svorník…1GM10X35</v>
          </cell>
          <cell r="C2751">
            <v>3.8090000000000002</v>
          </cell>
          <cell r="D2751">
            <v>1000</v>
          </cell>
          <cell r="E2751" t="str">
            <v>KS</v>
          </cell>
          <cell r="F2751">
            <v>3809</v>
          </cell>
        </row>
        <row r="2752">
          <cell r="A2752">
            <v>4027574</v>
          </cell>
          <cell r="B2752" t="str">
            <v>Závitový svorník…1GM10X40</v>
          </cell>
          <cell r="C2752">
            <v>4.2300000000000004</v>
          </cell>
          <cell r="D2752">
            <v>1000</v>
          </cell>
          <cell r="E2752" t="str">
            <v>KS</v>
          </cell>
          <cell r="F2752">
            <v>4230</v>
          </cell>
        </row>
        <row r="2753">
          <cell r="A2753">
            <v>4027590</v>
          </cell>
          <cell r="B2753" t="str">
            <v>Závitový svorník…1GM10X50</v>
          </cell>
          <cell r="C2753">
            <v>5.1509999999999998</v>
          </cell>
          <cell r="D2753">
            <v>1000</v>
          </cell>
          <cell r="E2753" t="str">
            <v>KS</v>
          </cell>
          <cell r="F2753">
            <v>5151</v>
          </cell>
        </row>
        <row r="2754">
          <cell r="A2754">
            <v>4027612</v>
          </cell>
          <cell r="B2754" t="str">
            <v>Závitový svorník metrický…1GM10X60</v>
          </cell>
          <cell r="C2754">
            <v>5.625</v>
          </cell>
          <cell r="D2754">
            <v>1000</v>
          </cell>
          <cell r="E2754" t="str">
            <v>KS</v>
          </cell>
          <cell r="F2754">
            <v>5625</v>
          </cell>
        </row>
        <row r="2755">
          <cell r="A2755">
            <v>4028104</v>
          </cell>
          <cell r="B2755" t="str">
            <v>Závitový svorník…1GM3X6</v>
          </cell>
          <cell r="C2755">
            <v>0.57199999999999995</v>
          </cell>
          <cell r="D2755">
            <v>1000</v>
          </cell>
          <cell r="E2755" t="str">
            <v>KS</v>
          </cell>
          <cell r="F2755">
            <v>572</v>
          </cell>
        </row>
        <row r="2756">
          <cell r="A2756">
            <v>4028112</v>
          </cell>
          <cell r="B2756" t="str">
            <v>Závitový svorník…1GM3X8</v>
          </cell>
          <cell r="C2756">
            <v>0.53500000000000003</v>
          </cell>
          <cell r="D2756">
            <v>1000</v>
          </cell>
          <cell r="E2756" t="str">
            <v>KS</v>
          </cell>
          <cell r="F2756">
            <v>535</v>
          </cell>
        </row>
        <row r="2757">
          <cell r="A2757">
            <v>4028120</v>
          </cell>
          <cell r="B2757" t="str">
            <v>Závitový svorník…1GM3X10</v>
          </cell>
          <cell r="C2757">
            <v>0.55000000000000004</v>
          </cell>
          <cell r="D2757">
            <v>1000</v>
          </cell>
          <cell r="E2757" t="str">
            <v>KS</v>
          </cell>
          <cell r="F2757">
            <v>550</v>
          </cell>
        </row>
        <row r="2758">
          <cell r="A2758">
            <v>4028139</v>
          </cell>
          <cell r="B2758" t="str">
            <v>Závitový svorník…1GM3X12</v>
          </cell>
          <cell r="C2758">
            <v>0.81399999999999995</v>
          </cell>
          <cell r="D2758">
            <v>1000</v>
          </cell>
          <cell r="E2758" t="str">
            <v>KS</v>
          </cell>
          <cell r="F2758">
            <v>814</v>
          </cell>
        </row>
        <row r="2759">
          <cell r="A2759">
            <v>4028147</v>
          </cell>
          <cell r="B2759" t="str">
            <v>Závitový svorník…1GM3X15</v>
          </cell>
          <cell r="C2759">
            <v>0.77</v>
          </cell>
          <cell r="D2759">
            <v>1000</v>
          </cell>
          <cell r="E2759" t="str">
            <v>KS</v>
          </cell>
          <cell r="F2759">
            <v>770</v>
          </cell>
        </row>
        <row r="2760">
          <cell r="A2760">
            <v>4028155</v>
          </cell>
          <cell r="B2760" t="str">
            <v>Závitový svorník…1GM3X20</v>
          </cell>
          <cell r="C2760">
            <v>0.58499999999999996</v>
          </cell>
          <cell r="D2760">
            <v>1000</v>
          </cell>
          <cell r="E2760" t="str">
            <v>KS</v>
          </cell>
          <cell r="F2760">
            <v>585</v>
          </cell>
        </row>
        <row r="2761">
          <cell r="A2761">
            <v>4028163</v>
          </cell>
          <cell r="B2761" t="str">
            <v>Závitový svorník…1GM3X25</v>
          </cell>
          <cell r="C2761">
            <v>0.755</v>
          </cell>
          <cell r="D2761">
            <v>1000</v>
          </cell>
          <cell r="E2761" t="str">
            <v>KS</v>
          </cell>
          <cell r="F2761">
            <v>755</v>
          </cell>
        </row>
        <row r="2762">
          <cell r="A2762">
            <v>4028171</v>
          </cell>
          <cell r="B2762" t="str">
            <v>Závitový svorník…1GM3X30</v>
          </cell>
          <cell r="C2762">
            <v>0.78900000000000003</v>
          </cell>
          <cell r="D2762">
            <v>1000</v>
          </cell>
          <cell r="E2762" t="str">
            <v>KS</v>
          </cell>
          <cell r="F2762">
            <v>789</v>
          </cell>
        </row>
        <row r="2763">
          <cell r="A2763">
            <v>4028198</v>
          </cell>
          <cell r="B2763" t="str">
            <v>Závitový svorník…1GM4X6</v>
          </cell>
          <cell r="C2763">
            <v>0.56499999999999995</v>
          </cell>
          <cell r="D2763">
            <v>1000</v>
          </cell>
          <cell r="E2763" t="str">
            <v>KS</v>
          </cell>
          <cell r="F2763">
            <v>565</v>
          </cell>
        </row>
        <row r="2764">
          <cell r="A2764">
            <v>4028201</v>
          </cell>
          <cell r="B2764" t="str">
            <v>Závitový svorník…1GM4X8</v>
          </cell>
          <cell r="C2764">
            <v>0.52800000000000002</v>
          </cell>
          <cell r="D2764">
            <v>1000</v>
          </cell>
          <cell r="E2764" t="str">
            <v>KS</v>
          </cell>
          <cell r="F2764">
            <v>528</v>
          </cell>
        </row>
        <row r="2765">
          <cell r="A2765">
            <v>4028228</v>
          </cell>
          <cell r="B2765" t="str">
            <v>Závitový svorník…1GM4X10</v>
          </cell>
          <cell r="C2765">
            <v>0.55000000000000004</v>
          </cell>
          <cell r="D2765">
            <v>1000</v>
          </cell>
          <cell r="E2765" t="str">
            <v>KS</v>
          </cell>
          <cell r="F2765">
            <v>550</v>
          </cell>
        </row>
        <row r="2766">
          <cell r="A2766">
            <v>4028236</v>
          </cell>
          <cell r="B2766" t="str">
            <v>Závitový svorník…1GM4X12</v>
          </cell>
          <cell r="C2766">
            <v>0.63700000000000001</v>
          </cell>
          <cell r="D2766">
            <v>1000</v>
          </cell>
          <cell r="E2766" t="str">
            <v>KS</v>
          </cell>
          <cell r="F2766">
            <v>637</v>
          </cell>
        </row>
        <row r="2767">
          <cell r="A2767">
            <v>4028244</v>
          </cell>
          <cell r="B2767" t="str">
            <v>Závitový svorník…1GM4X15</v>
          </cell>
          <cell r="C2767">
            <v>1.081</v>
          </cell>
          <cell r="D2767">
            <v>1000</v>
          </cell>
          <cell r="E2767" t="str">
            <v>KS</v>
          </cell>
          <cell r="F2767">
            <v>1081</v>
          </cell>
        </row>
        <row r="2768">
          <cell r="A2768">
            <v>4028252</v>
          </cell>
          <cell r="B2768" t="str">
            <v>Závitový svorník…1GM4X20</v>
          </cell>
          <cell r="C2768">
            <v>0.748</v>
          </cell>
          <cell r="D2768">
            <v>1000</v>
          </cell>
          <cell r="E2768" t="str">
            <v>KS</v>
          </cell>
          <cell r="F2768">
            <v>748</v>
          </cell>
        </row>
        <row r="2769">
          <cell r="A2769">
            <v>4028260</v>
          </cell>
          <cell r="B2769" t="str">
            <v>Závitový svorník…1GM4X25</v>
          </cell>
          <cell r="C2769">
            <v>0.80200000000000005</v>
          </cell>
          <cell r="D2769">
            <v>1000</v>
          </cell>
          <cell r="E2769" t="str">
            <v>KS</v>
          </cell>
          <cell r="F2769">
            <v>802</v>
          </cell>
        </row>
        <row r="2770">
          <cell r="A2770">
            <v>4028279</v>
          </cell>
          <cell r="B2770" t="str">
            <v>Závitový svorník…1GM4X30</v>
          </cell>
          <cell r="C2770">
            <v>0.90100000000000002</v>
          </cell>
          <cell r="D2770">
            <v>1000</v>
          </cell>
          <cell r="E2770" t="str">
            <v>KS</v>
          </cell>
          <cell r="F2770">
            <v>901</v>
          </cell>
        </row>
        <row r="2771">
          <cell r="A2771">
            <v>4028287</v>
          </cell>
          <cell r="B2771" t="str">
            <v>Závitový svorník…1GM4X35</v>
          </cell>
          <cell r="C2771">
            <v>1.0489999999999999</v>
          </cell>
          <cell r="D2771">
            <v>1000</v>
          </cell>
          <cell r="E2771" t="str">
            <v>KS</v>
          </cell>
          <cell r="F2771">
            <v>1049</v>
          </cell>
        </row>
        <row r="2772">
          <cell r="A2772">
            <v>4028295</v>
          </cell>
          <cell r="B2772" t="str">
            <v>Závitový svorník…1GM4X50</v>
          </cell>
          <cell r="C2772">
            <v>3.1829999999999998</v>
          </cell>
          <cell r="D2772">
            <v>1000</v>
          </cell>
          <cell r="E2772" t="str">
            <v>KS</v>
          </cell>
          <cell r="F2772">
            <v>3183</v>
          </cell>
        </row>
        <row r="2773">
          <cell r="A2773">
            <v>4028309</v>
          </cell>
          <cell r="B2773" t="str">
            <v>Závitový svorník…1GM5X8</v>
          </cell>
          <cell r="C2773">
            <v>0.67800000000000005</v>
          </cell>
          <cell r="D2773">
            <v>1000</v>
          </cell>
          <cell r="E2773" t="str">
            <v>KS</v>
          </cell>
          <cell r="F2773">
            <v>678</v>
          </cell>
        </row>
        <row r="2774">
          <cell r="A2774">
            <v>4028317</v>
          </cell>
          <cell r="B2774" t="str">
            <v>Závitový svorník…1GM5X10</v>
          </cell>
          <cell r="C2774">
            <v>0.74399999999999999</v>
          </cell>
          <cell r="D2774">
            <v>1000</v>
          </cell>
          <cell r="E2774" t="str">
            <v>KS</v>
          </cell>
          <cell r="F2774">
            <v>744</v>
          </cell>
        </row>
        <row r="2775">
          <cell r="A2775">
            <v>4028325</v>
          </cell>
          <cell r="B2775" t="str">
            <v>Závitový svorník…1GM5X12</v>
          </cell>
          <cell r="C2775">
            <v>0.75700000000000001</v>
          </cell>
          <cell r="D2775">
            <v>1000</v>
          </cell>
          <cell r="E2775" t="str">
            <v>KS</v>
          </cell>
          <cell r="F2775">
            <v>757</v>
          </cell>
        </row>
        <row r="2776">
          <cell r="A2776">
            <v>4028333</v>
          </cell>
          <cell r="B2776" t="str">
            <v>Závitový svorník…1GM5X15</v>
          </cell>
          <cell r="C2776">
            <v>1.0189999999999999</v>
          </cell>
          <cell r="D2776">
            <v>1000</v>
          </cell>
          <cell r="E2776" t="str">
            <v>KS</v>
          </cell>
          <cell r="F2776">
            <v>1019</v>
          </cell>
        </row>
        <row r="2777">
          <cell r="A2777">
            <v>4028341</v>
          </cell>
          <cell r="B2777" t="str">
            <v>Závitový svorník…1GM5X20</v>
          </cell>
          <cell r="C2777">
            <v>0.95799999999999996</v>
          </cell>
          <cell r="D2777">
            <v>1000</v>
          </cell>
          <cell r="E2777" t="str">
            <v>KS</v>
          </cell>
          <cell r="F2777">
            <v>958</v>
          </cell>
        </row>
        <row r="2778">
          <cell r="A2778">
            <v>4028368</v>
          </cell>
          <cell r="B2778" t="str">
            <v>Závitový svorník…1GM5X25</v>
          </cell>
          <cell r="C2778">
            <v>1.147</v>
          </cell>
          <cell r="D2778">
            <v>1000</v>
          </cell>
          <cell r="E2778" t="str">
            <v>KS</v>
          </cell>
          <cell r="F2778">
            <v>1147</v>
          </cell>
        </row>
        <row r="2779">
          <cell r="A2779">
            <v>4028376</v>
          </cell>
          <cell r="B2779" t="str">
            <v>Závitový svorník…1GM5X30</v>
          </cell>
          <cell r="C2779">
            <v>1.3640000000000001</v>
          </cell>
          <cell r="D2779">
            <v>1000</v>
          </cell>
          <cell r="E2779" t="str">
            <v>KS</v>
          </cell>
          <cell r="F2779">
            <v>1364</v>
          </cell>
        </row>
        <row r="2780">
          <cell r="A2780">
            <v>4028384</v>
          </cell>
          <cell r="B2780" t="str">
            <v>Závitový svorník…1GM5X35</v>
          </cell>
          <cell r="C2780">
            <v>1.395</v>
          </cell>
          <cell r="D2780">
            <v>1000</v>
          </cell>
          <cell r="E2780" t="str">
            <v>KS</v>
          </cell>
          <cell r="F2780">
            <v>1395</v>
          </cell>
        </row>
        <row r="2781">
          <cell r="A2781">
            <v>4028392</v>
          </cell>
          <cell r="B2781" t="str">
            <v>Závitový svorník…1GM5X40</v>
          </cell>
          <cell r="C2781">
            <v>1.506</v>
          </cell>
          <cell r="D2781">
            <v>1000</v>
          </cell>
          <cell r="E2781" t="str">
            <v>KS</v>
          </cell>
          <cell r="F2781">
            <v>1506</v>
          </cell>
        </row>
        <row r="2782">
          <cell r="A2782">
            <v>4028406</v>
          </cell>
          <cell r="B2782" t="str">
            <v>Závitový svorník…1GM6X8</v>
          </cell>
          <cell r="C2782">
            <v>0.76400000000000001</v>
          </cell>
          <cell r="D2782">
            <v>1000</v>
          </cell>
          <cell r="E2782" t="str">
            <v>KS</v>
          </cell>
          <cell r="F2782">
            <v>764</v>
          </cell>
        </row>
        <row r="2783">
          <cell r="A2783">
            <v>4028414</v>
          </cell>
          <cell r="B2783" t="str">
            <v>Závitový svorník…1GM6X10</v>
          </cell>
          <cell r="C2783">
            <v>0.76900000000000002</v>
          </cell>
          <cell r="D2783">
            <v>1000</v>
          </cell>
          <cell r="E2783" t="str">
            <v>KS</v>
          </cell>
          <cell r="F2783">
            <v>769</v>
          </cell>
        </row>
        <row r="2784">
          <cell r="A2784">
            <v>4028422</v>
          </cell>
          <cell r="B2784" t="str">
            <v>Závitový svorník…1GM6X12</v>
          </cell>
          <cell r="C2784">
            <v>0.84399999999999997</v>
          </cell>
          <cell r="D2784">
            <v>1000</v>
          </cell>
          <cell r="E2784" t="str">
            <v>KS</v>
          </cell>
          <cell r="F2784">
            <v>844</v>
          </cell>
        </row>
        <row r="2785">
          <cell r="A2785">
            <v>4028430</v>
          </cell>
          <cell r="B2785" t="str">
            <v>Závitový svorník…1GM6X15</v>
          </cell>
          <cell r="C2785">
            <v>1.0449999999999999</v>
          </cell>
          <cell r="D2785">
            <v>1000</v>
          </cell>
          <cell r="E2785" t="str">
            <v>KS</v>
          </cell>
          <cell r="F2785">
            <v>1045</v>
          </cell>
        </row>
        <row r="2786">
          <cell r="A2786">
            <v>4028449</v>
          </cell>
          <cell r="B2786" t="str">
            <v>Závitový svorník…1GM6X20</v>
          </cell>
          <cell r="C2786">
            <v>1.131</v>
          </cell>
          <cell r="D2786">
            <v>1000</v>
          </cell>
          <cell r="E2786" t="str">
            <v>KS</v>
          </cell>
          <cell r="F2786">
            <v>1131</v>
          </cell>
        </row>
        <row r="2787">
          <cell r="A2787">
            <v>4028457</v>
          </cell>
          <cell r="B2787" t="str">
            <v>Závitový svorník…1GM6X25</v>
          </cell>
          <cell r="C2787">
            <v>1.339</v>
          </cell>
          <cell r="D2787">
            <v>1000</v>
          </cell>
          <cell r="E2787" t="str">
            <v>KS</v>
          </cell>
          <cell r="F2787">
            <v>1339</v>
          </cell>
        </row>
        <row r="2788">
          <cell r="A2788">
            <v>4028465</v>
          </cell>
          <cell r="B2788" t="str">
            <v>Závitový svorník…1GM6X30</v>
          </cell>
          <cell r="C2788">
            <v>1.405</v>
          </cell>
          <cell r="D2788">
            <v>1000</v>
          </cell>
          <cell r="E2788" t="str">
            <v>KS</v>
          </cell>
          <cell r="F2788">
            <v>1405</v>
          </cell>
        </row>
        <row r="2789">
          <cell r="A2789">
            <v>4028473</v>
          </cell>
          <cell r="B2789" t="str">
            <v>Závitový svorník…1GM6X35</v>
          </cell>
          <cell r="C2789">
            <v>1.6739999999999999</v>
          </cell>
          <cell r="D2789">
            <v>1000</v>
          </cell>
          <cell r="E2789" t="str">
            <v>KS</v>
          </cell>
          <cell r="F2789">
            <v>1674</v>
          </cell>
        </row>
        <row r="2790">
          <cell r="A2790">
            <v>4028481</v>
          </cell>
          <cell r="B2790" t="str">
            <v>Závitový svorník…1GM6X40</v>
          </cell>
          <cell r="C2790">
            <v>1.9039999999999999</v>
          </cell>
          <cell r="D2790">
            <v>1000</v>
          </cell>
          <cell r="E2790" t="str">
            <v>KS</v>
          </cell>
          <cell r="F2790">
            <v>1904</v>
          </cell>
        </row>
        <row r="2791">
          <cell r="A2791">
            <v>4028503</v>
          </cell>
          <cell r="B2791" t="str">
            <v>Závitový svorník…1GM6X45</v>
          </cell>
          <cell r="C2791">
            <v>2.246</v>
          </cell>
          <cell r="D2791">
            <v>1000</v>
          </cell>
          <cell r="E2791" t="str">
            <v>KS</v>
          </cell>
          <cell r="F2791">
            <v>2246</v>
          </cell>
        </row>
        <row r="2792">
          <cell r="A2792">
            <v>4028511</v>
          </cell>
          <cell r="B2792" t="str">
            <v>Závitový svorník…1GM6X50</v>
          </cell>
          <cell r="C2792">
            <v>2.165</v>
          </cell>
          <cell r="D2792">
            <v>1000</v>
          </cell>
          <cell r="E2792" t="str">
            <v>KS</v>
          </cell>
          <cell r="F2792">
            <v>2165</v>
          </cell>
        </row>
        <row r="2793">
          <cell r="A2793">
            <v>4028600</v>
          </cell>
          <cell r="B2793" t="str">
            <v>Závitový svorník…1GM8X10</v>
          </cell>
          <cell r="C2793">
            <v>1.113</v>
          </cell>
          <cell r="D2793">
            <v>1000</v>
          </cell>
          <cell r="E2793" t="str">
            <v>KS</v>
          </cell>
          <cell r="F2793">
            <v>1113</v>
          </cell>
        </row>
        <row r="2794">
          <cell r="A2794">
            <v>4028619</v>
          </cell>
          <cell r="B2794" t="str">
            <v>Závitový svorník…1GM8X15</v>
          </cell>
          <cell r="C2794">
            <v>1.4410000000000001</v>
          </cell>
          <cell r="D2794">
            <v>1000</v>
          </cell>
          <cell r="E2794" t="str">
            <v>KS</v>
          </cell>
          <cell r="F2794">
            <v>1441</v>
          </cell>
        </row>
        <row r="2795">
          <cell r="A2795">
            <v>4028627</v>
          </cell>
          <cell r="B2795" t="str">
            <v>Závitový svorník…1GM8X20</v>
          </cell>
          <cell r="C2795">
            <v>1.6910000000000001</v>
          </cell>
          <cell r="D2795">
            <v>1000</v>
          </cell>
          <cell r="E2795" t="str">
            <v>KS</v>
          </cell>
          <cell r="F2795">
            <v>1691</v>
          </cell>
        </row>
        <row r="2796">
          <cell r="A2796">
            <v>4028635</v>
          </cell>
          <cell r="B2796" t="str">
            <v>Závitový svorník…1GM8X25</v>
          </cell>
          <cell r="C2796">
            <v>1.978</v>
          </cell>
          <cell r="D2796">
            <v>1000</v>
          </cell>
          <cell r="E2796" t="str">
            <v>KS</v>
          </cell>
          <cell r="F2796">
            <v>1978</v>
          </cell>
        </row>
        <row r="2797">
          <cell r="A2797">
            <v>4028643</v>
          </cell>
          <cell r="B2797" t="str">
            <v>Závitový svorník…1GM8X30</v>
          </cell>
          <cell r="C2797">
            <v>2.3380000000000001</v>
          </cell>
          <cell r="D2797">
            <v>1000</v>
          </cell>
          <cell r="E2797" t="str">
            <v>KS</v>
          </cell>
          <cell r="F2797">
            <v>2338</v>
          </cell>
        </row>
        <row r="2798">
          <cell r="A2798">
            <v>4028651</v>
          </cell>
          <cell r="B2798" t="str">
            <v>Závitový svorník…1GM8X35</v>
          </cell>
          <cell r="C2798">
            <v>2.6669999999999998</v>
          </cell>
          <cell r="D2798">
            <v>1000</v>
          </cell>
          <cell r="E2798" t="str">
            <v>KS</v>
          </cell>
          <cell r="F2798">
            <v>2667</v>
          </cell>
        </row>
        <row r="2799">
          <cell r="A2799">
            <v>4028678</v>
          </cell>
          <cell r="B2799" t="str">
            <v>Závitový svorník…1GM8X40</v>
          </cell>
          <cell r="C2799">
            <v>2.8839999999999999</v>
          </cell>
          <cell r="D2799">
            <v>1000</v>
          </cell>
          <cell r="E2799" t="str">
            <v>KS</v>
          </cell>
          <cell r="F2799">
            <v>2884</v>
          </cell>
        </row>
        <row r="2800">
          <cell r="A2800">
            <v>4028686</v>
          </cell>
          <cell r="B2800" t="str">
            <v>Závitový svorník…1GM8X45</v>
          </cell>
          <cell r="C2800">
            <v>3.831</v>
          </cell>
          <cell r="D2800">
            <v>1000</v>
          </cell>
          <cell r="E2800" t="str">
            <v>KS</v>
          </cell>
          <cell r="F2800">
            <v>3831</v>
          </cell>
        </row>
        <row r="2801">
          <cell r="A2801">
            <v>4028694</v>
          </cell>
          <cell r="B2801" t="str">
            <v>Závitový svorník…1GM8X50</v>
          </cell>
          <cell r="C2801">
            <v>3.7090000000000001</v>
          </cell>
          <cell r="D2801">
            <v>1000</v>
          </cell>
          <cell r="E2801" t="str">
            <v>KS</v>
          </cell>
          <cell r="F2801">
            <v>3709</v>
          </cell>
        </row>
        <row r="2802">
          <cell r="A2802">
            <v>4028813</v>
          </cell>
          <cell r="B2802" t="str">
            <v>Závitový svorník…1GM3X16</v>
          </cell>
          <cell r="C2802">
            <v>0.59899999999999998</v>
          </cell>
          <cell r="D2802">
            <v>1000</v>
          </cell>
          <cell r="E2802" t="str">
            <v>KS</v>
          </cell>
          <cell r="F2802">
            <v>599</v>
          </cell>
        </row>
        <row r="2803">
          <cell r="A2803">
            <v>4028821</v>
          </cell>
          <cell r="B2803" t="str">
            <v>Závitový svorník…1GM4X16</v>
          </cell>
          <cell r="C2803">
            <v>0.65600000000000003</v>
          </cell>
          <cell r="D2803">
            <v>1000</v>
          </cell>
          <cell r="E2803" t="str">
            <v>KS</v>
          </cell>
          <cell r="F2803">
            <v>656</v>
          </cell>
        </row>
        <row r="2804">
          <cell r="A2804">
            <v>4028848</v>
          </cell>
          <cell r="B2804" t="str">
            <v>Závitový svorník…1GM5X16</v>
          </cell>
          <cell r="C2804">
            <v>0.84399999999999997</v>
          </cell>
          <cell r="D2804">
            <v>1000</v>
          </cell>
          <cell r="E2804" t="str">
            <v>KS</v>
          </cell>
          <cell r="F2804">
            <v>844</v>
          </cell>
        </row>
        <row r="2805">
          <cell r="A2805">
            <v>4028856</v>
          </cell>
          <cell r="B2805" t="str">
            <v>Závitový svorník…1GM6X16</v>
          </cell>
          <cell r="C2805">
            <v>0.998</v>
          </cell>
          <cell r="D2805">
            <v>1000</v>
          </cell>
          <cell r="E2805" t="str">
            <v>KS</v>
          </cell>
          <cell r="F2805">
            <v>998</v>
          </cell>
        </row>
        <row r="2806">
          <cell r="A2806">
            <v>4028872</v>
          </cell>
          <cell r="B2806" t="str">
            <v>Závitový svorník…1GM8X16</v>
          </cell>
          <cell r="C2806">
            <v>1.4710000000000001</v>
          </cell>
          <cell r="D2806">
            <v>1000</v>
          </cell>
          <cell r="E2806" t="str">
            <v>KS</v>
          </cell>
          <cell r="F2806">
            <v>1471</v>
          </cell>
        </row>
        <row r="2807">
          <cell r="A2807">
            <v>4028937</v>
          </cell>
          <cell r="B2807" t="str">
            <v>Závitový svorník…1GM8X12</v>
          </cell>
          <cell r="C2807">
            <v>1.5549999999999999</v>
          </cell>
          <cell r="D2807">
            <v>1000</v>
          </cell>
          <cell r="E2807" t="str">
            <v>KS</v>
          </cell>
          <cell r="F2807">
            <v>1555</v>
          </cell>
        </row>
        <row r="2808">
          <cell r="A2808">
            <v>4029429</v>
          </cell>
          <cell r="B2808" t="str">
            <v>Svorník s hrubým závitem…1 T5X14,2</v>
          </cell>
          <cell r="C2808">
            <v>1.4139999999999999</v>
          </cell>
          <cell r="D2808">
            <v>1000</v>
          </cell>
          <cell r="E2808" t="str">
            <v>KS</v>
          </cell>
          <cell r="F2808">
            <v>1414</v>
          </cell>
        </row>
        <row r="2809">
          <cell r="A2809">
            <v>4029433</v>
          </cell>
          <cell r="B2809" t="str">
            <v>Svorník s hrubým závitem…1T5X14,2S</v>
          </cell>
          <cell r="C2809">
            <v>0.50700000000000001</v>
          </cell>
          <cell r="D2809">
            <v>1000</v>
          </cell>
          <cell r="E2809" t="str">
            <v>KS</v>
          </cell>
          <cell r="F2809">
            <v>507</v>
          </cell>
        </row>
        <row r="2810">
          <cell r="A2810">
            <v>4029453</v>
          </cell>
          <cell r="B2810" t="str">
            <v>Svorník s hrubým závitem…D. 5X16,5</v>
          </cell>
          <cell r="C2810">
            <v>0.75700000000000001</v>
          </cell>
          <cell r="D2810">
            <v>1000</v>
          </cell>
          <cell r="E2810" t="str">
            <v>KS</v>
          </cell>
          <cell r="F2810">
            <v>757</v>
          </cell>
        </row>
        <row r="2811">
          <cell r="A2811">
            <v>4029607</v>
          </cell>
          <cell r="B2811" t="str">
            <v>Závitový svorník…1GM3X20</v>
          </cell>
          <cell r="C2811">
            <v>0.67</v>
          </cell>
          <cell r="D2811">
            <v>1000</v>
          </cell>
          <cell r="E2811" t="str">
            <v>KS</v>
          </cell>
          <cell r="F2811">
            <v>670</v>
          </cell>
        </row>
        <row r="2812">
          <cell r="A2812">
            <v>4029682</v>
          </cell>
          <cell r="B2812" t="str">
            <v>Svorník s hrubým závitem…1T5X14,2S</v>
          </cell>
          <cell r="C2812">
            <v>0.626</v>
          </cell>
          <cell r="D2812">
            <v>1000</v>
          </cell>
          <cell r="E2812" t="str">
            <v>KS</v>
          </cell>
          <cell r="F2812">
            <v>626</v>
          </cell>
        </row>
        <row r="2813">
          <cell r="A2813">
            <v>4029685</v>
          </cell>
          <cell r="B2813" t="str">
            <v>Svorník s hrubým závitem…1T5X14,2S</v>
          </cell>
          <cell r="C2813">
            <v>0.72399999999999998</v>
          </cell>
          <cell r="D2813">
            <v>1000</v>
          </cell>
          <cell r="E2813" t="str">
            <v>KS</v>
          </cell>
          <cell r="F2813">
            <v>724</v>
          </cell>
        </row>
        <row r="2814">
          <cell r="A2814">
            <v>4029844</v>
          </cell>
          <cell r="B2814" t="str">
            <v>Závitový svorník…1GM4X25SO</v>
          </cell>
          <cell r="C2814">
            <v>1.5</v>
          </cell>
          <cell r="D2814">
            <v>1000</v>
          </cell>
          <cell r="E2814" t="str">
            <v>KS</v>
          </cell>
          <cell r="F2814">
            <v>1500</v>
          </cell>
        </row>
        <row r="2815">
          <cell r="A2815">
            <v>4030087</v>
          </cell>
          <cell r="B2815" t="str">
            <v>2GM3x30…2GM3X30</v>
          </cell>
          <cell r="C2815">
            <v>2.141</v>
          </cell>
          <cell r="D2815">
            <v>1000</v>
          </cell>
          <cell r="E2815" t="str">
            <v>KS</v>
          </cell>
          <cell r="F2815">
            <v>2141</v>
          </cell>
        </row>
        <row r="2816">
          <cell r="A2816">
            <v>4030109</v>
          </cell>
          <cell r="B2816" t="str">
            <v>Závitový svorník…2GM3X6</v>
          </cell>
          <cell r="C2816">
            <v>0.751</v>
          </cell>
          <cell r="D2816">
            <v>1000</v>
          </cell>
          <cell r="E2816" t="str">
            <v>KS</v>
          </cell>
          <cell r="F2816">
            <v>751</v>
          </cell>
        </row>
        <row r="2817">
          <cell r="A2817">
            <v>4030117</v>
          </cell>
          <cell r="B2817" t="str">
            <v>Závitový svorník…2GM3X8</v>
          </cell>
          <cell r="C2817">
            <v>0.753</v>
          </cell>
          <cell r="D2817">
            <v>1000</v>
          </cell>
          <cell r="E2817" t="str">
            <v>KS</v>
          </cell>
          <cell r="F2817">
            <v>753</v>
          </cell>
        </row>
        <row r="2818">
          <cell r="A2818">
            <v>4030125</v>
          </cell>
          <cell r="B2818" t="str">
            <v>Závitový svorník…2GM3X10</v>
          </cell>
          <cell r="C2818">
            <v>0.72399999999999998</v>
          </cell>
          <cell r="D2818">
            <v>1000</v>
          </cell>
          <cell r="E2818" t="str">
            <v>KS</v>
          </cell>
          <cell r="F2818">
            <v>724</v>
          </cell>
        </row>
        <row r="2819">
          <cell r="A2819">
            <v>4030133</v>
          </cell>
          <cell r="B2819" t="str">
            <v>Závitový svorník…2GM3X12</v>
          </cell>
          <cell r="C2819">
            <v>0.74299999999999999</v>
          </cell>
          <cell r="D2819">
            <v>1000</v>
          </cell>
          <cell r="E2819" t="str">
            <v>KS</v>
          </cell>
          <cell r="F2819">
            <v>743</v>
          </cell>
        </row>
        <row r="2820">
          <cell r="A2820">
            <v>4030141</v>
          </cell>
          <cell r="B2820" t="str">
            <v>Závitový svorník…2GM3X15</v>
          </cell>
          <cell r="C2820">
            <v>2.0310000000000001</v>
          </cell>
          <cell r="D2820">
            <v>1000</v>
          </cell>
          <cell r="E2820" t="str">
            <v>KS</v>
          </cell>
          <cell r="F2820">
            <v>2031</v>
          </cell>
        </row>
        <row r="2821">
          <cell r="A2821">
            <v>4030168</v>
          </cell>
          <cell r="B2821" t="str">
            <v>Závitový svorník…2GM3X20</v>
          </cell>
          <cell r="C2821">
            <v>1.036</v>
          </cell>
          <cell r="D2821">
            <v>1000</v>
          </cell>
          <cell r="E2821" t="str">
            <v>KS</v>
          </cell>
          <cell r="F2821">
            <v>1036</v>
          </cell>
        </row>
        <row r="2822">
          <cell r="A2822">
            <v>4030176</v>
          </cell>
          <cell r="B2822" t="str">
            <v>Závitový svorník…2GM3X25</v>
          </cell>
          <cell r="C2822">
            <v>1.133</v>
          </cell>
          <cell r="D2822">
            <v>1000</v>
          </cell>
          <cell r="E2822" t="str">
            <v>KS</v>
          </cell>
          <cell r="F2822">
            <v>1133</v>
          </cell>
        </row>
        <row r="2823">
          <cell r="A2823">
            <v>4030184</v>
          </cell>
          <cell r="B2823" t="str">
            <v>Závitový svorník…2GM4X40</v>
          </cell>
          <cell r="C2823">
            <v>2.5470000000000002</v>
          </cell>
          <cell r="D2823">
            <v>1000</v>
          </cell>
          <cell r="E2823" t="str">
            <v>KS</v>
          </cell>
          <cell r="F2823">
            <v>2547</v>
          </cell>
        </row>
        <row r="2824">
          <cell r="A2824">
            <v>4030206</v>
          </cell>
          <cell r="B2824" t="str">
            <v>Závitový svorník…2GM4X8</v>
          </cell>
          <cell r="C2824">
            <v>0.81399999999999995</v>
          </cell>
          <cell r="D2824">
            <v>1000</v>
          </cell>
          <cell r="E2824" t="str">
            <v>KS</v>
          </cell>
          <cell r="F2824">
            <v>814</v>
          </cell>
        </row>
        <row r="2825">
          <cell r="A2825">
            <v>4030214</v>
          </cell>
          <cell r="B2825" t="str">
            <v>Závitový svorník…2GM4X10</v>
          </cell>
          <cell r="C2825">
            <v>0.91400000000000003</v>
          </cell>
          <cell r="D2825">
            <v>1000</v>
          </cell>
          <cell r="E2825" t="str">
            <v>KS</v>
          </cell>
          <cell r="F2825">
            <v>914</v>
          </cell>
        </row>
        <row r="2826">
          <cell r="A2826">
            <v>4030222</v>
          </cell>
          <cell r="B2826" t="str">
            <v>Závitový svorník…2GM4X12</v>
          </cell>
          <cell r="C2826">
            <v>0.996</v>
          </cell>
          <cell r="D2826">
            <v>1000</v>
          </cell>
          <cell r="E2826" t="str">
            <v>KS</v>
          </cell>
          <cell r="F2826">
            <v>996</v>
          </cell>
        </row>
        <row r="2827">
          <cell r="A2827">
            <v>4030230</v>
          </cell>
          <cell r="B2827" t="str">
            <v>Závitový svorník…2GM4X15</v>
          </cell>
          <cell r="C2827">
            <v>1.169</v>
          </cell>
          <cell r="D2827">
            <v>1000</v>
          </cell>
          <cell r="E2827" t="str">
            <v>KS</v>
          </cell>
          <cell r="F2827">
            <v>1169</v>
          </cell>
        </row>
        <row r="2828">
          <cell r="A2828">
            <v>4030249</v>
          </cell>
          <cell r="B2828" t="str">
            <v>Závitový svorník…2GM4X20</v>
          </cell>
          <cell r="C2828">
            <v>1.4750000000000001</v>
          </cell>
          <cell r="D2828">
            <v>1000</v>
          </cell>
          <cell r="E2828" t="str">
            <v>KS</v>
          </cell>
          <cell r="F2828">
            <v>1475</v>
          </cell>
        </row>
        <row r="2829">
          <cell r="A2829">
            <v>4030257</v>
          </cell>
          <cell r="B2829" t="str">
            <v>Závitový svorník…2GM4X25</v>
          </cell>
          <cell r="C2829">
            <v>1.7490000000000001</v>
          </cell>
          <cell r="D2829">
            <v>1000</v>
          </cell>
          <cell r="E2829" t="str">
            <v>KS</v>
          </cell>
          <cell r="F2829">
            <v>1749</v>
          </cell>
        </row>
        <row r="2830">
          <cell r="A2830">
            <v>4030265</v>
          </cell>
          <cell r="B2830" t="str">
            <v>Závitový svorník…2GM4X30</v>
          </cell>
          <cell r="C2830">
            <v>2.0350000000000001</v>
          </cell>
          <cell r="D2830">
            <v>1000</v>
          </cell>
          <cell r="E2830" t="str">
            <v>KS</v>
          </cell>
          <cell r="F2830">
            <v>2035</v>
          </cell>
        </row>
        <row r="2831">
          <cell r="A2831">
            <v>4030273</v>
          </cell>
          <cell r="B2831" t="str">
            <v>Závitový svorník…2GM4X35</v>
          </cell>
          <cell r="C2831">
            <v>2.7629999999999999</v>
          </cell>
          <cell r="D2831">
            <v>1000</v>
          </cell>
          <cell r="E2831" t="str">
            <v>KS</v>
          </cell>
          <cell r="F2831">
            <v>2763</v>
          </cell>
        </row>
        <row r="2832">
          <cell r="A2832">
            <v>4030281</v>
          </cell>
          <cell r="B2832" t="str">
            <v>Závitový svorník…2GM4X6</v>
          </cell>
          <cell r="C2832">
            <v>0.72099999999999997</v>
          </cell>
          <cell r="D2832">
            <v>1000</v>
          </cell>
          <cell r="E2832" t="str">
            <v>KS</v>
          </cell>
          <cell r="F2832">
            <v>721</v>
          </cell>
        </row>
        <row r="2833">
          <cell r="A2833">
            <v>4030303</v>
          </cell>
          <cell r="B2833" t="str">
            <v>Závitový svorník…2GM5X8</v>
          </cell>
          <cell r="C2833">
            <v>1.133</v>
          </cell>
          <cell r="D2833">
            <v>1000</v>
          </cell>
          <cell r="E2833" t="str">
            <v>KS</v>
          </cell>
          <cell r="F2833">
            <v>1133</v>
          </cell>
        </row>
        <row r="2834">
          <cell r="A2834">
            <v>4030311</v>
          </cell>
          <cell r="B2834" t="str">
            <v>Závitový svorník…2GM5X10</v>
          </cell>
          <cell r="C2834">
            <v>1.2010000000000001</v>
          </cell>
          <cell r="D2834">
            <v>1000</v>
          </cell>
          <cell r="E2834" t="str">
            <v>KS</v>
          </cell>
          <cell r="F2834">
            <v>1201</v>
          </cell>
        </row>
        <row r="2835">
          <cell r="A2835">
            <v>4030338</v>
          </cell>
          <cell r="B2835" t="str">
            <v>Závitový svorník…2GM5X12</v>
          </cell>
          <cell r="C2835">
            <v>1.4019999999999999</v>
          </cell>
          <cell r="D2835">
            <v>1000</v>
          </cell>
          <cell r="E2835" t="str">
            <v>KS</v>
          </cell>
          <cell r="F2835">
            <v>1402</v>
          </cell>
        </row>
        <row r="2836">
          <cell r="A2836">
            <v>4030346</v>
          </cell>
          <cell r="B2836" t="str">
            <v>Závitový svorník…2GM5X15</v>
          </cell>
          <cell r="C2836">
            <v>1.67</v>
          </cell>
          <cell r="D2836">
            <v>1000</v>
          </cell>
          <cell r="E2836" t="str">
            <v>KS</v>
          </cell>
          <cell r="F2836">
            <v>1670</v>
          </cell>
        </row>
        <row r="2837">
          <cell r="A2837">
            <v>4030354</v>
          </cell>
          <cell r="B2837" t="str">
            <v>Závitový svorník…2GM5X20</v>
          </cell>
          <cell r="C2837">
            <v>2.0329999999999999</v>
          </cell>
          <cell r="D2837">
            <v>1000</v>
          </cell>
          <cell r="E2837" t="str">
            <v>KS</v>
          </cell>
          <cell r="F2837">
            <v>2033</v>
          </cell>
        </row>
        <row r="2838">
          <cell r="A2838">
            <v>4030362</v>
          </cell>
          <cell r="B2838" t="str">
            <v>Závitový svorník…2GM5X25</v>
          </cell>
          <cell r="C2838">
            <v>2.42</v>
          </cell>
          <cell r="D2838">
            <v>1000</v>
          </cell>
          <cell r="E2838" t="str">
            <v>KS</v>
          </cell>
          <cell r="F2838">
            <v>2420</v>
          </cell>
        </row>
        <row r="2839">
          <cell r="A2839">
            <v>4030370</v>
          </cell>
          <cell r="B2839" t="str">
            <v>Závitový svorník…2GM5X30</v>
          </cell>
          <cell r="C2839">
            <v>2.7629999999999999</v>
          </cell>
          <cell r="D2839">
            <v>1000</v>
          </cell>
          <cell r="E2839" t="str">
            <v>KS</v>
          </cell>
          <cell r="F2839">
            <v>2763</v>
          </cell>
        </row>
        <row r="2840">
          <cell r="A2840">
            <v>4030389</v>
          </cell>
          <cell r="B2840" t="str">
            <v>Závitový svorník…2GM5X35</v>
          </cell>
          <cell r="C2840">
            <v>3.7</v>
          </cell>
          <cell r="D2840">
            <v>1000</v>
          </cell>
          <cell r="E2840" t="str">
            <v>KS</v>
          </cell>
          <cell r="F2840">
            <v>3700</v>
          </cell>
        </row>
        <row r="2841">
          <cell r="A2841">
            <v>4030397</v>
          </cell>
          <cell r="B2841" t="str">
            <v>Závitový svorník…2GM5X40</v>
          </cell>
          <cell r="C2841">
            <v>3.69</v>
          </cell>
          <cell r="D2841">
            <v>1000</v>
          </cell>
          <cell r="E2841" t="str">
            <v>KS</v>
          </cell>
          <cell r="F2841">
            <v>3690</v>
          </cell>
        </row>
        <row r="2842">
          <cell r="A2842">
            <v>4030400</v>
          </cell>
          <cell r="B2842" t="str">
            <v>Závitový svorník…2GM6X8</v>
          </cell>
          <cell r="C2842">
            <v>1.5349999999999999</v>
          </cell>
          <cell r="D2842">
            <v>1000</v>
          </cell>
          <cell r="E2842" t="str">
            <v>KS</v>
          </cell>
          <cell r="F2842">
            <v>1535</v>
          </cell>
        </row>
        <row r="2843">
          <cell r="A2843">
            <v>4030419</v>
          </cell>
          <cell r="B2843" t="str">
            <v>Závitový svorník…2GM6X10</v>
          </cell>
          <cell r="C2843">
            <v>1.615</v>
          </cell>
          <cell r="D2843">
            <v>1000</v>
          </cell>
          <cell r="E2843" t="str">
            <v>KS</v>
          </cell>
          <cell r="F2843">
            <v>1615</v>
          </cell>
        </row>
        <row r="2844">
          <cell r="A2844">
            <v>4030427</v>
          </cell>
          <cell r="B2844" t="str">
            <v>Závitový svorník…2GM6X12</v>
          </cell>
          <cell r="C2844">
            <v>1.831</v>
          </cell>
          <cell r="D2844">
            <v>1000</v>
          </cell>
          <cell r="E2844" t="str">
            <v>KS</v>
          </cell>
          <cell r="F2844">
            <v>1831</v>
          </cell>
        </row>
        <row r="2845">
          <cell r="A2845">
            <v>4030435</v>
          </cell>
          <cell r="B2845" t="str">
            <v>Závitový svorník…2GM6X15</v>
          </cell>
          <cell r="C2845">
            <v>2.1139999999999999</v>
          </cell>
          <cell r="D2845">
            <v>1000</v>
          </cell>
          <cell r="E2845" t="str">
            <v>KS</v>
          </cell>
          <cell r="F2845">
            <v>2114</v>
          </cell>
        </row>
        <row r="2846">
          <cell r="A2846">
            <v>4030443</v>
          </cell>
          <cell r="B2846" t="str">
            <v>Závitový svorník…2GM6X20</v>
          </cell>
          <cell r="C2846">
            <v>2.722</v>
          </cell>
          <cell r="D2846">
            <v>1000</v>
          </cell>
          <cell r="E2846" t="str">
            <v>KS</v>
          </cell>
          <cell r="F2846">
            <v>2722</v>
          </cell>
        </row>
        <row r="2847">
          <cell r="A2847">
            <v>4030451</v>
          </cell>
          <cell r="B2847" t="str">
            <v>Závitový svorník…2GM6X25</v>
          </cell>
          <cell r="C2847">
            <v>3.3170000000000002</v>
          </cell>
          <cell r="D2847">
            <v>1000</v>
          </cell>
          <cell r="E2847" t="str">
            <v>KS</v>
          </cell>
          <cell r="F2847">
            <v>3317</v>
          </cell>
        </row>
        <row r="2848">
          <cell r="A2848">
            <v>4030478</v>
          </cell>
          <cell r="B2848" t="str">
            <v>Závitový svorník…2GM6X30</v>
          </cell>
          <cell r="C2848">
            <v>3.8370000000000002</v>
          </cell>
          <cell r="D2848">
            <v>1000</v>
          </cell>
          <cell r="E2848" t="str">
            <v>KS</v>
          </cell>
          <cell r="F2848">
            <v>3837</v>
          </cell>
        </row>
        <row r="2849">
          <cell r="A2849">
            <v>4030486</v>
          </cell>
          <cell r="B2849" t="str">
            <v>Závitový svorník…2GM6X35</v>
          </cell>
          <cell r="C2849">
            <v>4.5960000000000001</v>
          </cell>
          <cell r="D2849">
            <v>1000</v>
          </cell>
          <cell r="E2849" t="str">
            <v>KS</v>
          </cell>
          <cell r="F2849">
            <v>4596</v>
          </cell>
        </row>
        <row r="2850">
          <cell r="A2850">
            <v>4030494</v>
          </cell>
          <cell r="B2850" t="str">
            <v>Závitový svorník…2GM6X40</v>
          </cell>
          <cell r="C2850">
            <v>4.9260000000000002</v>
          </cell>
          <cell r="D2850">
            <v>1000</v>
          </cell>
          <cell r="E2850" t="str">
            <v>KS</v>
          </cell>
          <cell r="F2850">
            <v>4926</v>
          </cell>
        </row>
        <row r="2851">
          <cell r="A2851">
            <v>4030508</v>
          </cell>
          <cell r="B2851" t="str">
            <v>Závitový svorník…2GM6X45</v>
          </cell>
          <cell r="C2851">
            <v>5.6479999999999997</v>
          </cell>
          <cell r="D2851">
            <v>1000</v>
          </cell>
          <cell r="E2851" t="str">
            <v>KS</v>
          </cell>
          <cell r="F2851">
            <v>5648</v>
          </cell>
        </row>
        <row r="2852">
          <cell r="A2852">
            <v>4030516</v>
          </cell>
          <cell r="B2852" t="str">
            <v>Závitový svorník…2GM6X50</v>
          </cell>
          <cell r="C2852">
            <v>6.5419999999999998</v>
          </cell>
          <cell r="D2852">
            <v>1000</v>
          </cell>
          <cell r="E2852" t="str">
            <v>KS</v>
          </cell>
          <cell r="F2852">
            <v>6542</v>
          </cell>
        </row>
        <row r="2853">
          <cell r="A2853">
            <v>4030605</v>
          </cell>
          <cell r="B2853" t="str">
            <v>Závitový svorník…2GM8X10</v>
          </cell>
          <cell r="C2853">
            <v>2.6339999999999999</v>
          </cell>
          <cell r="D2853">
            <v>1000</v>
          </cell>
          <cell r="E2853" t="str">
            <v>KS</v>
          </cell>
          <cell r="F2853">
            <v>2634</v>
          </cell>
        </row>
        <row r="2854">
          <cell r="A2854">
            <v>4030613</v>
          </cell>
          <cell r="B2854" t="str">
            <v>Závitový svorník…2GM8X15</v>
          </cell>
          <cell r="C2854">
            <v>3.4039999999999999</v>
          </cell>
          <cell r="D2854">
            <v>1000</v>
          </cell>
          <cell r="E2854" t="str">
            <v>KS</v>
          </cell>
          <cell r="F2854">
            <v>3404</v>
          </cell>
        </row>
        <row r="2855">
          <cell r="A2855">
            <v>4030621</v>
          </cell>
          <cell r="B2855" t="str">
            <v>Závitový svorník…2GM8X20</v>
          </cell>
          <cell r="C2855">
            <v>4.1989999999999998</v>
          </cell>
          <cell r="D2855">
            <v>1000</v>
          </cell>
          <cell r="E2855" t="str">
            <v>KS</v>
          </cell>
          <cell r="F2855">
            <v>4199</v>
          </cell>
        </row>
        <row r="2856">
          <cell r="A2856">
            <v>4030648</v>
          </cell>
          <cell r="B2856" t="str">
            <v>Závitový svorník…2GM8X25</v>
          </cell>
          <cell r="C2856">
            <v>5.1890000000000001</v>
          </cell>
          <cell r="D2856">
            <v>1000</v>
          </cell>
          <cell r="E2856" t="str">
            <v>KS</v>
          </cell>
          <cell r="F2856">
            <v>5189</v>
          </cell>
        </row>
        <row r="2857">
          <cell r="A2857">
            <v>4030656</v>
          </cell>
          <cell r="B2857" t="str">
            <v>Závitový svorník…2GM8X30</v>
          </cell>
          <cell r="C2857">
            <v>6.09</v>
          </cell>
          <cell r="D2857">
            <v>1000</v>
          </cell>
          <cell r="E2857" t="str">
            <v>KS</v>
          </cell>
          <cell r="F2857">
            <v>6090</v>
          </cell>
        </row>
        <row r="2858">
          <cell r="A2858">
            <v>4030664</v>
          </cell>
          <cell r="B2858" t="str">
            <v>Závitový svorník…2GM8X35</v>
          </cell>
          <cell r="C2858">
            <v>7.0430000000000001</v>
          </cell>
          <cell r="D2858">
            <v>1000</v>
          </cell>
          <cell r="E2858" t="str">
            <v>KS</v>
          </cell>
          <cell r="F2858">
            <v>7043</v>
          </cell>
        </row>
        <row r="2859">
          <cell r="A2859">
            <v>4030672</v>
          </cell>
          <cell r="B2859" t="str">
            <v>Závitový svorník…2GM8X40</v>
          </cell>
          <cell r="C2859">
            <v>7.9470000000000001</v>
          </cell>
          <cell r="D2859">
            <v>1000</v>
          </cell>
          <cell r="E2859" t="str">
            <v>KS</v>
          </cell>
          <cell r="F2859">
            <v>7947</v>
          </cell>
        </row>
        <row r="2860">
          <cell r="A2860">
            <v>4030680</v>
          </cell>
          <cell r="B2860" t="str">
            <v>Závitový svorník…2GM8X45</v>
          </cell>
          <cell r="C2860">
            <v>9.7550000000000008</v>
          </cell>
          <cell r="D2860">
            <v>1000</v>
          </cell>
          <cell r="E2860" t="str">
            <v>KS</v>
          </cell>
          <cell r="F2860">
            <v>9755</v>
          </cell>
        </row>
        <row r="2861">
          <cell r="A2861">
            <v>4030699</v>
          </cell>
          <cell r="B2861" t="str">
            <v>Závitový svorník…2GM8X50</v>
          </cell>
          <cell r="C2861">
            <v>10.131</v>
          </cell>
          <cell r="D2861">
            <v>1000</v>
          </cell>
          <cell r="E2861" t="str">
            <v>KS</v>
          </cell>
          <cell r="F2861">
            <v>10131</v>
          </cell>
        </row>
        <row r="2862">
          <cell r="A2862">
            <v>4030826</v>
          </cell>
          <cell r="B2862" t="str">
            <v>Závitový svorník…2GM3X16</v>
          </cell>
          <cell r="C2862">
            <v>0.86199999999999999</v>
          </cell>
          <cell r="D2862">
            <v>1000</v>
          </cell>
          <cell r="E2862" t="str">
            <v>KS</v>
          </cell>
          <cell r="F2862">
            <v>862</v>
          </cell>
        </row>
        <row r="2863">
          <cell r="A2863">
            <v>4030834</v>
          </cell>
          <cell r="B2863" t="str">
            <v>Závitový svorník…2GM4X16</v>
          </cell>
          <cell r="C2863">
            <v>1.2290000000000001</v>
          </cell>
          <cell r="D2863">
            <v>1000</v>
          </cell>
          <cell r="E2863" t="str">
            <v>KS</v>
          </cell>
          <cell r="F2863">
            <v>1229</v>
          </cell>
        </row>
        <row r="2864">
          <cell r="A2864">
            <v>4030842</v>
          </cell>
          <cell r="B2864" t="str">
            <v>Závitový svorník…2GM5X16</v>
          </cell>
          <cell r="C2864">
            <v>1.661</v>
          </cell>
          <cell r="D2864">
            <v>1000</v>
          </cell>
          <cell r="E2864" t="str">
            <v>KS</v>
          </cell>
          <cell r="F2864">
            <v>1661</v>
          </cell>
        </row>
        <row r="2865">
          <cell r="A2865">
            <v>4030850</v>
          </cell>
          <cell r="B2865" t="str">
            <v>Závitový svorník…2GM6X16</v>
          </cell>
          <cell r="C2865">
            <v>2.2709999999999999</v>
          </cell>
          <cell r="D2865">
            <v>1000</v>
          </cell>
          <cell r="E2865" t="str">
            <v>KS</v>
          </cell>
          <cell r="F2865">
            <v>2271</v>
          </cell>
        </row>
        <row r="2866">
          <cell r="A2866">
            <v>4030869</v>
          </cell>
          <cell r="B2866" t="str">
            <v>Závitový svorník…2GM8X16</v>
          </cell>
          <cell r="C2866">
            <v>4</v>
          </cell>
          <cell r="D2866">
            <v>1000</v>
          </cell>
          <cell r="E2866" t="str">
            <v>KS</v>
          </cell>
          <cell r="F2866">
            <v>4000</v>
          </cell>
        </row>
        <row r="2867">
          <cell r="A2867">
            <v>4030907</v>
          </cell>
          <cell r="B2867" t="str">
            <v>Závitový svorník…2GM8X12</v>
          </cell>
          <cell r="C2867">
            <v>3.3079999999999998</v>
          </cell>
          <cell r="D2867">
            <v>1000</v>
          </cell>
          <cell r="E2867" t="str">
            <v>KS</v>
          </cell>
          <cell r="F2867">
            <v>3308</v>
          </cell>
        </row>
        <row r="2868">
          <cell r="A2868">
            <v>4031075</v>
          </cell>
          <cell r="B2868" t="str">
            <v>Závitový svorník…2GM6X13SO</v>
          </cell>
          <cell r="C2868">
            <v>6.7839999999999998</v>
          </cell>
          <cell r="D2868">
            <v>1000</v>
          </cell>
          <cell r="E2868" t="str">
            <v>KS</v>
          </cell>
          <cell r="F2868">
            <v>6784</v>
          </cell>
        </row>
        <row r="2869">
          <cell r="A2869">
            <v>4031261</v>
          </cell>
          <cell r="B2869" t="str">
            <v>Závitový svorník…2GM10X16</v>
          </cell>
          <cell r="C2869">
            <v>8.5510000000000002</v>
          </cell>
          <cell r="D2869">
            <v>1000</v>
          </cell>
          <cell r="E2869" t="str">
            <v>KS</v>
          </cell>
          <cell r="F2869">
            <v>8551</v>
          </cell>
        </row>
        <row r="2870">
          <cell r="A2870">
            <v>4031288</v>
          </cell>
          <cell r="B2870" t="str">
            <v>Závitový svorník…2GM10X20</v>
          </cell>
          <cell r="C2870">
            <v>9.7309999999999999</v>
          </cell>
          <cell r="D2870">
            <v>1000</v>
          </cell>
          <cell r="E2870" t="str">
            <v>KS</v>
          </cell>
          <cell r="F2870">
            <v>9731</v>
          </cell>
        </row>
        <row r="2871">
          <cell r="A2871">
            <v>4031296</v>
          </cell>
          <cell r="B2871" t="str">
            <v>Závitový svorník…2GM10X25</v>
          </cell>
          <cell r="C2871">
            <v>10.641999999999999</v>
          </cell>
          <cell r="D2871">
            <v>1000</v>
          </cell>
          <cell r="E2871" t="str">
            <v>KS</v>
          </cell>
          <cell r="F2871">
            <v>10642</v>
          </cell>
        </row>
        <row r="2872">
          <cell r="A2872">
            <v>4034104</v>
          </cell>
          <cell r="B2872" t="str">
            <v>Závitový svorník…4GM3X6</v>
          </cell>
          <cell r="C2872">
            <v>0.71299999999999997</v>
          </cell>
          <cell r="D2872">
            <v>1000</v>
          </cell>
          <cell r="E2872" t="str">
            <v>KS</v>
          </cell>
          <cell r="F2872">
            <v>713</v>
          </cell>
        </row>
        <row r="2873">
          <cell r="A2873">
            <v>4034112</v>
          </cell>
          <cell r="B2873" t="str">
            <v>Závitový svorník…4GM3X8</v>
          </cell>
          <cell r="C2873">
            <v>0.629</v>
          </cell>
          <cell r="D2873">
            <v>1000</v>
          </cell>
          <cell r="E2873" t="str">
            <v>KS</v>
          </cell>
          <cell r="F2873">
            <v>629</v>
          </cell>
        </row>
        <row r="2874">
          <cell r="A2874">
            <v>4034120</v>
          </cell>
          <cell r="B2874" t="str">
            <v>Závitový svorník…4GM3X10</v>
          </cell>
          <cell r="C2874">
            <v>0.64300000000000002</v>
          </cell>
          <cell r="D2874">
            <v>1000</v>
          </cell>
          <cell r="E2874" t="str">
            <v>KS</v>
          </cell>
          <cell r="F2874">
            <v>643</v>
          </cell>
        </row>
        <row r="2875">
          <cell r="A2875">
            <v>4034139</v>
          </cell>
          <cell r="B2875" t="str">
            <v>Závitový svorník…4GM3X12</v>
          </cell>
          <cell r="C2875">
            <v>0.76400000000000001</v>
          </cell>
          <cell r="D2875">
            <v>1000</v>
          </cell>
          <cell r="E2875" t="str">
            <v>KS</v>
          </cell>
          <cell r="F2875">
            <v>764</v>
          </cell>
        </row>
        <row r="2876">
          <cell r="A2876">
            <v>4034147</v>
          </cell>
          <cell r="B2876" t="str">
            <v>Závitový svorník…4GM3X15</v>
          </cell>
          <cell r="C2876">
            <v>1.302</v>
          </cell>
          <cell r="D2876">
            <v>1000</v>
          </cell>
          <cell r="E2876" t="str">
            <v>KS</v>
          </cell>
          <cell r="F2876">
            <v>1302</v>
          </cell>
        </row>
        <row r="2877">
          <cell r="A2877">
            <v>4034155</v>
          </cell>
          <cell r="B2877" t="str">
            <v>Závitový svorník…4GM3X20</v>
          </cell>
          <cell r="C2877">
            <v>0.79400000000000004</v>
          </cell>
          <cell r="D2877">
            <v>1000</v>
          </cell>
          <cell r="E2877" t="str">
            <v>KS</v>
          </cell>
          <cell r="F2877">
            <v>794</v>
          </cell>
        </row>
        <row r="2878">
          <cell r="A2878">
            <v>4034163</v>
          </cell>
          <cell r="B2878" t="str">
            <v>Závitový svorník…4GM3X25</v>
          </cell>
          <cell r="C2878">
            <v>1.0209999999999999</v>
          </cell>
          <cell r="D2878">
            <v>1000</v>
          </cell>
          <cell r="E2878" t="str">
            <v>KS</v>
          </cell>
          <cell r="F2878">
            <v>1021</v>
          </cell>
        </row>
        <row r="2879">
          <cell r="A2879">
            <v>4034201</v>
          </cell>
          <cell r="B2879" t="str">
            <v>Závitový svorník…4GM4X8</v>
          </cell>
          <cell r="C2879">
            <v>0.60699999999999998</v>
          </cell>
          <cell r="D2879">
            <v>1000</v>
          </cell>
          <cell r="E2879" t="str">
            <v>KS</v>
          </cell>
          <cell r="F2879">
            <v>607</v>
          </cell>
        </row>
        <row r="2880">
          <cell r="A2880">
            <v>4034228</v>
          </cell>
          <cell r="B2880" t="str">
            <v>Závitový svorník…4GM4X10</v>
          </cell>
          <cell r="C2880">
            <v>0.61399999999999999</v>
          </cell>
          <cell r="D2880">
            <v>1000</v>
          </cell>
          <cell r="E2880" t="str">
            <v>KS</v>
          </cell>
          <cell r="F2880">
            <v>614</v>
          </cell>
        </row>
        <row r="2881">
          <cell r="A2881">
            <v>4034236</v>
          </cell>
          <cell r="B2881" t="str">
            <v>Závitový svorník…4GM4X12</v>
          </cell>
          <cell r="C2881">
            <v>0.66</v>
          </cell>
          <cell r="D2881">
            <v>1000</v>
          </cell>
          <cell r="E2881" t="str">
            <v>KS</v>
          </cell>
          <cell r="F2881">
            <v>660</v>
          </cell>
        </row>
        <row r="2882">
          <cell r="A2882">
            <v>4034244</v>
          </cell>
          <cell r="B2882" t="str">
            <v>Závitový svorník…4GM4X15</v>
          </cell>
          <cell r="C2882">
            <v>0.71199999999999997</v>
          </cell>
          <cell r="D2882">
            <v>1000</v>
          </cell>
          <cell r="E2882" t="str">
            <v>KS</v>
          </cell>
          <cell r="F2882">
            <v>712</v>
          </cell>
        </row>
        <row r="2883">
          <cell r="A2883">
            <v>4034252</v>
          </cell>
          <cell r="B2883" t="str">
            <v>Závitový svorník…4GM4X20</v>
          </cell>
          <cell r="C2883">
            <v>0.873</v>
          </cell>
          <cell r="D2883">
            <v>1000</v>
          </cell>
          <cell r="E2883" t="str">
            <v>KS</v>
          </cell>
          <cell r="F2883">
            <v>873</v>
          </cell>
        </row>
        <row r="2884">
          <cell r="A2884">
            <v>4034260</v>
          </cell>
          <cell r="B2884" t="str">
            <v>Závitový svorník…4GM4X25</v>
          </cell>
          <cell r="C2884">
            <v>0.9</v>
          </cell>
          <cell r="D2884">
            <v>1000</v>
          </cell>
          <cell r="E2884" t="str">
            <v>KS</v>
          </cell>
          <cell r="F2884">
            <v>900</v>
          </cell>
        </row>
        <row r="2885">
          <cell r="A2885">
            <v>4034279</v>
          </cell>
          <cell r="B2885" t="str">
            <v>Závitový svorník…4GM4X30</v>
          </cell>
          <cell r="C2885">
            <v>1.6659999999999999</v>
          </cell>
          <cell r="D2885">
            <v>1000</v>
          </cell>
          <cell r="E2885" t="str">
            <v>KS</v>
          </cell>
          <cell r="F2885">
            <v>1666</v>
          </cell>
        </row>
        <row r="2886">
          <cell r="A2886">
            <v>4034287</v>
          </cell>
          <cell r="B2886" t="str">
            <v>Závitový svorník…4GM4X35</v>
          </cell>
          <cell r="C2886">
            <v>1.3640000000000001</v>
          </cell>
          <cell r="D2886">
            <v>1000</v>
          </cell>
          <cell r="E2886" t="str">
            <v>KS</v>
          </cell>
          <cell r="F2886">
            <v>1364</v>
          </cell>
        </row>
        <row r="2887">
          <cell r="A2887">
            <v>4034295</v>
          </cell>
          <cell r="B2887" t="str">
            <v>Závitový svorník…4GM4X6</v>
          </cell>
          <cell r="C2887">
            <v>0.67800000000000005</v>
          </cell>
          <cell r="D2887">
            <v>1000</v>
          </cell>
          <cell r="E2887" t="str">
            <v>KS</v>
          </cell>
          <cell r="F2887">
            <v>678</v>
          </cell>
        </row>
        <row r="2888">
          <cell r="A2888">
            <v>4034309</v>
          </cell>
          <cell r="B2888" t="str">
            <v>Závitový svorník…4GM5X8</v>
          </cell>
          <cell r="C2888">
            <v>1.022</v>
          </cell>
          <cell r="D2888">
            <v>1000</v>
          </cell>
          <cell r="E2888" t="str">
            <v>KS</v>
          </cell>
          <cell r="F2888">
            <v>1022</v>
          </cell>
        </row>
        <row r="2889">
          <cell r="A2889">
            <v>4034317</v>
          </cell>
          <cell r="B2889" t="str">
            <v>Závitový svorník…4GM5X10</v>
          </cell>
          <cell r="C2889">
            <v>0.84499999999999997</v>
          </cell>
          <cell r="D2889">
            <v>1000</v>
          </cell>
          <cell r="E2889" t="str">
            <v>KS</v>
          </cell>
          <cell r="F2889">
            <v>845</v>
          </cell>
        </row>
        <row r="2890">
          <cell r="A2890">
            <v>4034325</v>
          </cell>
          <cell r="B2890" t="str">
            <v>Závitový svorník…4GM5X12</v>
          </cell>
          <cell r="C2890">
            <v>1.1359999999999999</v>
          </cell>
          <cell r="D2890">
            <v>1000</v>
          </cell>
          <cell r="E2890" t="str">
            <v>KS</v>
          </cell>
          <cell r="F2890">
            <v>1136</v>
          </cell>
        </row>
        <row r="2891">
          <cell r="A2891">
            <v>4034333</v>
          </cell>
          <cell r="B2891" t="str">
            <v>Závitový svorník…4GM5X15</v>
          </cell>
          <cell r="C2891">
            <v>1.2</v>
          </cell>
          <cell r="D2891">
            <v>1000</v>
          </cell>
          <cell r="E2891" t="str">
            <v>KS</v>
          </cell>
          <cell r="F2891">
            <v>1200</v>
          </cell>
        </row>
        <row r="2892">
          <cell r="A2892">
            <v>4034341</v>
          </cell>
          <cell r="B2892" t="str">
            <v>Závitový svorník…4GM5X20</v>
          </cell>
          <cell r="C2892">
            <v>1.1020000000000001</v>
          </cell>
          <cell r="D2892">
            <v>1000</v>
          </cell>
          <cell r="E2892" t="str">
            <v>KS</v>
          </cell>
          <cell r="F2892">
            <v>1102</v>
          </cell>
        </row>
        <row r="2893">
          <cell r="A2893">
            <v>4034368</v>
          </cell>
          <cell r="B2893" t="str">
            <v>Závitový svorník…4GM5X25</v>
          </cell>
          <cell r="C2893">
            <v>1.855</v>
          </cell>
          <cell r="D2893">
            <v>1000</v>
          </cell>
          <cell r="E2893" t="str">
            <v>KS</v>
          </cell>
          <cell r="F2893">
            <v>1855</v>
          </cell>
        </row>
        <row r="2894">
          <cell r="A2894">
            <v>4034376</v>
          </cell>
          <cell r="B2894" t="str">
            <v>Závitový svorník…4GM5X30</v>
          </cell>
          <cell r="C2894">
            <v>1.294</v>
          </cell>
          <cell r="D2894">
            <v>1000</v>
          </cell>
          <cell r="E2894" t="str">
            <v>KS</v>
          </cell>
          <cell r="F2894">
            <v>1294</v>
          </cell>
        </row>
        <row r="2895">
          <cell r="A2895">
            <v>4034384</v>
          </cell>
          <cell r="B2895" t="str">
            <v>Závitový svorník…4GM5X35</v>
          </cell>
          <cell r="C2895">
            <v>2.1349999999999998</v>
          </cell>
          <cell r="D2895">
            <v>1000</v>
          </cell>
          <cell r="E2895" t="str">
            <v>KS</v>
          </cell>
          <cell r="F2895">
            <v>2135</v>
          </cell>
        </row>
        <row r="2896">
          <cell r="A2896">
            <v>4034414</v>
          </cell>
          <cell r="B2896" t="str">
            <v>Závitový svorník…4GM6X10</v>
          </cell>
          <cell r="C2896">
            <v>1.583</v>
          </cell>
          <cell r="D2896">
            <v>1000</v>
          </cell>
          <cell r="E2896" t="str">
            <v>KS</v>
          </cell>
          <cell r="F2896">
            <v>1583</v>
          </cell>
        </row>
        <row r="2897">
          <cell r="A2897">
            <v>4034422</v>
          </cell>
          <cell r="B2897" t="str">
            <v>Závitový svorník…4GM6X12</v>
          </cell>
          <cell r="C2897">
            <v>0.96499999999999997</v>
          </cell>
          <cell r="D2897">
            <v>1000</v>
          </cell>
          <cell r="E2897" t="str">
            <v>KS</v>
          </cell>
          <cell r="F2897">
            <v>965</v>
          </cell>
        </row>
        <row r="2898">
          <cell r="A2898">
            <v>4034430</v>
          </cell>
          <cell r="B2898" t="str">
            <v>Závitový svorník…4GM6X15</v>
          </cell>
          <cell r="C2898">
            <v>2.9060000000000001</v>
          </cell>
          <cell r="D2898">
            <v>1000</v>
          </cell>
          <cell r="E2898" t="str">
            <v>KS</v>
          </cell>
          <cell r="F2898">
            <v>2906</v>
          </cell>
        </row>
        <row r="2899">
          <cell r="A2899">
            <v>4034449</v>
          </cell>
          <cell r="B2899" t="str">
            <v>Závitový svorník…4GM6X20</v>
          </cell>
          <cell r="C2899">
            <v>1.323</v>
          </cell>
          <cell r="D2899">
            <v>1000</v>
          </cell>
          <cell r="E2899" t="str">
            <v>KS</v>
          </cell>
          <cell r="F2899">
            <v>1323</v>
          </cell>
        </row>
        <row r="2900">
          <cell r="A2900">
            <v>4034457</v>
          </cell>
          <cell r="B2900" t="str">
            <v>Závitový svorník…4GM6X25</v>
          </cell>
          <cell r="C2900">
            <v>1.456</v>
          </cell>
          <cell r="D2900">
            <v>1000</v>
          </cell>
          <cell r="E2900" t="str">
            <v>KS</v>
          </cell>
          <cell r="F2900">
            <v>1456</v>
          </cell>
        </row>
        <row r="2901">
          <cell r="A2901">
            <v>4034465</v>
          </cell>
          <cell r="B2901" t="str">
            <v>Závitový svorník…4GM6X30</v>
          </cell>
          <cell r="C2901">
            <v>1.944</v>
          </cell>
          <cell r="D2901">
            <v>1000</v>
          </cell>
          <cell r="E2901" t="str">
            <v>KS</v>
          </cell>
          <cell r="F2901">
            <v>1944</v>
          </cell>
        </row>
        <row r="2902">
          <cell r="A2902">
            <v>4034473</v>
          </cell>
          <cell r="B2902" t="str">
            <v>Závitový svorník…4GM6X35</v>
          </cell>
          <cell r="C2902">
            <v>2.5150000000000001</v>
          </cell>
          <cell r="D2902">
            <v>1000</v>
          </cell>
          <cell r="E2902" t="str">
            <v>KS</v>
          </cell>
          <cell r="F2902">
            <v>2515</v>
          </cell>
        </row>
        <row r="2903">
          <cell r="A2903">
            <v>4034481</v>
          </cell>
          <cell r="B2903" t="str">
            <v>Závitový svorník…4GM6X40</v>
          </cell>
          <cell r="C2903">
            <v>3.4359999999999999</v>
          </cell>
          <cell r="D2903">
            <v>1000</v>
          </cell>
          <cell r="E2903" t="str">
            <v>KS</v>
          </cell>
          <cell r="F2903">
            <v>3436</v>
          </cell>
        </row>
        <row r="2904">
          <cell r="A2904">
            <v>4034511</v>
          </cell>
          <cell r="B2904" t="str">
            <v>Závitový svorník…4GM6X50</v>
          </cell>
          <cell r="C2904">
            <v>3.84</v>
          </cell>
          <cell r="D2904">
            <v>1000</v>
          </cell>
          <cell r="E2904" t="str">
            <v>KS</v>
          </cell>
          <cell r="F2904">
            <v>3840</v>
          </cell>
        </row>
        <row r="2905">
          <cell r="A2905">
            <v>4034600</v>
          </cell>
          <cell r="B2905" t="str">
            <v>Závitový svorník…4GM8X10</v>
          </cell>
          <cell r="C2905">
            <v>3.0640000000000001</v>
          </cell>
          <cell r="D2905">
            <v>1000</v>
          </cell>
          <cell r="E2905" t="str">
            <v>KS</v>
          </cell>
          <cell r="F2905">
            <v>3064</v>
          </cell>
        </row>
        <row r="2906">
          <cell r="A2906">
            <v>4034619</v>
          </cell>
          <cell r="B2906" t="str">
            <v>Závitový svorník…4GM8X15</v>
          </cell>
          <cell r="C2906">
            <v>2.5750000000000002</v>
          </cell>
          <cell r="D2906">
            <v>1000</v>
          </cell>
          <cell r="E2906" t="str">
            <v>KS</v>
          </cell>
          <cell r="F2906">
            <v>2575</v>
          </cell>
        </row>
        <row r="2907">
          <cell r="A2907">
            <v>4034627</v>
          </cell>
          <cell r="B2907" t="str">
            <v>Závitový svorník…4GM8X20</v>
          </cell>
          <cell r="C2907">
            <v>2.8839999999999999</v>
          </cell>
          <cell r="D2907">
            <v>1000</v>
          </cell>
          <cell r="E2907" t="str">
            <v>KS</v>
          </cell>
          <cell r="F2907">
            <v>2884</v>
          </cell>
        </row>
        <row r="2908">
          <cell r="A2908">
            <v>4034635</v>
          </cell>
          <cell r="B2908" t="str">
            <v>Závitový svorník…4GM8X25</v>
          </cell>
          <cell r="C2908">
            <v>2.798</v>
          </cell>
          <cell r="D2908">
            <v>1000</v>
          </cell>
          <cell r="E2908" t="str">
            <v>KS</v>
          </cell>
          <cell r="F2908">
            <v>2798</v>
          </cell>
        </row>
        <row r="2909">
          <cell r="A2909">
            <v>4034643</v>
          </cell>
          <cell r="B2909" t="str">
            <v>Závitový svorník…4GM8X30</v>
          </cell>
          <cell r="C2909">
            <v>2.9860000000000002</v>
          </cell>
          <cell r="D2909">
            <v>1000</v>
          </cell>
          <cell r="E2909" t="str">
            <v>KS</v>
          </cell>
          <cell r="F2909">
            <v>2986</v>
          </cell>
        </row>
        <row r="2910">
          <cell r="A2910">
            <v>4034694</v>
          </cell>
          <cell r="B2910" t="str">
            <v>Závitový svorník…4GM8X50</v>
          </cell>
          <cell r="C2910">
            <v>4.8730000000000002</v>
          </cell>
          <cell r="D2910">
            <v>1000</v>
          </cell>
          <cell r="E2910" t="str">
            <v>KS</v>
          </cell>
          <cell r="F2910">
            <v>4873</v>
          </cell>
        </row>
        <row r="2911">
          <cell r="A2911">
            <v>4034813</v>
          </cell>
          <cell r="B2911" t="str">
            <v>Závitový svorník…4GM3X16</v>
          </cell>
          <cell r="C2911">
            <v>0.745</v>
          </cell>
          <cell r="D2911">
            <v>1000</v>
          </cell>
          <cell r="E2911" t="str">
            <v>KS</v>
          </cell>
          <cell r="F2911">
            <v>745</v>
          </cell>
        </row>
        <row r="2912">
          <cell r="A2912">
            <v>4034821</v>
          </cell>
          <cell r="B2912" t="str">
            <v>Závitový svorník…4GM4X16</v>
          </cell>
          <cell r="C2912">
            <v>0.74399999999999999</v>
          </cell>
          <cell r="D2912">
            <v>1000</v>
          </cell>
          <cell r="E2912" t="str">
            <v>KS</v>
          </cell>
          <cell r="F2912">
            <v>744</v>
          </cell>
        </row>
        <row r="2913">
          <cell r="A2913">
            <v>4034848</v>
          </cell>
          <cell r="B2913" t="str">
            <v>Závitový svorník…4GM5X16</v>
          </cell>
          <cell r="C2913">
            <v>0.996</v>
          </cell>
          <cell r="D2913">
            <v>1000</v>
          </cell>
          <cell r="E2913" t="str">
            <v>KS</v>
          </cell>
          <cell r="F2913">
            <v>996</v>
          </cell>
        </row>
        <row r="2914">
          <cell r="A2914">
            <v>4034856</v>
          </cell>
          <cell r="B2914" t="str">
            <v>Závitový svorník…4GM6X16</v>
          </cell>
          <cell r="C2914">
            <v>1.0820000000000001</v>
          </cell>
          <cell r="D2914">
            <v>1000</v>
          </cell>
          <cell r="E2914" t="str">
            <v>KS</v>
          </cell>
          <cell r="F2914">
            <v>1082</v>
          </cell>
        </row>
        <row r="2915">
          <cell r="A2915">
            <v>4034864</v>
          </cell>
          <cell r="B2915" t="str">
            <v>Závitový svorník…4GM8X16</v>
          </cell>
          <cell r="C2915">
            <v>2.1850000000000001</v>
          </cell>
          <cell r="D2915">
            <v>1000</v>
          </cell>
          <cell r="E2915" t="str">
            <v>KS</v>
          </cell>
          <cell r="F2915">
            <v>2185</v>
          </cell>
        </row>
        <row r="2916">
          <cell r="A2916">
            <v>4038126</v>
          </cell>
          <cell r="B2916" t="str">
            <v>Závitový svorník…6GM3X8</v>
          </cell>
          <cell r="C2916">
            <v>1.9419999999999999</v>
          </cell>
          <cell r="D2916">
            <v>1000</v>
          </cell>
          <cell r="E2916" t="str">
            <v>KS</v>
          </cell>
          <cell r="F2916">
            <v>1942</v>
          </cell>
        </row>
        <row r="2917">
          <cell r="A2917">
            <v>4038134</v>
          </cell>
          <cell r="B2917" t="str">
            <v>Závitový svorník…6GM3X10</v>
          </cell>
          <cell r="C2917">
            <v>1.4550000000000001</v>
          </cell>
          <cell r="D2917">
            <v>1000</v>
          </cell>
          <cell r="E2917" t="str">
            <v>KS</v>
          </cell>
          <cell r="F2917">
            <v>1455</v>
          </cell>
        </row>
        <row r="2918">
          <cell r="A2918">
            <v>4038215</v>
          </cell>
          <cell r="B2918" t="str">
            <v>Závitový svorník…6GM4X10</v>
          </cell>
          <cell r="C2918">
            <v>2.1589999999999998</v>
          </cell>
          <cell r="D2918">
            <v>1000</v>
          </cell>
          <cell r="E2918" t="str">
            <v>KS</v>
          </cell>
          <cell r="F2918">
            <v>2159</v>
          </cell>
        </row>
        <row r="2919">
          <cell r="A2919">
            <v>4038223</v>
          </cell>
          <cell r="B2919" t="str">
            <v>Závitový svorník…6GM4X12</v>
          </cell>
          <cell r="C2919">
            <v>1.754</v>
          </cell>
          <cell r="D2919">
            <v>1000</v>
          </cell>
          <cell r="E2919" t="str">
            <v>KS</v>
          </cell>
          <cell r="F2919">
            <v>1754</v>
          </cell>
        </row>
        <row r="2920">
          <cell r="A2920">
            <v>4038266</v>
          </cell>
          <cell r="B2920" t="str">
            <v>Závitový svorník…6GM4X25</v>
          </cell>
          <cell r="C2920">
            <v>3.0059999999999998</v>
          </cell>
          <cell r="D2920">
            <v>1000</v>
          </cell>
          <cell r="E2920" t="str">
            <v>KS</v>
          </cell>
          <cell r="F2920">
            <v>3006</v>
          </cell>
        </row>
        <row r="2921">
          <cell r="A2921">
            <v>4038304</v>
          </cell>
          <cell r="B2921" t="str">
            <v>Závitový svorník…6GM5X8</v>
          </cell>
          <cell r="C2921">
            <v>2.4769999999999999</v>
          </cell>
          <cell r="D2921">
            <v>1000</v>
          </cell>
          <cell r="E2921" t="str">
            <v>KS</v>
          </cell>
          <cell r="F2921">
            <v>2477</v>
          </cell>
        </row>
        <row r="2922">
          <cell r="A2922">
            <v>4038312</v>
          </cell>
          <cell r="B2922" t="str">
            <v>Závitový svorník…6GM5X10</v>
          </cell>
          <cell r="C2922">
            <v>2.3780000000000001</v>
          </cell>
          <cell r="D2922">
            <v>1000</v>
          </cell>
          <cell r="E2922" t="str">
            <v>KS</v>
          </cell>
          <cell r="F2922">
            <v>2378</v>
          </cell>
        </row>
        <row r="2923">
          <cell r="A2923">
            <v>4038428</v>
          </cell>
          <cell r="B2923" t="str">
            <v>Závitový svorník…6GM6X10</v>
          </cell>
          <cell r="C2923">
            <v>3.0230000000000001</v>
          </cell>
          <cell r="D2923">
            <v>1000</v>
          </cell>
          <cell r="E2923" t="str">
            <v>KS</v>
          </cell>
          <cell r="F2923">
            <v>3023</v>
          </cell>
        </row>
        <row r="2924">
          <cell r="A2924">
            <v>4038452</v>
          </cell>
          <cell r="B2924" t="str">
            <v>Závitový svorník…6GM6X20</v>
          </cell>
          <cell r="C2924">
            <v>3.1309999999999998</v>
          </cell>
          <cell r="D2924">
            <v>1000</v>
          </cell>
          <cell r="E2924" t="str">
            <v>KS</v>
          </cell>
          <cell r="F2924">
            <v>3131</v>
          </cell>
        </row>
        <row r="2925">
          <cell r="A2925">
            <v>4038479</v>
          </cell>
          <cell r="B2925" t="str">
            <v>Závitový svorník…6GM6X30</v>
          </cell>
          <cell r="C2925">
            <v>4.085</v>
          </cell>
          <cell r="D2925">
            <v>1000</v>
          </cell>
          <cell r="E2925" t="str">
            <v>KS</v>
          </cell>
          <cell r="F2925">
            <v>4085</v>
          </cell>
        </row>
        <row r="2926">
          <cell r="A2926">
            <v>4038495</v>
          </cell>
          <cell r="B2926" t="str">
            <v>Závitový svorník…6GM6X40</v>
          </cell>
          <cell r="C2926">
            <v>8.32</v>
          </cell>
          <cell r="D2926">
            <v>1000</v>
          </cell>
          <cell r="E2926" t="str">
            <v>KS</v>
          </cell>
          <cell r="F2926">
            <v>8320</v>
          </cell>
        </row>
        <row r="2927">
          <cell r="A2927">
            <v>4038622</v>
          </cell>
          <cell r="B2927" t="str">
            <v>Závitový svorník…6GM8X20</v>
          </cell>
          <cell r="C2927">
            <v>7.3689999999999998</v>
          </cell>
          <cell r="D2927">
            <v>1000</v>
          </cell>
          <cell r="E2927" t="str">
            <v>KS</v>
          </cell>
          <cell r="F2927">
            <v>7369</v>
          </cell>
        </row>
        <row r="2928">
          <cell r="A2928">
            <v>4038827</v>
          </cell>
          <cell r="B2928" t="str">
            <v>Závitový svorník…6GM4X16</v>
          </cell>
          <cell r="C2928">
            <v>1.5369999999999999</v>
          </cell>
          <cell r="D2928">
            <v>1000</v>
          </cell>
          <cell r="E2928" t="str">
            <v>KS</v>
          </cell>
          <cell r="F2928">
            <v>1537</v>
          </cell>
        </row>
        <row r="2929">
          <cell r="A2929">
            <v>4038835</v>
          </cell>
          <cell r="B2929" t="str">
            <v>Závitový svorník…6GM5X16</v>
          </cell>
          <cell r="C2929">
            <v>2.1589999999999998</v>
          </cell>
          <cell r="D2929">
            <v>1000</v>
          </cell>
          <cell r="E2929" t="str">
            <v>KS</v>
          </cell>
          <cell r="F2929">
            <v>2159</v>
          </cell>
        </row>
        <row r="2930">
          <cell r="A2930">
            <v>4040708</v>
          </cell>
          <cell r="B2930" t="str">
            <v>Kolík…1S 3,0X6</v>
          </cell>
          <cell r="C2930">
            <v>0.48199999999999998</v>
          </cell>
          <cell r="D2930">
            <v>1000</v>
          </cell>
          <cell r="E2930" t="str">
            <v>KS</v>
          </cell>
          <cell r="F2930">
            <v>482</v>
          </cell>
        </row>
        <row r="2931">
          <cell r="A2931">
            <v>4040716</v>
          </cell>
          <cell r="B2931" t="str">
            <v>Kolík…1S 3,0X8</v>
          </cell>
          <cell r="C2931">
            <v>0.80200000000000005</v>
          </cell>
          <cell r="D2931">
            <v>1000</v>
          </cell>
          <cell r="E2931" t="str">
            <v>KS</v>
          </cell>
          <cell r="F2931">
            <v>802</v>
          </cell>
        </row>
        <row r="2932">
          <cell r="A2932">
            <v>4040724</v>
          </cell>
          <cell r="B2932" t="str">
            <v>Kolík…1S 3,0X10</v>
          </cell>
          <cell r="C2932">
            <v>0.59499999999999997</v>
          </cell>
          <cell r="D2932">
            <v>1000</v>
          </cell>
          <cell r="E2932" t="str">
            <v>KS</v>
          </cell>
          <cell r="F2932">
            <v>595</v>
          </cell>
        </row>
        <row r="2933">
          <cell r="A2933">
            <v>4040732</v>
          </cell>
          <cell r="B2933" t="str">
            <v>Kolík…1S 3,0X12</v>
          </cell>
          <cell r="C2933">
            <v>1.222</v>
          </cell>
          <cell r="D2933">
            <v>1000</v>
          </cell>
          <cell r="E2933" t="str">
            <v>KS</v>
          </cell>
          <cell r="F2933">
            <v>1222</v>
          </cell>
        </row>
        <row r="2934">
          <cell r="A2934">
            <v>4040759</v>
          </cell>
          <cell r="B2934" t="str">
            <v>Kolík…1S 3,0X20</v>
          </cell>
          <cell r="C2934">
            <v>1.3009999999999999</v>
          </cell>
          <cell r="D2934">
            <v>1000</v>
          </cell>
          <cell r="E2934" t="str">
            <v>KS</v>
          </cell>
          <cell r="F2934">
            <v>1301</v>
          </cell>
        </row>
        <row r="2935">
          <cell r="A2935">
            <v>4040767</v>
          </cell>
          <cell r="B2935" t="str">
            <v>Kolík…1S 3,0X25</v>
          </cell>
          <cell r="C2935">
            <v>1.363</v>
          </cell>
          <cell r="D2935">
            <v>1000</v>
          </cell>
          <cell r="E2935" t="str">
            <v>KS</v>
          </cell>
          <cell r="F2935">
            <v>1363</v>
          </cell>
        </row>
        <row r="2936">
          <cell r="A2936">
            <v>4040805</v>
          </cell>
          <cell r="B2936" t="str">
            <v>Kolík…1S 4,0X8</v>
          </cell>
          <cell r="C2936">
            <v>1.1930000000000001</v>
          </cell>
          <cell r="D2936">
            <v>1000</v>
          </cell>
          <cell r="E2936" t="str">
            <v>KS</v>
          </cell>
          <cell r="F2936">
            <v>1193</v>
          </cell>
        </row>
        <row r="2937">
          <cell r="A2937">
            <v>4040813</v>
          </cell>
          <cell r="B2937" t="str">
            <v>Kolík…1S 4,0X10</v>
          </cell>
          <cell r="C2937">
            <v>1.0629999999999999</v>
          </cell>
          <cell r="D2937">
            <v>1000</v>
          </cell>
          <cell r="E2937" t="str">
            <v>KS</v>
          </cell>
          <cell r="F2937">
            <v>1063</v>
          </cell>
        </row>
        <row r="2938">
          <cell r="A2938">
            <v>4040821</v>
          </cell>
          <cell r="B2938" t="str">
            <v>Kolík…1S 4,0X12</v>
          </cell>
          <cell r="C2938">
            <v>1.4830000000000001</v>
          </cell>
          <cell r="D2938">
            <v>1000</v>
          </cell>
          <cell r="E2938" t="str">
            <v>KS</v>
          </cell>
          <cell r="F2938">
            <v>1483</v>
          </cell>
        </row>
        <row r="2939">
          <cell r="A2939">
            <v>4040856</v>
          </cell>
          <cell r="B2939" t="str">
            <v>Kolík…1S 4,0X20</v>
          </cell>
          <cell r="C2939">
            <v>1.2</v>
          </cell>
          <cell r="D2939">
            <v>1000</v>
          </cell>
          <cell r="E2939" t="str">
            <v>KS</v>
          </cell>
          <cell r="F2939">
            <v>1200</v>
          </cell>
        </row>
        <row r="2940">
          <cell r="A2940">
            <v>4040872</v>
          </cell>
          <cell r="B2940" t="str">
            <v>Kolík…1S 4,0X30</v>
          </cell>
          <cell r="C2940">
            <v>2.4660000000000002</v>
          </cell>
          <cell r="D2940">
            <v>1000</v>
          </cell>
          <cell r="E2940" t="str">
            <v>KS</v>
          </cell>
          <cell r="F2940">
            <v>2466</v>
          </cell>
        </row>
        <row r="2941">
          <cell r="A2941">
            <v>4040902</v>
          </cell>
          <cell r="B2941" t="str">
            <v>Kolík…1S 5,0X8</v>
          </cell>
          <cell r="C2941">
            <v>1.3</v>
          </cell>
          <cell r="D2941">
            <v>1000</v>
          </cell>
          <cell r="E2941" t="str">
            <v>KS</v>
          </cell>
          <cell r="F2941">
            <v>1300</v>
          </cell>
        </row>
        <row r="2942">
          <cell r="A2942">
            <v>4040910</v>
          </cell>
          <cell r="B2942" t="str">
            <v>Kolík…1S 5,0X10</v>
          </cell>
          <cell r="C2942">
            <v>1.0629999999999999</v>
          </cell>
          <cell r="D2942">
            <v>1000</v>
          </cell>
          <cell r="E2942" t="str">
            <v>KS</v>
          </cell>
          <cell r="F2942">
            <v>1063</v>
          </cell>
        </row>
        <row r="2943">
          <cell r="A2943">
            <v>4040929</v>
          </cell>
          <cell r="B2943" t="str">
            <v>Kolík…1S 5,0X12</v>
          </cell>
          <cell r="C2943">
            <v>1.4139999999999999</v>
          </cell>
          <cell r="D2943">
            <v>1000</v>
          </cell>
          <cell r="E2943" t="str">
            <v>KS</v>
          </cell>
          <cell r="F2943">
            <v>1414</v>
          </cell>
        </row>
        <row r="2944">
          <cell r="A2944">
            <v>4040945</v>
          </cell>
          <cell r="B2944" t="str">
            <v>Kolík…1S 5,0X20</v>
          </cell>
          <cell r="C2944">
            <v>1.6419999999999999</v>
          </cell>
          <cell r="D2944">
            <v>1000</v>
          </cell>
          <cell r="E2944" t="str">
            <v>KS</v>
          </cell>
          <cell r="F2944">
            <v>1642</v>
          </cell>
        </row>
        <row r="2945">
          <cell r="A2945">
            <v>4040953</v>
          </cell>
          <cell r="B2945" t="str">
            <v>Kolík…1S 5,0X25</v>
          </cell>
          <cell r="C2945">
            <v>2.004</v>
          </cell>
          <cell r="D2945">
            <v>1000</v>
          </cell>
          <cell r="E2945" t="str">
            <v>KS</v>
          </cell>
          <cell r="F2945">
            <v>2004</v>
          </cell>
        </row>
        <row r="2946">
          <cell r="A2946">
            <v>4040961</v>
          </cell>
          <cell r="B2946" t="str">
            <v>Kolík…1S 5,0X30</v>
          </cell>
          <cell r="C2946">
            <v>2.7850000000000001</v>
          </cell>
          <cell r="D2946">
            <v>1000</v>
          </cell>
          <cell r="E2946" t="str">
            <v>KS</v>
          </cell>
          <cell r="F2946">
            <v>2785</v>
          </cell>
        </row>
        <row r="2947">
          <cell r="A2947">
            <v>4041003</v>
          </cell>
          <cell r="B2947" t="str">
            <v>Kolík…1S 6,0X10</v>
          </cell>
          <cell r="C2947">
            <v>1.385</v>
          </cell>
          <cell r="D2947">
            <v>1000</v>
          </cell>
          <cell r="E2947" t="str">
            <v>KS</v>
          </cell>
          <cell r="F2947">
            <v>1385</v>
          </cell>
        </row>
        <row r="2948">
          <cell r="A2948">
            <v>4041011</v>
          </cell>
          <cell r="B2948" t="str">
            <v>Kolík…1S 6,0X12</v>
          </cell>
          <cell r="C2948">
            <v>1.581</v>
          </cell>
          <cell r="D2948">
            <v>1000</v>
          </cell>
          <cell r="E2948" t="str">
            <v>KS</v>
          </cell>
          <cell r="F2948">
            <v>1581</v>
          </cell>
        </row>
        <row r="2949">
          <cell r="A2949">
            <v>4041046</v>
          </cell>
          <cell r="B2949" t="str">
            <v>Kolík…1S 6,0X20</v>
          </cell>
          <cell r="C2949">
            <v>1.915</v>
          </cell>
          <cell r="D2949">
            <v>1000</v>
          </cell>
          <cell r="E2949" t="str">
            <v>KS</v>
          </cell>
          <cell r="F2949">
            <v>1915</v>
          </cell>
        </row>
        <row r="2950">
          <cell r="A2950">
            <v>4041054</v>
          </cell>
          <cell r="B2950" t="str">
            <v>Kolík…1S 6,0X25</v>
          </cell>
          <cell r="C2950">
            <v>2.3260000000000001</v>
          </cell>
          <cell r="D2950">
            <v>1000</v>
          </cell>
          <cell r="E2950" t="str">
            <v>KS</v>
          </cell>
          <cell r="F2950">
            <v>2326</v>
          </cell>
        </row>
        <row r="2951">
          <cell r="A2951">
            <v>4041062</v>
          </cell>
          <cell r="B2951" t="str">
            <v>Kolík…1S 6,0X30</v>
          </cell>
          <cell r="C2951">
            <v>2.214</v>
          </cell>
          <cell r="D2951">
            <v>1000</v>
          </cell>
          <cell r="E2951" t="str">
            <v>KS</v>
          </cell>
          <cell r="F2951">
            <v>2214</v>
          </cell>
        </row>
        <row r="2952">
          <cell r="A2952">
            <v>4041070</v>
          </cell>
          <cell r="B2952" t="str">
            <v>Kolík…1S 6,0X35</v>
          </cell>
          <cell r="C2952">
            <v>3.3490000000000002</v>
          </cell>
          <cell r="D2952">
            <v>1000</v>
          </cell>
          <cell r="E2952" t="str">
            <v>KS</v>
          </cell>
          <cell r="F2952">
            <v>3349</v>
          </cell>
        </row>
        <row r="2953">
          <cell r="A2953">
            <v>4041089</v>
          </cell>
          <cell r="B2953" t="str">
            <v>Kolík…1S 6,0X40</v>
          </cell>
          <cell r="C2953">
            <v>4.8499999999999996</v>
          </cell>
          <cell r="D2953">
            <v>1000</v>
          </cell>
          <cell r="E2953" t="str">
            <v>KS</v>
          </cell>
          <cell r="F2953">
            <v>4850</v>
          </cell>
        </row>
        <row r="2954">
          <cell r="A2954">
            <v>4041100</v>
          </cell>
          <cell r="B2954" t="str">
            <v>Kolík…1S 6,0X50</v>
          </cell>
          <cell r="C2954">
            <v>4.1680000000000001</v>
          </cell>
          <cell r="D2954">
            <v>1000</v>
          </cell>
          <cell r="E2954" t="str">
            <v>KS</v>
          </cell>
          <cell r="F2954">
            <v>4168</v>
          </cell>
        </row>
        <row r="2955">
          <cell r="A2955">
            <v>4041313</v>
          </cell>
          <cell r="B2955" t="str">
            <v>Kolík…1S 4,0X16</v>
          </cell>
          <cell r="C2955">
            <v>1.355</v>
          </cell>
          <cell r="D2955">
            <v>1000</v>
          </cell>
          <cell r="E2955" t="str">
            <v>KS</v>
          </cell>
          <cell r="F2955">
            <v>1355</v>
          </cell>
        </row>
        <row r="2956">
          <cell r="A2956">
            <v>4041321</v>
          </cell>
          <cell r="B2956" t="str">
            <v>Kolík…1S 5,0X16</v>
          </cell>
          <cell r="C2956">
            <v>1.742</v>
          </cell>
          <cell r="D2956">
            <v>1000</v>
          </cell>
          <cell r="E2956" t="str">
            <v>KS</v>
          </cell>
          <cell r="F2956">
            <v>1742</v>
          </cell>
        </row>
        <row r="2957">
          <cell r="A2957">
            <v>4041348</v>
          </cell>
          <cell r="B2957" t="str">
            <v>Kolík…1S 6,0X16</v>
          </cell>
          <cell r="C2957">
            <v>1.742</v>
          </cell>
          <cell r="D2957">
            <v>1000</v>
          </cell>
          <cell r="E2957" t="str">
            <v>KS</v>
          </cell>
          <cell r="F2957">
            <v>1742</v>
          </cell>
        </row>
        <row r="2958">
          <cell r="A2958">
            <v>4043448</v>
          </cell>
          <cell r="B2958" t="str">
            <v>Kolík…2S 2,1X20</v>
          </cell>
          <cell r="C2958">
            <v>1.181</v>
          </cell>
          <cell r="D2958">
            <v>1000</v>
          </cell>
          <cell r="E2958" t="str">
            <v>KS</v>
          </cell>
          <cell r="F2958">
            <v>1181</v>
          </cell>
        </row>
        <row r="2959">
          <cell r="A2959">
            <v>4043707</v>
          </cell>
          <cell r="B2959" t="str">
            <v>Kolík…2S 3,0X6</v>
          </cell>
          <cell r="C2959">
            <v>1.113</v>
          </cell>
          <cell r="D2959">
            <v>1000</v>
          </cell>
          <cell r="E2959" t="str">
            <v>KS</v>
          </cell>
          <cell r="F2959">
            <v>1113</v>
          </cell>
        </row>
        <row r="2960">
          <cell r="A2960">
            <v>4043723</v>
          </cell>
          <cell r="B2960" t="str">
            <v>Kolík…2S 3,0X10</v>
          </cell>
          <cell r="C2960">
            <v>1.694</v>
          </cell>
          <cell r="D2960">
            <v>1000</v>
          </cell>
          <cell r="E2960" t="str">
            <v>KS</v>
          </cell>
          <cell r="F2960">
            <v>1694</v>
          </cell>
        </row>
        <row r="2961">
          <cell r="A2961">
            <v>4043731</v>
          </cell>
          <cell r="B2961" t="str">
            <v>Kolík…2S 3,0X12</v>
          </cell>
          <cell r="C2961">
            <v>1.792</v>
          </cell>
          <cell r="D2961">
            <v>1000</v>
          </cell>
          <cell r="E2961" t="str">
            <v>KS</v>
          </cell>
          <cell r="F2961">
            <v>1792</v>
          </cell>
        </row>
        <row r="2962">
          <cell r="A2962">
            <v>4043766</v>
          </cell>
          <cell r="B2962" t="str">
            <v>Kolík…2S 3,0X20</v>
          </cell>
          <cell r="C2962">
            <v>2.9209999999999998</v>
          </cell>
          <cell r="D2962">
            <v>1000</v>
          </cell>
          <cell r="E2962" t="str">
            <v>KS</v>
          </cell>
          <cell r="F2962">
            <v>2921</v>
          </cell>
        </row>
        <row r="2963">
          <cell r="A2963">
            <v>4043774</v>
          </cell>
          <cell r="B2963" t="str">
            <v>Kolík…2S 3,0X25</v>
          </cell>
          <cell r="C2963">
            <v>3.1560000000000001</v>
          </cell>
          <cell r="D2963">
            <v>1000</v>
          </cell>
          <cell r="E2963" t="str">
            <v>KS</v>
          </cell>
          <cell r="F2963">
            <v>3156</v>
          </cell>
        </row>
        <row r="2964">
          <cell r="A2964">
            <v>4043804</v>
          </cell>
          <cell r="B2964" t="str">
            <v>Kolík…2S 4,0X8</v>
          </cell>
          <cell r="C2964">
            <v>1.6519999999999999</v>
          </cell>
          <cell r="D2964">
            <v>1000</v>
          </cell>
          <cell r="E2964" t="str">
            <v>KS</v>
          </cell>
          <cell r="F2964">
            <v>1652</v>
          </cell>
        </row>
        <row r="2965">
          <cell r="A2965">
            <v>4043812</v>
          </cell>
          <cell r="B2965" t="str">
            <v>Kolík…2S 4,0X10</v>
          </cell>
          <cell r="C2965">
            <v>1.7689999999999999</v>
          </cell>
          <cell r="D2965">
            <v>1000</v>
          </cell>
          <cell r="E2965" t="str">
            <v>KS</v>
          </cell>
          <cell r="F2965">
            <v>1769</v>
          </cell>
        </row>
        <row r="2966">
          <cell r="A2966">
            <v>4043820</v>
          </cell>
          <cell r="B2966" t="str">
            <v>Kolík…2S 4,0X12</v>
          </cell>
          <cell r="C2966">
            <v>3.9950000000000001</v>
          </cell>
          <cell r="D2966">
            <v>1000</v>
          </cell>
          <cell r="E2966" t="str">
            <v>KS</v>
          </cell>
          <cell r="F2966">
            <v>3995</v>
          </cell>
        </row>
        <row r="2967">
          <cell r="A2967">
            <v>4043847</v>
          </cell>
          <cell r="B2967" t="str">
            <v>Kolík…2S 4,0X20</v>
          </cell>
          <cell r="C2967">
            <v>4.4850000000000003</v>
          </cell>
          <cell r="D2967">
            <v>1000</v>
          </cell>
          <cell r="E2967" t="str">
            <v>KS</v>
          </cell>
          <cell r="F2967">
            <v>4485</v>
          </cell>
        </row>
        <row r="2968">
          <cell r="A2968">
            <v>4043855</v>
          </cell>
          <cell r="B2968" t="str">
            <v>Kolík…2S 4,0X25</v>
          </cell>
          <cell r="C2968">
            <v>3.5419999999999998</v>
          </cell>
          <cell r="D2968">
            <v>1000</v>
          </cell>
          <cell r="E2968" t="str">
            <v>KS</v>
          </cell>
          <cell r="F2968">
            <v>3542</v>
          </cell>
        </row>
        <row r="2969">
          <cell r="A2969">
            <v>4043871</v>
          </cell>
          <cell r="B2969" t="str">
            <v>Kolík…2S 4,0X35</v>
          </cell>
          <cell r="C2969">
            <v>4.1420000000000003</v>
          </cell>
          <cell r="D2969">
            <v>1000</v>
          </cell>
          <cell r="E2969" t="str">
            <v>KS</v>
          </cell>
          <cell r="F2969">
            <v>4142</v>
          </cell>
        </row>
        <row r="2970">
          <cell r="A2970">
            <v>4043901</v>
          </cell>
          <cell r="B2970" t="str">
            <v>Kolík…2S 5,0X8</v>
          </cell>
          <cell r="C2970">
            <v>2.0059999999999998</v>
          </cell>
          <cell r="D2970">
            <v>1000</v>
          </cell>
          <cell r="E2970" t="str">
            <v>KS</v>
          </cell>
          <cell r="F2970">
            <v>2006</v>
          </cell>
        </row>
        <row r="2971">
          <cell r="A2971">
            <v>4043928</v>
          </cell>
          <cell r="B2971" t="str">
            <v>Kolík…2S 5,0X10</v>
          </cell>
          <cell r="C2971">
            <v>2.2429999999999999</v>
          </cell>
          <cell r="D2971">
            <v>1000</v>
          </cell>
          <cell r="E2971" t="str">
            <v>KS</v>
          </cell>
          <cell r="F2971">
            <v>2243</v>
          </cell>
        </row>
        <row r="2972">
          <cell r="A2972">
            <v>4043936</v>
          </cell>
          <cell r="B2972" t="str">
            <v>Kolík…2S 5,0X12</v>
          </cell>
          <cell r="C2972">
            <v>2.9620000000000002</v>
          </cell>
          <cell r="D2972">
            <v>1000</v>
          </cell>
          <cell r="E2972" t="str">
            <v>KS</v>
          </cell>
          <cell r="F2972">
            <v>2962</v>
          </cell>
        </row>
        <row r="2973">
          <cell r="A2973">
            <v>4043952</v>
          </cell>
          <cell r="B2973" t="str">
            <v>Kolík…2S 5,0X20</v>
          </cell>
          <cell r="C2973">
            <v>2.6949999999999998</v>
          </cell>
          <cell r="D2973">
            <v>1000</v>
          </cell>
          <cell r="E2973" t="str">
            <v>KS</v>
          </cell>
          <cell r="F2973">
            <v>2695</v>
          </cell>
        </row>
        <row r="2974">
          <cell r="A2974">
            <v>4043960</v>
          </cell>
          <cell r="B2974" t="str">
            <v>Kolík…2S 5,0X25</v>
          </cell>
          <cell r="C2974">
            <v>4.2679999999999998</v>
          </cell>
          <cell r="D2974">
            <v>1000</v>
          </cell>
          <cell r="E2974" t="str">
            <v>KS</v>
          </cell>
          <cell r="F2974">
            <v>4268</v>
          </cell>
        </row>
        <row r="2975">
          <cell r="A2975">
            <v>4043979</v>
          </cell>
          <cell r="B2975" t="str">
            <v>Kolík…2S 5,0X30</v>
          </cell>
          <cell r="C2975">
            <v>4.5460000000000003</v>
          </cell>
          <cell r="D2975">
            <v>1000</v>
          </cell>
          <cell r="E2975" t="str">
            <v>KS</v>
          </cell>
          <cell r="F2975">
            <v>4546</v>
          </cell>
        </row>
        <row r="2976">
          <cell r="A2976">
            <v>4044002</v>
          </cell>
          <cell r="B2976" t="str">
            <v>Kolík…2S 6,0X10</v>
          </cell>
          <cell r="C2976">
            <v>2.56</v>
          </cell>
          <cell r="D2976">
            <v>1000</v>
          </cell>
          <cell r="E2976" t="str">
            <v>KS</v>
          </cell>
          <cell r="F2976">
            <v>2560</v>
          </cell>
        </row>
        <row r="2977">
          <cell r="A2977">
            <v>4044010</v>
          </cell>
          <cell r="B2977" t="str">
            <v>Kolík…2S 6,0X12</v>
          </cell>
          <cell r="C2977">
            <v>2.7759999999999998</v>
          </cell>
          <cell r="D2977">
            <v>1000</v>
          </cell>
          <cell r="E2977" t="str">
            <v>KS</v>
          </cell>
          <cell r="F2977">
            <v>2776</v>
          </cell>
        </row>
        <row r="2978">
          <cell r="A2978">
            <v>4044037</v>
          </cell>
          <cell r="B2978" t="str">
            <v>Kolík…2S 6,0X20</v>
          </cell>
          <cell r="C2978">
            <v>4.3419999999999996</v>
          </cell>
          <cell r="D2978">
            <v>1000</v>
          </cell>
          <cell r="E2978" t="str">
            <v>KS</v>
          </cell>
          <cell r="F2978">
            <v>4342</v>
          </cell>
        </row>
        <row r="2979">
          <cell r="A2979">
            <v>4044045</v>
          </cell>
          <cell r="B2979" t="str">
            <v>Kolík…2S 6,0X25</v>
          </cell>
          <cell r="C2979">
            <v>6.1760000000000002</v>
          </cell>
          <cell r="D2979">
            <v>1000</v>
          </cell>
          <cell r="E2979" t="str">
            <v>KS</v>
          </cell>
          <cell r="F2979">
            <v>6176</v>
          </cell>
        </row>
        <row r="2980">
          <cell r="A2980">
            <v>4044053</v>
          </cell>
          <cell r="B2980" t="str">
            <v>Kolík…2S 6,0X30</v>
          </cell>
          <cell r="C2980">
            <v>6.7489999999999997</v>
          </cell>
          <cell r="D2980">
            <v>1000</v>
          </cell>
          <cell r="E2980" t="str">
            <v>KS</v>
          </cell>
          <cell r="F2980">
            <v>6749</v>
          </cell>
        </row>
        <row r="2981">
          <cell r="A2981">
            <v>4044061</v>
          </cell>
          <cell r="B2981" t="str">
            <v>Kolík…2S 6,0X35</v>
          </cell>
          <cell r="C2981">
            <v>6.0780000000000003</v>
          </cell>
          <cell r="D2981">
            <v>1000</v>
          </cell>
          <cell r="E2981" t="str">
            <v>KS</v>
          </cell>
          <cell r="F2981">
            <v>6078</v>
          </cell>
        </row>
        <row r="2982">
          <cell r="A2982">
            <v>4044088</v>
          </cell>
          <cell r="B2982" t="str">
            <v>Kolík…2S 6,0X40</v>
          </cell>
          <cell r="C2982">
            <v>6.65</v>
          </cell>
          <cell r="D2982">
            <v>1000</v>
          </cell>
          <cell r="E2982" t="str">
            <v>KS</v>
          </cell>
          <cell r="F2982">
            <v>6650</v>
          </cell>
        </row>
        <row r="2983">
          <cell r="A2983">
            <v>4044118</v>
          </cell>
          <cell r="B2983" t="str">
            <v>Kolík…2S 6,0X50</v>
          </cell>
          <cell r="C2983">
            <v>9.0790000000000006</v>
          </cell>
          <cell r="D2983">
            <v>1000</v>
          </cell>
          <cell r="E2983" t="str">
            <v>KS</v>
          </cell>
          <cell r="F2983">
            <v>9079</v>
          </cell>
        </row>
        <row r="2984">
          <cell r="A2984">
            <v>4044304</v>
          </cell>
          <cell r="B2984" t="str">
            <v>Kolík…2S 3,0X16</v>
          </cell>
          <cell r="C2984">
            <v>2.6560000000000001</v>
          </cell>
          <cell r="D2984">
            <v>1000</v>
          </cell>
          <cell r="E2984" t="str">
            <v>KS</v>
          </cell>
          <cell r="F2984">
            <v>2656</v>
          </cell>
        </row>
        <row r="2985">
          <cell r="A2985">
            <v>4044320</v>
          </cell>
          <cell r="B2985" t="str">
            <v>Kolík…2S 5,0X16</v>
          </cell>
          <cell r="C2985">
            <v>2.677</v>
          </cell>
          <cell r="D2985">
            <v>1000</v>
          </cell>
          <cell r="E2985" t="str">
            <v>KS</v>
          </cell>
          <cell r="F2985">
            <v>2677</v>
          </cell>
        </row>
        <row r="2986">
          <cell r="A2986">
            <v>4044339</v>
          </cell>
          <cell r="B2986" t="str">
            <v>Kolík…2S 6,0X16</v>
          </cell>
          <cell r="C2986">
            <v>3.2509999999999999</v>
          </cell>
          <cell r="D2986">
            <v>1000</v>
          </cell>
          <cell r="E2986" t="str">
            <v>KS</v>
          </cell>
          <cell r="F2986">
            <v>3251</v>
          </cell>
        </row>
        <row r="2987">
          <cell r="A2987">
            <v>4049721</v>
          </cell>
          <cell r="B2987" t="str">
            <v>Kolík…4S 3,0X10</v>
          </cell>
          <cell r="C2987">
            <v>1.2549999999999999</v>
          </cell>
          <cell r="D2987">
            <v>1000</v>
          </cell>
          <cell r="E2987" t="str">
            <v>KS</v>
          </cell>
          <cell r="F2987">
            <v>1255</v>
          </cell>
        </row>
        <row r="2988">
          <cell r="A2988">
            <v>4049748</v>
          </cell>
          <cell r="B2988" t="str">
            <v>Kolík…4S 3,0X12</v>
          </cell>
          <cell r="C2988">
            <v>4.3339999999999996</v>
          </cell>
          <cell r="D2988">
            <v>1000</v>
          </cell>
          <cell r="E2988" t="str">
            <v>KS</v>
          </cell>
          <cell r="F2988">
            <v>4334</v>
          </cell>
        </row>
        <row r="2989">
          <cell r="A2989">
            <v>4049764</v>
          </cell>
          <cell r="B2989" t="str">
            <v>Kolík…4S 3,0X20</v>
          </cell>
          <cell r="C2989">
            <v>1.2569999999999999</v>
          </cell>
          <cell r="D2989">
            <v>1000</v>
          </cell>
          <cell r="E2989" t="str">
            <v>KS</v>
          </cell>
          <cell r="F2989">
            <v>1257</v>
          </cell>
        </row>
        <row r="2990">
          <cell r="A2990">
            <v>4049772</v>
          </cell>
          <cell r="B2990" t="str">
            <v>Kolík…4S 3,0X25</v>
          </cell>
          <cell r="C2990">
            <v>1.341</v>
          </cell>
          <cell r="D2990">
            <v>1000</v>
          </cell>
          <cell r="E2990" t="str">
            <v>KS</v>
          </cell>
          <cell r="F2990">
            <v>1341</v>
          </cell>
        </row>
        <row r="2991">
          <cell r="A2991">
            <v>4049802</v>
          </cell>
          <cell r="B2991" t="str">
            <v>Kolík…4S 4,0X8</v>
          </cell>
          <cell r="C2991">
            <v>2.1040000000000001</v>
          </cell>
          <cell r="D2991">
            <v>1000</v>
          </cell>
          <cell r="E2991" t="str">
            <v>KS</v>
          </cell>
          <cell r="F2991">
            <v>2104</v>
          </cell>
        </row>
        <row r="2992">
          <cell r="A2992">
            <v>4049810</v>
          </cell>
          <cell r="B2992" t="str">
            <v>Kolík…4S 4,0X10</v>
          </cell>
          <cell r="C2992">
            <v>1.536</v>
          </cell>
          <cell r="D2992">
            <v>1000</v>
          </cell>
          <cell r="E2992" t="str">
            <v>KS</v>
          </cell>
          <cell r="F2992">
            <v>1536</v>
          </cell>
        </row>
        <row r="2993">
          <cell r="A2993">
            <v>4049845</v>
          </cell>
          <cell r="B2993" t="str">
            <v>Kolík…4S 4,0X20</v>
          </cell>
          <cell r="C2993">
            <v>2.4449999999999998</v>
          </cell>
          <cell r="D2993">
            <v>1000</v>
          </cell>
          <cell r="E2993" t="str">
            <v>KS</v>
          </cell>
          <cell r="F2993">
            <v>2445</v>
          </cell>
        </row>
        <row r="2994">
          <cell r="A2994">
            <v>4049853</v>
          </cell>
          <cell r="B2994" t="str">
            <v>Kolík…4S 4,0X25</v>
          </cell>
          <cell r="C2994">
            <v>1.944</v>
          </cell>
          <cell r="D2994">
            <v>1000</v>
          </cell>
          <cell r="E2994" t="str">
            <v>KS</v>
          </cell>
          <cell r="F2994">
            <v>1944</v>
          </cell>
        </row>
        <row r="2995">
          <cell r="A2995">
            <v>4049861</v>
          </cell>
          <cell r="B2995" t="str">
            <v>Kolík…4S 4,0X30</v>
          </cell>
          <cell r="C2995">
            <v>2.7149999999999999</v>
          </cell>
          <cell r="D2995">
            <v>1000</v>
          </cell>
          <cell r="E2995" t="str">
            <v>KS</v>
          </cell>
          <cell r="F2995">
            <v>2715</v>
          </cell>
        </row>
        <row r="2996">
          <cell r="A2996">
            <v>4049918</v>
          </cell>
          <cell r="B2996" t="str">
            <v>Kolík…4S 5,0X8</v>
          </cell>
          <cell r="C2996">
            <v>1.6759999999999999</v>
          </cell>
          <cell r="D2996">
            <v>1000</v>
          </cell>
          <cell r="E2996" t="str">
            <v>KS</v>
          </cell>
          <cell r="F2996">
            <v>1676</v>
          </cell>
        </row>
        <row r="2997">
          <cell r="A2997">
            <v>4049926</v>
          </cell>
          <cell r="B2997" t="str">
            <v>Kolík…4S 5,0X10</v>
          </cell>
          <cell r="C2997">
            <v>2.2759999999999998</v>
          </cell>
          <cell r="D2997">
            <v>1000</v>
          </cell>
          <cell r="E2997" t="str">
            <v>KS</v>
          </cell>
          <cell r="F2997">
            <v>2276</v>
          </cell>
        </row>
        <row r="2998">
          <cell r="A2998">
            <v>4049969</v>
          </cell>
          <cell r="B2998" t="str">
            <v>Kolík…4S 5,0X25</v>
          </cell>
          <cell r="C2998">
            <v>2.7989999999999999</v>
          </cell>
          <cell r="D2998">
            <v>1000</v>
          </cell>
          <cell r="E2998" t="str">
            <v>KS</v>
          </cell>
          <cell r="F2998">
            <v>2799</v>
          </cell>
        </row>
        <row r="2999">
          <cell r="A2999">
            <v>4049977</v>
          </cell>
          <cell r="B2999" t="str">
            <v>Kolík…4S 5,0X30</v>
          </cell>
          <cell r="C2999">
            <v>2.327</v>
          </cell>
          <cell r="D2999">
            <v>1000</v>
          </cell>
          <cell r="E2999" t="str">
            <v>KS</v>
          </cell>
          <cell r="F2999">
            <v>2327</v>
          </cell>
        </row>
        <row r="3000">
          <cell r="A3000">
            <v>4049985</v>
          </cell>
          <cell r="B3000" t="str">
            <v>Kolík…4S 5,0X35</v>
          </cell>
          <cell r="C3000">
            <v>6.1219999999999999</v>
          </cell>
          <cell r="D3000">
            <v>1000</v>
          </cell>
          <cell r="E3000" t="str">
            <v>KS</v>
          </cell>
          <cell r="F3000">
            <v>6122</v>
          </cell>
        </row>
        <row r="3001">
          <cell r="A3001">
            <v>4050002</v>
          </cell>
          <cell r="B3001" t="str">
            <v>Kolík…4S 6,0X10</v>
          </cell>
          <cell r="C3001">
            <v>2.3460000000000001</v>
          </cell>
          <cell r="D3001">
            <v>1000</v>
          </cell>
          <cell r="E3001" t="str">
            <v>KS</v>
          </cell>
          <cell r="F3001">
            <v>2346</v>
          </cell>
        </row>
        <row r="3002">
          <cell r="A3002">
            <v>4050010</v>
          </cell>
          <cell r="B3002" t="str">
            <v>Kolík…4S 6,0X12</v>
          </cell>
          <cell r="C3002">
            <v>7.5570000000000004</v>
          </cell>
          <cell r="D3002">
            <v>1000</v>
          </cell>
          <cell r="E3002" t="str">
            <v>KS</v>
          </cell>
          <cell r="F3002">
            <v>7557</v>
          </cell>
        </row>
        <row r="3003">
          <cell r="A3003">
            <v>4050053</v>
          </cell>
          <cell r="B3003" t="str">
            <v>Kolík…4S 6,0X30</v>
          </cell>
          <cell r="C3003">
            <v>3.206</v>
          </cell>
          <cell r="D3003">
            <v>1000</v>
          </cell>
          <cell r="E3003" t="str">
            <v>KS</v>
          </cell>
          <cell r="F3003">
            <v>3206</v>
          </cell>
        </row>
        <row r="3004">
          <cell r="A3004">
            <v>4050061</v>
          </cell>
          <cell r="B3004" t="str">
            <v>Kolík…4S 6,0X35</v>
          </cell>
          <cell r="C3004">
            <v>3.3759999999999999</v>
          </cell>
          <cell r="D3004">
            <v>1000</v>
          </cell>
          <cell r="E3004" t="str">
            <v>KS</v>
          </cell>
          <cell r="F3004">
            <v>3376</v>
          </cell>
        </row>
        <row r="3005">
          <cell r="A3005">
            <v>4050088</v>
          </cell>
          <cell r="B3005" t="str">
            <v>Kolík…4S 6,0X40</v>
          </cell>
          <cell r="C3005">
            <v>3.609</v>
          </cell>
          <cell r="D3005">
            <v>1000</v>
          </cell>
          <cell r="E3005" t="str">
            <v>KS</v>
          </cell>
          <cell r="F3005">
            <v>3609</v>
          </cell>
        </row>
        <row r="3006">
          <cell r="A3006">
            <v>4050096</v>
          </cell>
          <cell r="B3006" t="str">
            <v>Kolík…4S 6,0X45</v>
          </cell>
          <cell r="C3006">
            <v>3.839</v>
          </cell>
          <cell r="D3006">
            <v>1000</v>
          </cell>
          <cell r="E3006" t="str">
            <v>KS</v>
          </cell>
          <cell r="F3006">
            <v>3839</v>
          </cell>
        </row>
        <row r="3007">
          <cell r="A3007">
            <v>4050118</v>
          </cell>
          <cell r="B3007" t="str">
            <v>Kolík…4S 6,0X50</v>
          </cell>
          <cell r="C3007">
            <v>4.048</v>
          </cell>
          <cell r="D3007">
            <v>1000</v>
          </cell>
          <cell r="E3007" t="str">
            <v>KS</v>
          </cell>
          <cell r="F3007">
            <v>4048</v>
          </cell>
        </row>
        <row r="3008">
          <cell r="A3008">
            <v>4055705</v>
          </cell>
          <cell r="B3008" t="str">
            <v>Kolík…6S 3,0X6</v>
          </cell>
          <cell r="C3008">
            <v>1.6080000000000001</v>
          </cell>
          <cell r="D3008">
            <v>1000</v>
          </cell>
          <cell r="E3008" t="str">
            <v>KS</v>
          </cell>
          <cell r="F3008">
            <v>1608</v>
          </cell>
        </row>
        <row r="3009">
          <cell r="A3009">
            <v>4055713</v>
          </cell>
          <cell r="B3009" t="str">
            <v>Kolík…6S 3,0X8</v>
          </cell>
          <cell r="C3009">
            <v>1.718</v>
          </cell>
          <cell r="D3009">
            <v>1000</v>
          </cell>
          <cell r="E3009" t="str">
            <v>KS</v>
          </cell>
          <cell r="F3009">
            <v>1718</v>
          </cell>
        </row>
        <row r="3010">
          <cell r="A3010">
            <v>4055721</v>
          </cell>
          <cell r="B3010" t="str">
            <v>Kolík…6S 3,0X10</v>
          </cell>
          <cell r="C3010">
            <v>1.829</v>
          </cell>
          <cell r="D3010">
            <v>1000</v>
          </cell>
          <cell r="E3010" t="str">
            <v>KS</v>
          </cell>
          <cell r="F3010">
            <v>1829</v>
          </cell>
        </row>
        <row r="3011">
          <cell r="A3011">
            <v>4055748</v>
          </cell>
          <cell r="B3011" t="str">
            <v>Kolík…6S 3,0X12</v>
          </cell>
          <cell r="C3011">
            <v>1.9279999999999999</v>
          </cell>
          <cell r="D3011">
            <v>1000</v>
          </cell>
          <cell r="E3011" t="str">
            <v>KS</v>
          </cell>
          <cell r="F3011">
            <v>1928</v>
          </cell>
        </row>
        <row r="3012">
          <cell r="A3012">
            <v>4055764</v>
          </cell>
          <cell r="B3012" t="str">
            <v>Kolík…6S 3,0X20</v>
          </cell>
          <cell r="C3012">
            <v>2.3660000000000001</v>
          </cell>
          <cell r="D3012">
            <v>1000</v>
          </cell>
          <cell r="E3012" t="str">
            <v>KS</v>
          </cell>
          <cell r="F3012">
            <v>2366</v>
          </cell>
        </row>
        <row r="3013">
          <cell r="A3013">
            <v>4055772</v>
          </cell>
          <cell r="B3013" t="str">
            <v>Kolík…6S 3,0X25</v>
          </cell>
          <cell r="C3013">
            <v>2.645</v>
          </cell>
          <cell r="D3013">
            <v>1000</v>
          </cell>
          <cell r="E3013" t="str">
            <v>KS</v>
          </cell>
          <cell r="F3013">
            <v>2645</v>
          </cell>
        </row>
        <row r="3014">
          <cell r="A3014">
            <v>4055802</v>
          </cell>
          <cell r="B3014" t="str">
            <v>Kolík…6S 4,0X8</v>
          </cell>
          <cell r="C3014">
            <v>4.0629999999999997</v>
          </cell>
          <cell r="D3014">
            <v>1000</v>
          </cell>
          <cell r="E3014" t="str">
            <v>KS</v>
          </cell>
          <cell r="F3014">
            <v>4063</v>
          </cell>
        </row>
        <row r="3015">
          <cell r="A3015">
            <v>4055810</v>
          </cell>
          <cell r="B3015" t="str">
            <v>Kolík…6S 4,0X10</v>
          </cell>
          <cell r="C3015">
            <v>2.7959999999999998</v>
          </cell>
          <cell r="D3015">
            <v>1000</v>
          </cell>
          <cell r="E3015" t="str">
            <v>KS</v>
          </cell>
          <cell r="F3015">
            <v>2796</v>
          </cell>
        </row>
        <row r="3016">
          <cell r="A3016">
            <v>4055829</v>
          </cell>
          <cell r="B3016" t="str">
            <v>Kolík…6S 4,0X12</v>
          </cell>
          <cell r="C3016">
            <v>2.93</v>
          </cell>
          <cell r="D3016">
            <v>1000</v>
          </cell>
          <cell r="E3016" t="str">
            <v>KS</v>
          </cell>
          <cell r="F3016">
            <v>2930</v>
          </cell>
        </row>
        <row r="3017">
          <cell r="A3017">
            <v>4055845</v>
          </cell>
          <cell r="B3017" t="str">
            <v>Kolík…6S 4,0X20</v>
          </cell>
          <cell r="C3017">
            <v>3.4369999999999998</v>
          </cell>
          <cell r="D3017">
            <v>1000</v>
          </cell>
          <cell r="E3017" t="str">
            <v>KS</v>
          </cell>
          <cell r="F3017">
            <v>3437</v>
          </cell>
        </row>
        <row r="3018">
          <cell r="A3018">
            <v>4055853</v>
          </cell>
          <cell r="B3018" t="str">
            <v>Kolík…6S 4,0X25</v>
          </cell>
          <cell r="C3018">
            <v>3.7549999999999999</v>
          </cell>
          <cell r="D3018">
            <v>1000</v>
          </cell>
          <cell r="E3018" t="str">
            <v>KS</v>
          </cell>
          <cell r="F3018">
            <v>3755</v>
          </cell>
        </row>
        <row r="3019">
          <cell r="A3019">
            <v>4055861</v>
          </cell>
          <cell r="B3019" t="str">
            <v>Kolík…6S 4,0X30</v>
          </cell>
          <cell r="C3019">
            <v>4.0839999999999996</v>
          </cell>
          <cell r="D3019">
            <v>1000</v>
          </cell>
          <cell r="E3019" t="str">
            <v>KS</v>
          </cell>
          <cell r="F3019">
            <v>4084</v>
          </cell>
        </row>
        <row r="3020">
          <cell r="A3020">
            <v>4055888</v>
          </cell>
          <cell r="B3020" t="str">
            <v>Kolík…6S 4,0X35</v>
          </cell>
          <cell r="C3020">
            <v>4.4059999999999997</v>
          </cell>
          <cell r="D3020">
            <v>1000</v>
          </cell>
          <cell r="E3020" t="str">
            <v>KS</v>
          </cell>
          <cell r="F3020">
            <v>4406</v>
          </cell>
        </row>
        <row r="3021">
          <cell r="A3021">
            <v>4055918</v>
          </cell>
          <cell r="B3021" t="str">
            <v>Kolík…6S 5,0X8</v>
          </cell>
          <cell r="C3021">
            <v>2.831</v>
          </cell>
          <cell r="D3021">
            <v>1000</v>
          </cell>
          <cell r="E3021" t="str">
            <v>KS</v>
          </cell>
          <cell r="F3021">
            <v>2831</v>
          </cell>
        </row>
        <row r="3022">
          <cell r="A3022">
            <v>4055934</v>
          </cell>
          <cell r="B3022" t="str">
            <v>Kolík…6S 5,0X12</v>
          </cell>
          <cell r="C3022">
            <v>3.149</v>
          </cell>
          <cell r="D3022">
            <v>1000</v>
          </cell>
          <cell r="E3022" t="str">
            <v>KS</v>
          </cell>
          <cell r="F3022">
            <v>3149</v>
          </cell>
        </row>
        <row r="3023">
          <cell r="A3023">
            <v>4055950</v>
          </cell>
          <cell r="B3023" t="str">
            <v>Kolík…6S 5,0X20</v>
          </cell>
          <cell r="C3023">
            <v>3.7890000000000001</v>
          </cell>
          <cell r="D3023">
            <v>1000</v>
          </cell>
          <cell r="E3023" t="str">
            <v>KS</v>
          </cell>
          <cell r="F3023">
            <v>3789</v>
          </cell>
        </row>
        <row r="3024">
          <cell r="A3024">
            <v>4055969</v>
          </cell>
          <cell r="B3024" t="str">
            <v>Kolík…6S 5,0X25</v>
          </cell>
          <cell r="C3024">
            <v>4.1970000000000001</v>
          </cell>
          <cell r="D3024">
            <v>1000</v>
          </cell>
          <cell r="E3024" t="str">
            <v>KS</v>
          </cell>
          <cell r="F3024">
            <v>4197</v>
          </cell>
        </row>
        <row r="3025">
          <cell r="A3025">
            <v>4055977</v>
          </cell>
          <cell r="B3025" t="str">
            <v>Kolík…6S 5,0X30</v>
          </cell>
          <cell r="C3025">
            <v>4.5890000000000004</v>
          </cell>
          <cell r="D3025">
            <v>1000</v>
          </cell>
          <cell r="E3025" t="str">
            <v>KS</v>
          </cell>
          <cell r="F3025">
            <v>4589</v>
          </cell>
        </row>
        <row r="3026">
          <cell r="A3026">
            <v>4055985</v>
          </cell>
          <cell r="B3026" t="str">
            <v>Kolík…6S 5,0X35</v>
          </cell>
          <cell r="C3026">
            <v>4.9980000000000002</v>
          </cell>
          <cell r="D3026">
            <v>1000</v>
          </cell>
          <cell r="E3026" t="str">
            <v>KS</v>
          </cell>
          <cell r="F3026">
            <v>4998</v>
          </cell>
        </row>
        <row r="3027">
          <cell r="A3027">
            <v>4055993</v>
          </cell>
          <cell r="B3027" t="str">
            <v>Kolík…6S 5,0X40</v>
          </cell>
          <cell r="C3027">
            <v>5.3970000000000002</v>
          </cell>
          <cell r="D3027">
            <v>1000</v>
          </cell>
          <cell r="E3027" t="str">
            <v>KS</v>
          </cell>
          <cell r="F3027">
            <v>5397</v>
          </cell>
        </row>
        <row r="3028">
          <cell r="A3028">
            <v>4056000</v>
          </cell>
          <cell r="B3028" t="str">
            <v>Kolík…6S 6,0X10</v>
          </cell>
          <cell r="C3028">
            <v>3.1840000000000002</v>
          </cell>
          <cell r="D3028">
            <v>1000</v>
          </cell>
          <cell r="E3028" t="str">
            <v>KS</v>
          </cell>
          <cell r="F3028">
            <v>3184</v>
          </cell>
        </row>
        <row r="3029">
          <cell r="A3029">
            <v>4056019</v>
          </cell>
          <cell r="B3029" t="str">
            <v>Kolík…6S 6,0X12</v>
          </cell>
          <cell r="C3029">
            <v>4.1870000000000003</v>
          </cell>
          <cell r="D3029">
            <v>1000</v>
          </cell>
          <cell r="E3029" t="str">
            <v>KS</v>
          </cell>
          <cell r="F3029">
            <v>4187</v>
          </cell>
        </row>
        <row r="3030">
          <cell r="A3030">
            <v>4056035</v>
          </cell>
          <cell r="B3030" t="str">
            <v>Kolík…6S 6,0X20</v>
          </cell>
          <cell r="C3030">
            <v>5.4390000000000001</v>
          </cell>
          <cell r="D3030">
            <v>1000</v>
          </cell>
          <cell r="E3030" t="str">
            <v>KS</v>
          </cell>
          <cell r="F3030">
            <v>5439</v>
          </cell>
        </row>
        <row r="3031">
          <cell r="A3031">
            <v>4056043</v>
          </cell>
          <cell r="B3031" t="str">
            <v>Kolík…6S 6,0X25</v>
          </cell>
          <cell r="C3031">
            <v>6.2690000000000001</v>
          </cell>
          <cell r="D3031">
            <v>1000</v>
          </cell>
          <cell r="E3031" t="str">
            <v>KS</v>
          </cell>
          <cell r="F3031">
            <v>6269</v>
          </cell>
        </row>
        <row r="3032">
          <cell r="A3032">
            <v>4056051</v>
          </cell>
          <cell r="B3032" t="str">
            <v>Kolík…6S 6,0X30</v>
          </cell>
          <cell r="C3032">
            <v>7.05</v>
          </cell>
          <cell r="D3032">
            <v>1000</v>
          </cell>
          <cell r="E3032" t="str">
            <v>KS</v>
          </cell>
          <cell r="F3032">
            <v>7050</v>
          </cell>
        </row>
        <row r="3033">
          <cell r="A3033">
            <v>4066014</v>
          </cell>
          <cell r="B3033" t="str">
            <v>Hřebíky ISO…1P2,1X20</v>
          </cell>
          <cell r="C3033">
            <v>1.194</v>
          </cell>
          <cell r="D3033">
            <v>1000</v>
          </cell>
          <cell r="E3033" t="str">
            <v>KS</v>
          </cell>
          <cell r="F3033">
            <v>1194</v>
          </cell>
        </row>
        <row r="3034">
          <cell r="A3034">
            <v>4066030</v>
          </cell>
          <cell r="B3034" t="str">
            <v>Hřebíky ISO…1P2,1X30</v>
          </cell>
          <cell r="C3034">
            <v>1.1579999999999999</v>
          </cell>
          <cell r="D3034">
            <v>1000</v>
          </cell>
          <cell r="E3034" t="str">
            <v>KS</v>
          </cell>
          <cell r="F3034">
            <v>1158</v>
          </cell>
        </row>
        <row r="3035">
          <cell r="A3035">
            <v>4066049</v>
          </cell>
          <cell r="B3035" t="str">
            <v>Hřebíky ISO…1P2,1X40</v>
          </cell>
          <cell r="C3035">
            <v>1.296</v>
          </cell>
          <cell r="D3035">
            <v>1000</v>
          </cell>
          <cell r="E3035" t="str">
            <v>KS</v>
          </cell>
          <cell r="F3035">
            <v>1296</v>
          </cell>
        </row>
        <row r="3036">
          <cell r="A3036">
            <v>4066057</v>
          </cell>
          <cell r="B3036" t="str">
            <v>Hřebíky ISO…1P2,1X50</v>
          </cell>
          <cell r="C3036">
            <v>1.369</v>
          </cell>
          <cell r="D3036">
            <v>1000</v>
          </cell>
          <cell r="E3036" t="str">
            <v>KS</v>
          </cell>
          <cell r="F3036">
            <v>1369</v>
          </cell>
        </row>
        <row r="3037">
          <cell r="A3037">
            <v>4066073</v>
          </cell>
          <cell r="B3037" t="str">
            <v>Hřebíky ISO…1P2,1X70</v>
          </cell>
          <cell r="C3037">
            <v>1.466</v>
          </cell>
          <cell r="D3037">
            <v>1000</v>
          </cell>
          <cell r="E3037" t="str">
            <v>KS</v>
          </cell>
          <cell r="F3037">
            <v>1466</v>
          </cell>
        </row>
        <row r="3038">
          <cell r="A3038">
            <v>4066235</v>
          </cell>
          <cell r="B3038" t="str">
            <v>1P2,6X30…1P2,6X30</v>
          </cell>
          <cell r="C3038">
            <v>1.2849999999999999</v>
          </cell>
          <cell r="D3038">
            <v>1000</v>
          </cell>
          <cell r="E3038" t="str">
            <v>KS</v>
          </cell>
          <cell r="F3038">
            <v>1285</v>
          </cell>
        </row>
        <row r="3039">
          <cell r="A3039">
            <v>4066278</v>
          </cell>
          <cell r="B3039" t="str">
            <v>Hřebíky ISO…1P2,6X60</v>
          </cell>
          <cell r="C3039">
            <v>1.6080000000000001</v>
          </cell>
          <cell r="D3039">
            <v>1000</v>
          </cell>
          <cell r="E3039" t="str">
            <v>KS</v>
          </cell>
          <cell r="F3039">
            <v>1608</v>
          </cell>
        </row>
        <row r="3040">
          <cell r="A3040">
            <v>4066448</v>
          </cell>
          <cell r="B3040" t="str">
            <v>Hřebíky ISO…1P3,0X30</v>
          </cell>
          <cell r="C3040">
            <v>1.1870000000000001</v>
          </cell>
          <cell r="D3040">
            <v>1000</v>
          </cell>
          <cell r="E3040" t="str">
            <v>KS</v>
          </cell>
          <cell r="F3040">
            <v>1187</v>
          </cell>
        </row>
        <row r="3041">
          <cell r="A3041">
            <v>4066456</v>
          </cell>
          <cell r="B3041" t="str">
            <v>Hřebíky ISO…1P3,0X40</v>
          </cell>
          <cell r="C3041">
            <v>1.63</v>
          </cell>
          <cell r="D3041">
            <v>1000</v>
          </cell>
          <cell r="E3041" t="str">
            <v>KS</v>
          </cell>
          <cell r="F3041">
            <v>1630</v>
          </cell>
        </row>
        <row r="3042">
          <cell r="A3042">
            <v>4066464</v>
          </cell>
          <cell r="B3042" t="str">
            <v>Hřebíky ISO…1P3,0X50</v>
          </cell>
          <cell r="C3042">
            <v>1.792</v>
          </cell>
          <cell r="D3042">
            <v>1000</v>
          </cell>
          <cell r="E3042" t="str">
            <v>KS</v>
          </cell>
          <cell r="F3042">
            <v>1792</v>
          </cell>
        </row>
        <row r="3043">
          <cell r="A3043">
            <v>4066472</v>
          </cell>
          <cell r="B3043" t="str">
            <v>Hřebíky ISO…1P3,0X60</v>
          </cell>
          <cell r="C3043">
            <v>1.9</v>
          </cell>
          <cell r="D3043">
            <v>1000</v>
          </cell>
          <cell r="E3043" t="str">
            <v>KS</v>
          </cell>
          <cell r="F3043">
            <v>1900</v>
          </cell>
        </row>
        <row r="3044">
          <cell r="A3044">
            <v>4066480</v>
          </cell>
          <cell r="B3044" t="str">
            <v>Hřebíky ISO…1P3,0X70</v>
          </cell>
          <cell r="C3044">
            <v>2.0070000000000001</v>
          </cell>
          <cell r="D3044">
            <v>1000</v>
          </cell>
          <cell r="E3044" t="str">
            <v>KS</v>
          </cell>
          <cell r="F3044">
            <v>2007</v>
          </cell>
        </row>
        <row r="3045">
          <cell r="A3045">
            <v>4066499</v>
          </cell>
          <cell r="B3045" t="str">
            <v>Hřebíky ISO…1P3,0X80</v>
          </cell>
          <cell r="C3045">
            <v>2.101</v>
          </cell>
          <cell r="D3045">
            <v>1000</v>
          </cell>
          <cell r="E3045" t="str">
            <v>KS</v>
          </cell>
          <cell r="F3045">
            <v>2101</v>
          </cell>
        </row>
        <row r="3046">
          <cell r="A3046">
            <v>4066502</v>
          </cell>
          <cell r="B3046" t="str">
            <v>Hřebíky ISO…1P3,0X90</v>
          </cell>
          <cell r="C3046">
            <v>2.2250000000000001</v>
          </cell>
          <cell r="D3046">
            <v>1000</v>
          </cell>
          <cell r="E3046" t="str">
            <v>KS</v>
          </cell>
          <cell r="F3046">
            <v>2225</v>
          </cell>
        </row>
        <row r="3047">
          <cell r="A3047">
            <v>4066510</v>
          </cell>
          <cell r="B3047" t="str">
            <v>Hřebíky ISO…1P3,0X100</v>
          </cell>
          <cell r="C3047">
            <v>2.1269999999999998</v>
          </cell>
          <cell r="D3047">
            <v>1000</v>
          </cell>
          <cell r="E3047" t="str">
            <v>KS</v>
          </cell>
          <cell r="F3047">
            <v>2127</v>
          </cell>
        </row>
        <row r="3048">
          <cell r="A3048">
            <v>4068033</v>
          </cell>
          <cell r="B3048" t="str">
            <v>Hřebíky ISO…2P2,1X30</v>
          </cell>
          <cell r="C3048">
            <v>1.6319999999999999</v>
          </cell>
          <cell r="D3048">
            <v>1000</v>
          </cell>
          <cell r="E3048" t="str">
            <v>KS</v>
          </cell>
          <cell r="F3048">
            <v>1632</v>
          </cell>
        </row>
        <row r="3049">
          <cell r="A3049">
            <v>4068211</v>
          </cell>
          <cell r="B3049" t="str">
            <v>Hřebíky ISO…2P2,6X20</v>
          </cell>
          <cell r="C3049">
            <v>1.3460000000000001</v>
          </cell>
          <cell r="D3049">
            <v>1000</v>
          </cell>
          <cell r="E3049" t="str">
            <v>KS</v>
          </cell>
          <cell r="F3049">
            <v>1346</v>
          </cell>
        </row>
        <row r="3050">
          <cell r="A3050">
            <v>4068238</v>
          </cell>
          <cell r="B3050" t="str">
            <v>Hřebíky ISO…2P2,6X25</v>
          </cell>
          <cell r="C3050">
            <v>1.5369999999999999</v>
          </cell>
          <cell r="D3050">
            <v>1000</v>
          </cell>
          <cell r="E3050" t="str">
            <v>KS</v>
          </cell>
          <cell r="F3050">
            <v>1537</v>
          </cell>
        </row>
        <row r="3051">
          <cell r="A3051">
            <v>4068416</v>
          </cell>
          <cell r="B3051" t="str">
            <v>Hřebíky ISO…2P3,0X20</v>
          </cell>
          <cell r="C3051">
            <v>2.544</v>
          </cell>
          <cell r="D3051">
            <v>1000</v>
          </cell>
          <cell r="E3051" t="str">
            <v>KS</v>
          </cell>
          <cell r="F3051">
            <v>2544</v>
          </cell>
        </row>
        <row r="3052">
          <cell r="A3052">
            <v>4068424</v>
          </cell>
          <cell r="B3052" t="str">
            <v>Hřebíky ISO…2P3,0X25</v>
          </cell>
          <cell r="C3052">
            <v>2.4279999999999999</v>
          </cell>
          <cell r="D3052">
            <v>1000</v>
          </cell>
          <cell r="E3052" t="str">
            <v>KS</v>
          </cell>
          <cell r="F3052">
            <v>2428</v>
          </cell>
        </row>
        <row r="3053">
          <cell r="A3053">
            <v>4068432</v>
          </cell>
          <cell r="B3053" t="str">
            <v>Hřebíky ISO…2P3,0X30</v>
          </cell>
          <cell r="C3053">
            <v>2.6859999999999999</v>
          </cell>
          <cell r="D3053">
            <v>1000</v>
          </cell>
          <cell r="E3053" t="str">
            <v>KS</v>
          </cell>
          <cell r="F3053">
            <v>2686</v>
          </cell>
        </row>
        <row r="3054">
          <cell r="A3054">
            <v>4068440</v>
          </cell>
          <cell r="B3054" t="str">
            <v>2P3,0x40…2P3,0X40</v>
          </cell>
          <cell r="C3054">
            <v>2.83</v>
          </cell>
          <cell r="D3054">
            <v>1000</v>
          </cell>
          <cell r="E3054" t="str">
            <v>KS</v>
          </cell>
          <cell r="F3054">
            <v>2830</v>
          </cell>
        </row>
        <row r="3055">
          <cell r="A3055">
            <v>4071980</v>
          </cell>
          <cell r="B3055" t="str">
            <v>Izolační podložka…IC-2,6 VK</v>
          </cell>
          <cell r="C3055">
            <v>1.569</v>
          </cell>
          <cell r="D3055">
            <v>1000</v>
          </cell>
          <cell r="E3055" t="str">
            <v>KS</v>
          </cell>
          <cell r="F3055">
            <v>1569</v>
          </cell>
        </row>
        <row r="3056">
          <cell r="A3056">
            <v>4071999</v>
          </cell>
          <cell r="B3056" t="str">
            <v>Izolační podložka…IC-2,6</v>
          </cell>
          <cell r="C3056">
            <v>1.6759999999999999</v>
          </cell>
          <cell r="D3056">
            <v>1000</v>
          </cell>
          <cell r="E3056" t="str">
            <v>KS</v>
          </cell>
          <cell r="F3056">
            <v>1676</v>
          </cell>
        </row>
        <row r="3057">
          <cell r="A3057">
            <v>4072014</v>
          </cell>
          <cell r="B3057" t="str">
            <v>Plochý konektor…TS-FS63-6</v>
          </cell>
          <cell r="C3057">
            <v>1.446</v>
          </cell>
          <cell r="D3057">
            <v>1000</v>
          </cell>
          <cell r="E3057" t="str">
            <v>KS</v>
          </cell>
          <cell r="F3057">
            <v>1446</v>
          </cell>
        </row>
        <row r="3058">
          <cell r="A3058">
            <v>4072030</v>
          </cell>
          <cell r="B3058" t="str">
            <v>Plochý konektor…TS-FS63-4</v>
          </cell>
          <cell r="C3058">
            <v>0.92600000000000005</v>
          </cell>
          <cell r="D3058">
            <v>1000</v>
          </cell>
          <cell r="E3058" t="str">
            <v>KS</v>
          </cell>
          <cell r="F3058">
            <v>926</v>
          </cell>
        </row>
        <row r="3059">
          <cell r="A3059">
            <v>4072065</v>
          </cell>
          <cell r="B3059" t="str">
            <v>Plochý konektor…TS-FS63-2</v>
          </cell>
          <cell r="C3059">
            <v>1.5580000000000001</v>
          </cell>
          <cell r="D3059">
            <v>1000</v>
          </cell>
          <cell r="E3059" t="str">
            <v>KS</v>
          </cell>
          <cell r="F3059">
            <v>1558</v>
          </cell>
        </row>
        <row r="3060">
          <cell r="A3060">
            <v>4072170</v>
          </cell>
          <cell r="B3060" t="str">
            <v>Plochý konektor…TS-FS 1</v>
          </cell>
          <cell r="C3060">
            <v>0.69499999999999995</v>
          </cell>
          <cell r="D3060">
            <v>1000</v>
          </cell>
          <cell r="E3060" t="str">
            <v>KS</v>
          </cell>
          <cell r="F3060">
            <v>695</v>
          </cell>
        </row>
        <row r="3061">
          <cell r="A3061">
            <v>4072200</v>
          </cell>
          <cell r="B3061" t="str">
            <v>Plochý konektor…TS-FS63-1</v>
          </cell>
          <cell r="C3061">
            <v>0.71599999999999997</v>
          </cell>
          <cell r="D3061">
            <v>1000</v>
          </cell>
          <cell r="E3061" t="str">
            <v>KS</v>
          </cell>
          <cell r="F3061">
            <v>716</v>
          </cell>
        </row>
        <row r="3062">
          <cell r="A3062">
            <v>4078950</v>
          </cell>
          <cell r="B3062" t="str">
            <v>Svorníky s vnitřním závitem…1IM3X5X16</v>
          </cell>
          <cell r="C3062">
            <v>2.5920000000000001</v>
          </cell>
          <cell r="D3062">
            <v>1000</v>
          </cell>
          <cell r="E3062" t="str">
            <v>KS</v>
          </cell>
          <cell r="F3062">
            <v>2592</v>
          </cell>
        </row>
        <row r="3063">
          <cell r="A3063">
            <v>4079000</v>
          </cell>
          <cell r="B3063" t="str">
            <v>Svorníky s vnitřním závitem…1IM3X5X8</v>
          </cell>
          <cell r="C3063">
            <v>2.9590000000000001</v>
          </cell>
          <cell r="D3063">
            <v>1000</v>
          </cell>
          <cell r="E3063" t="str">
            <v>KS</v>
          </cell>
          <cell r="F3063">
            <v>2959</v>
          </cell>
        </row>
        <row r="3064">
          <cell r="A3064">
            <v>4079019</v>
          </cell>
          <cell r="B3064" t="str">
            <v>Svorníky s vnitřním závitem…1IM3X5X10</v>
          </cell>
          <cell r="C3064">
            <v>3.0659999999999998</v>
          </cell>
          <cell r="D3064">
            <v>1000</v>
          </cell>
          <cell r="E3064" t="str">
            <v>KS</v>
          </cell>
          <cell r="F3064">
            <v>3066</v>
          </cell>
        </row>
        <row r="3065">
          <cell r="A3065">
            <v>4079027</v>
          </cell>
          <cell r="B3065" t="str">
            <v>Svorníky s vnitřním závitem…1IM3X5X12</v>
          </cell>
          <cell r="C3065">
            <v>3.0859999999999999</v>
          </cell>
          <cell r="D3065">
            <v>1000</v>
          </cell>
          <cell r="E3065" t="str">
            <v>KS</v>
          </cell>
          <cell r="F3065">
            <v>3086</v>
          </cell>
        </row>
        <row r="3066">
          <cell r="A3066">
            <v>4079035</v>
          </cell>
          <cell r="B3066" t="str">
            <v>Svorníky s vnitřním závitem…1IM3X5X15</v>
          </cell>
          <cell r="C3066">
            <v>3.1669999999999998</v>
          </cell>
          <cell r="D3066">
            <v>1000</v>
          </cell>
          <cell r="E3066" t="str">
            <v>KS</v>
          </cell>
          <cell r="F3066">
            <v>3167</v>
          </cell>
        </row>
        <row r="3067">
          <cell r="A3067">
            <v>4079043</v>
          </cell>
          <cell r="B3067" t="str">
            <v>Svorníky s vnitřním závitem…1IM3X5X20</v>
          </cell>
          <cell r="C3067">
            <v>3.5179999999999998</v>
          </cell>
          <cell r="D3067">
            <v>1000</v>
          </cell>
          <cell r="E3067" t="str">
            <v>KS</v>
          </cell>
          <cell r="F3067">
            <v>3518</v>
          </cell>
        </row>
        <row r="3068">
          <cell r="A3068">
            <v>4079051</v>
          </cell>
          <cell r="B3068" t="str">
            <v>Svorníky s vnitřním závitem…1IM3X5X25</v>
          </cell>
          <cell r="C3068">
            <v>3.9470000000000001</v>
          </cell>
          <cell r="D3068">
            <v>1000</v>
          </cell>
          <cell r="E3068" t="str">
            <v>KS</v>
          </cell>
          <cell r="F3068">
            <v>3947</v>
          </cell>
        </row>
        <row r="3069">
          <cell r="A3069">
            <v>4079078</v>
          </cell>
          <cell r="B3069" t="str">
            <v>Svorníky s vnitřním závitem…1IM3X5X30</v>
          </cell>
          <cell r="C3069">
            <v>4.1399999999999997</v>
          </cell>
          <cell r="D3069">
            <v>1000</v>
          </cell>
          <cell r="E3069" t="str">
            <v>KS</v>
          </cell>
          <cell r="F3069">
            <v>4140</v>
          </cell>
        </row>
        <row r="3070">
          <cell r="A3070">
            <v>4079116</v>
          </cell>
          <cell r="B3070" t="str">
            <v>Svorníky s vnitřním závitem…1IM4X6X10</v>
          </cell>
          <cell r="C3070">
            <v>3.1629999999999998</v>
          </cell>
          <cell r="D3070">
            <v>1000</v>
          </cell>
          <cell r="E3070" t="str">
            <v>KS</v>
          </cell>
          <cell r="F3070">
            <v>3163</v>
          </cell>
        </row>
        <row r="3071">
          <cell r="A3071">
            <v>4079124</v>
          </cell>
          <cell r="B3071" t="str">
            <v>Svorníky s vnitřním závitem…1IM4X6X12</v>
          </cell>
          <cell r="C3071">
            <v>3.3079999999999998</v>
          </cell>
          <cell r="D3071">
            <v>1000</v>
          </cell>
          <cell r="E3071" t="str">
            <v>KS</v>
          </cell>
          <cell r="F3071">
            <v>3308</v>
          </cell>
        </row>
        <row r="3072">
          <cell r="A3072">
            <v>4079132</v>
          </cell>
          <cell r="B3072" t="str">
            <v>Svorníky s vnitřním závitem…1IM4X6X15</v>
          </cell>
          <cell r="C3072">
            <v>3.7309999999999999</v>
          </cell>
          <cell r="D3072">
            <v>1000</v>
          </cell>
          <cell r="E3072" t="str">
            <v>KS</v>
          </cell>
          <cell r="F3072">
            <v>3731</v>
          </cell>
        </row>
        <row r="3073">
          <cell r="A3073">
            <v>4079140</v>
          </cell>
          <cell r="B3073" t="str">
            <v>Svorníky s vnitřním závitem…1IM4X6X20</v>
          </cell>
          <cell r="C3073">
            <v>4.0090000000000003</v>
          </cell>
          <cell r="D3073">
            <v>1000</v>
          </cell>
          <cell r="E3073" t="str">
            <v>KS</v>
          </cell>
          <cell r="F3073">
            <v>4009</v>
          </cell>
        </row>
        <row r="3074">
          <cell r="A3074">
            <v>4079159</v>
          </cell>
          <cell r="B3074" t="str">
            <v>Svorníky s vnitřním závitem…1IM4X6X25</v>
          </cell>
          <cell r="C3074">
            <v>4.2880000000000003</v>
          </cell>
          <cell r="D3074">
            <v>1000</v>
          </cell>
          <cell r="E3074" t="str">
            <v>KS</v>
          </cell>
          <cell r="F3074">
            <v>4288</v>
          </cell>
        </row>
        <row r="3075">
          <cell r="A3075">
            <v>4079167</v>
          </cell>
          <cell r="B3075" t="str">
            <v>Svorníky s vnitřním závitem…1IM4X6X30</v>
          </cell>
          <cell r="C3075">
            <v>5.1639999999999997</v>
          </cell>
          <cell r="D3075">
            <v>1000</v>
          </cell>
          <cell r="E3075" t="str">
            <v>KS</v>
          </cell>
          <cell r="F3075">
            <v>5164</v>
          </cell>
        </row>
        <row r="3076">
          <cell r="A3076">
            <v>4079191</v>
          </cell>
          <cell r="B3076" t="str">
            <v>Svorníky s vnitřním závitem…1IM4X6X 8</v>
          </cell>
          <cell r="C3076">
            <v>3.0859999999999999</v>
          </cell>
          <cell r="D3076">
            <v>1000</v>
          </cell>
          <cell r="E3076" t="str">
            <v>KS</v>
          </cell>
          <cell r="F3076">
            <v>3086</v>
          </cell>
        </row>
        <row r="3077">
          <cell r="A3077">
            <v>4079248</v>
          </cell>
          <cell r="B3077" t="str">
            <v>Svorníky s vnitřním závitem…1IM5X7X15</v>
          </cell>
          <cell r="C3077">
            <v>3.4449999999999998</v>
          </cell>
          <cell r="D3077">
            <v>1000</v>
          </cell>
          <cell r="E3077" t="str">
            <v>KS</v>
          </cell>
          <cell r="F3077">
            <v>3445</v>
          </cell>
        </row>
        <row r="3078">
          <cell r="A3078">
            <v>4079302</v>
          </cell>
          <cell r="B3078" t="str">
            <v>Svorníky s vnitřním závitem…1IM4X6X16</v>
          </cell>
          <cell r="C3078">
            <v>4.7539999999999996</v>
          </cell>
          <cell r="D3078">
            <v>1000</v>
          </cell>
          <cell r="E3078" t="str">
            <v>KS</v>
          </cell>
          <cell r="F3078">
            <v>4754</v>
          </cell>
        </row>
        <row r="3079">
          <cell r="A3079">
            <v>4079418</v>
          </cell>
          <cell r="B3079" t="str">
            <v>Svorníky s vnitřním závitem…4IM4X6X10</v>
          </cell>
          <cell r="C3079">
            <v>5.1710000000000003</v>
          </cell>
          <cell r="D3079">
            <v>1000</v>
          </cell>
          <cell r="E3079" t="str">
            <v>KS</v>
          </cell>
          <cell r="F3079">
            <v>5171</v>
          </cell>
        </row>
        <row r="3080">
          <cell r="A3080">
            <v>4079434</v>
          </cell>
          <cell r="B3080" t="str">
            <v>Svorníky s vnitřním závitem…4IM4X6X12</v>
          </cell>
          <cell r="C3080">
            <v>3.1320000000000001</v>
          </cell>
          <cell r="D3080">
            <v>1000</v>
          </cell>
          <cell r="E3080" t="str">
            <v>KS</v>
          </cell>
          <cell r="F3080">
            <v>3132</v>
          </cell>
        </row>
        <row r="3081">
          <cell r="A3081">
            <v>4079884</v>
          </cell>
          <cell r="B3081" t="str">
            <v>Svorníky s vnitřním závitem…1IM3X5X6</v>
          </cell>
          <cell r="C3081">
            <v>3.2949999999999999</v>
          </cell>
          <cell r="D3081">
            <v>1000</v>
          </cell>
          <cell r="E3081" t="str">
            <v>KS</v>
          </cell>
          <cell r="F3081">
            <v>3295</v>
          </cell>
        </row>
        <row r="3082">
          <cell r="A3082">
            <v>4080510</v>
          </cell>
          <cell r="B3082" t="str">
            <v>Svorníky s vnitřním závitem…1IM6X8X10</v>
          </cell>
          <cell r="C3082">
            <v>3.294</v>
          </cell>
          <cell r="D3082">
            <v>1000</v>
          </cell>
          <cell r="E3082" t="str">
            <v>KS</v>
          </cell>
          <cell r="F3082">
            <v>3294</v>
          </cell>
        </row>
        <row r="3083">
          <cell r="A3083">
            <v>4080513</v>
          </cell>
          <cell r="B3083" t="str">
            <v>Svorníky s vnitřním závitem…1IM6X8X12</v>
          </cell>
          <cell r="C3083">
            <v>2</v>
          </cell>
          <cell r="D3083">
            <v>1000</v>
          </cell>
          <cell r="E3083" t="str">
            <v>KS</v>
          </cell>
          <cell r="F3083">
            <v>2000</v>
          </cell>
        </row>
        <row r="3084">
          <cell r="A3084">
            <v>4080546</v>
          </cell>
          <cell r="B3084" t="str">
            <v>Svorníky s vnitřním závitem…1IM6X8X15</v>
          </cell>
          <cell r="C3084">
            <v>3.661</v>
          </cell>
          <cell r="D3084">
            <v>1000</v>
          </cell>
          <cell r="E3084" t="str">
            <v>KS</v>
          </cell>
          <cell r="F3084">
            <v>3661</v>
          </cell>
        </row>
        <row r="3085">
          <cell r="A3085">
            <v>4080556</v>
          </cell>
          <cell r="B3085" t="str">
            <v>Svorníky s vnitřním závitem…1IM6X8X20</v>
          </cell>
          <cell r="C3085">
            <v>6.1020000000000003</v>
          </cell>
          <cell r="D3085">
            <v>1000</v>
          </cell>
          <cell r="E3085" t="str">
            <v>KS</v>
          </cell>
          <cell r="F3085">
            <v>6102</v>
          </cell>
        </row>
        <row r="3086">
          <cell r="A3086">
            <v>4080580</v>
          </cell>
          <cell r="B3086" t="str">
            <v>Svorníky s vnitřním závitem…1IM6X8X30</v>
          </cell>
          <cell r="C3086">
            <v>5.6150000000000002</v>
          </cell>
          <cell r="D3086">
            <v>1000</v>
          </cell>
          <cell r="E3086" t="str">
            <v>KS</v>
          </cell>
          <cell r="F3086">
            <v>5615</v>
          </cell>
        </row>
        <row r="3087">
          <cell r="A3087">
            <v>4080890</v>
          </cell>
          <cell r="B3087" t="str">
            <v>Svorníky s vnitřním závitem…1IM3X6X15</v>
          </cell>
          <cell r="C3087">
            <v>2.8079999999999998</v>
          </cell>
          <cell r="D3087">
            <v>1000</v>
          </cell>
          <cell r="E3087" t="str">
            <v>KS</v>
          </cell>
          <cell r="F3087">
            <v>2808</v>
          </cell>
        </row>
        <row r="3088">
          <cell r="A3088">
            <v>4081013</v>
          </cell>
          <cell r="B3088" t="str">
            <v>Svorníky s vnitřním závitem…1IM5X7X10</v>
          </cell>
          <cell r="C3088">
            <v>4.2220000000000004</v>
          </cell>
          <cell r="D3088">
            <v>1000</v>
          </cell>
          <cell r="E3088" t="str">
            <v>KS</v>
          </cell>
          <cell r="F3088">
            <v>4222</v>
          </cell>
        </row>
        <row r="3089">
          <cell r="A3089">
            <v>4081021</v>
          </cell>
          <cell r="B3089" t="str">
            <v>Svorníky s vnitřním závitem…1IM5X7X12</v>
          </cell>
          <cell r="C3089">
            <v>3.9089999999999998</v>
          </cell>
          <cell r="D3089">
            <v>1000</v>
          </cell>
          <cell r="E3089" t="str">
            <v>KS</v>
          </cell>
          <cell r="F3089">
            <v>3909</v>
          </cell>
        </row>
        <row r="3090">
          <cell r="A3090">
            <v>4081048</v>
          </cell>
          <cell r="B3090" t="str">
            <v>Svorníky s vnitřním závitem…1IM5X7X16</v>
          </cell>
          <cell r="C3090">
            <v>4.6829999999999998</v>
          </cell>
          <cell r="D3090">
            <v>1000</v>
          </cell>
          <cell r="E3090" t="str">
            <v>KS</v>
          </cell>
          <cell r="F3090">
            <v>4683</v>
          </cell>
        </row>
        <row r="3091">
          <cell r="A3091">
            <v>4081056</v>
          </cell>
          <cell r="B3091" t="str">
            <v>Svorníky s vnitřním závitem…1IM5X7X20</v>
          </cell>
          <cell r="C3091">
            <v>5.7539999999999996</v>
          </cell>
          <cell r="D3091">
            <v>1000</v>
          </cell>
          <cell r="E3091" t="str">
            <v>KS</v>
          </cell>
          <cell r="F3091">
            <v>5754</v>
          </cell>
        </row>
        <row r="3092">
          <cell r="A3092">
            <v>4081064</v>
          </cell>
          <cell r="B3092" t="str">
            <v>Svorníky s vnitřním závitem…1IM5X7X25</v>
          </cell>
          <cell r="C3092">
            <v>6.2320000000000002</v>
          </cell>
          <cell r="D3092">
            <v>1000</v>
          </cell>
          <cell r="E3092" t="str">
            <v>KS</v>
          </cell>
          <cell r="F3092">
            <v>6232</v>
          </cell>
        </row>
        <row r="3093">
          <cell r="A3093">
            <v>4081072</v>
          </cell>
          <cell r="B3093" t="str">
            <v>Svorníky s vnitřním závitem…1IM5X7X30</v>
          </cell>
          <cell r="C3093">
            <v>7.8250000000000002</v>
          </cell>
          <cell r="D3093">
            <v>1000</v>
          </cell>
          <cell r="E3093" t="str">
            <v>KS</v>
          </cell>
          <cell r="F3093">
            <v>7825</v>
          </cell>
        </row>
        <row r="3094">
          <cell r="A3094">
            <v>4081080</v>
          </cell>
          <cell r="B3094" t="str">
            <v>Svorníky s vnitřním závitem…1IM5X7X35</v>
          </cell>
          <cell r="C3094">
            <v>6.8949999999999996</v>
          </cell>
          <cell r="D3094">
            <v>1000</v>
          </cell>
          <cell r="E3094" t="str">
            <v>KS</v>
          </cell>
          <cell r="F3094">
            <v>6895</v>
          </cell>
        </row>
        <row r="3095">
          <cell r="A3095">
            <v>4081218</v>
          </cell>
          <cell r="B3095" t="str">
            <v>Svorníky s vnitřním závitem…2IM3X5X 8</v>
          </cell>
          <cell r="C3095">
            <v>8.6769999999999996</v>
          </cell>
          <cell r="D3095">
            <v>1000</v>
          </cell>
          <cell r="E3095" t="str">
            <v>KS</v>
          </cell>
          <cell r="F3095">
            <v>8677</v>
          </cell>
        </row>
        <row r="3096">
          <cell r="A3096">
            <v>4081226</v>
          </cell>
          <cell r="B3096" t="str">
            <v>Svorníky s vnitřním závitem…2IM3X5X10</v>
          </cell>
          <cell r="C3096">
            <v>7.5359999999999996</v>
          </cell>
          <cell r="D3096">
            <v>1000</v>
          </cell>
          <cell r="E3096" t="str">
            <v>KS</v>
          </cell>
          <cell r="F3096">
            <v>7536</v>
          </cell>
        </row>
        <row r="3097">
          <cell r="A3097">
            <v>4081234</v>
          </cell>
          <cell r="B3097" t="str">
            <v>Svorníky s vnitřním závitem…2IM3X5X12</v>
          </cell>
          <cell r="C3097">
            <v>6.5990000000000002</v>
          </cell>
          <cell r="D3097">
            <v>1000</v>
          </cell>
          <cell r="E3097" t="str">
            <v>KS</v>
          </cell>
          <cell r="F3097">
            <v>6599</v>
          </cell>
        </row>
        <row r="3098">
          <cell r="A3098">
            <v>4081242</v>
          </cell>
          <cell r="B3098" t="str">
            <v>Svorníky s vnitřním závitem…2IM3X5X16</v>
          </cell>
          <cell r="C3098">
            <v>8.9990000000000006</v>
          </cell>
          <cell r="D3098">
            <v>1000</v>
          </cell>
          <cell r="E3098" t="str">
            <v>KS</v>
          </cell>
          <cell r="F3098">
            <v>8999</v>
          </cell>
        </row>
        <row r="3099">
          <cell r="A3099">
            <v>4081250</v>
          </cell>
          <cell r="B3099" t="str">
            <v>Svorníky s vnitřním závitem…2IM3X5X20</v>
          </cell>
          <cell r="C3099">
            <v>9.3140000000000001</v>
          </cell>
          <cell r="D3099">
            <v>1000</v>
          </cell>
          <cell r="E3099" t="str">
            <v>KS</v>
          </cell>
          <cell r="F3099">
            <v>9314</v>
          </cell>
        </row>
        <row r="3100">
          <cell r="A3100">
            <v>4081269</v>
          </cell>
          <cell r="B3100" t="str">
            <v>Svorníky s vnitřním závitem…2IM3X5X25</v>
          </cell>
          <cell r="C3100">
            <v>8.4580000000000002</v>
          </cell>
          <cell r="D3100">
            <v>1000</v>
          </cell>
          <cell r="E3100" t="str">
            <v>KS</v>
          </cell>
          <cell r="F3100">
            <v>8458</v>
          </cell>
        </row>
        <row r="3101">
          <cell r="A3101">
            <v>4081277</v>
          </cell>
          <cell r="B3101" t="str">
            <v>Svorníky s vnitřním závitem…2IM3X5X30</v>
          </cell>
          <cell r="C3101">
            <v>10.986000000000001</v>
          </cell>
          <cell r="D3101">
            <v>1000</v>
          </cell>
          <cell r="E3101" t="str">
            <v>KS</v>
          </cell>
          <cell r="F3101">
            <v>10986</v>
          </cell>
        </row>
        <row r="3102">
          <cell r="A3102">
            <v>4081315</v>
          </cell>
          <cell r="B3102" t="str">
            <v>Svorníky s vnitřním závitem…2IM4X6X10</v>
          </cell>
          <cell r="C3102">
            <v>6.5890000000000004</v>
          </cell>
          <cell r="D3102">
            <v>1000</v>
          </cell>
          <cell r="E3102" t="str">
            <v>KS</v>
          </cell>
          <cell r="F3102">
            <v>6589</v>
          </cell>
        </row>
        <row r="3103">
          <cell r="A3103">
            <v>4081323</v>
          </cell>
          <cell r="B3103" t="str">
            <v>Svorníky s vnitřním závitem…2IM4X6X12</v>
          </cell>
          <cell r="C3103">
            <v>7.907</v>
          </cell>
          <cell r="D3103">
            <v>1000</v>
          </cell>
          <cell r="E3103" t="str">
            <v>KS</v>
          </cell>
          <cell r="F3103">
            <v>7907</v>
          </cell>
        </row>
        <row r="3104">
          <cell r="A3104">
            <v>4081331</v>
          </cell>
          <cell r="B3104" t="str">
            <v>Svorníky s vnitřním závitem…2IM4X6X16</v>
          </cell>
          <cell r="C3104">
            <v>8.1229999999999993</v>
          </cell>
          <cell r="D3104">
            <v>1000</v>
          </cell>
          <cell r="E3104" t="str">
            <v>KS</v>
          </cell>
          <cell r="F3104">
            <v>8123</v>
          </cell>
        </row>
        <row r="3105">
          <cell r="A3105">
            <v>4081358</v>
          </cell>
          <cell r="B3105" t="str">
            <v>Svorníky s vnitřním závitem…2IM4X6X20</v>
          </cell>
          <cell r="C3105">
            <v>9.6769999999999996</v>
          </cell>
          <cell r="D3105">
            <v>1000</v>
          </cell>
          <cell r="E3105" t="str">
            <v>KS</v>
          </cell>
          <cell r="F3105">
            <v>9677</v>
          </cell>
        </row>
        <row r="3106">
          <cell r="A3106">
            <v>4081366</v>
          </cell>
          <cell r="B3106" t="str">
            <v>Svorníky s vnitřním závitem…2IM4X6X25</v>
          </cell>
          <cell r="C3106">
            <v>11.487</v>
          </cell>
          <cell r="D3106">
            <v>1000</v>
          </cell>
          <cell r="E3106" t="str">
            <v>KS</v>
          </cell>
          <cell r="F3106">
            <v>11487</v>
          </cell>
        </row>
        <row r="3107">
          <cell r="A3107">
            <v>4081374</v>
          </cell>
          <cell r="B3107" t="str">
            <v>Svorníky s vnitřním závitem…2IM4X6X30</v>
          </cell>
          <cell r="C3107">
            <v>12.019</v>
          </cell>
          <cell r="D3107">
            <v>1000</v>
          </cell>
          <cell r="E3107" t="str">
            <v>KS</v>
          </cell>
          <cell r="F3107">
            <v>12019</v>
          </cell>
        </row>
        <row r="3108">
          <cell r="A3108">
            <v>4081390</v>
          </cell>
          <cell r="B3108" t="str">
            <v>Svorníky s vnitřním závitem…2IM4X6X 8</v>
          </cell>
          <cell r="C3108">
            <v>7.1970000000000001</v>
          </cell>
          <cell r="D3108">
            <v>1000</v>
          </cell>
          <cell r="E3108" t="str">
            <v>KS</v>
          </cell>
          <cell r="F3108">
            <v>7197</v>
          </cell>
        </row>
        <row r="3109">
          <cell r="A3109">
            <v>4081412</v>
          </cell>
          <cell r="B3109" t="str">
            <v>Svorníky s vnitřním závitem…2IM5X7X10</v>
          </cell>
          <cell r="C3109">
            <v>7.6769999999999996</v>
          </cell>
          <cell r="D3109">
            <v>1000</v>
          </cell>
          <cell r="E3109" t="str">
            <v>KS</v>
          </cell>
          <cell r="F3109">
            <v>7677</v>
          </cell>
        </row>
        <row r="3110">
          <cell r="A3110">
            <v>4081420</v>
          </cell>
          <cell r="B3110" t="str">
            <v>Svorníky s vnitřním závitem…2IM5X7X12</v>
          </cell>
          <cell r="C3110">
            <v>8.1229999999999993</v>
          </cell>
          <cell r="D3110">
            <v>1000</v>
          </cell>
          <cell r="E3110" t="str">
            <v>KS</v>
          </cell>
          <cell r="F3110">
            <v>8123</v>
          </cell>
        </row>
        <row r="3111">
          <cell r="A3111">
            <v>4081439</v>
          </cell>
          <cell r="B3111" t="str">
            <v>Svorníky s vnitřním závitem…2IM5X7X16</v>
          </cell>
          <cell r="C3111">
            <v>10.986000000000001</v>
          </cell>
          <cell r="D3111">
            <v>1000</v>
          </cell>
          <cell r="E3111" t="str">
            <v>KS</v>
          </cell>
          <cell r="F3111">
            <v>10986</v>
          </cell>
        </row>
        <row r="3112">
          <cell r="A3112">
            <v>4081447</v>
          </cell>
          <cell r="B3112" t="str">
            <v>Svorníky s vnitřním závitem…2IM5X7X20</v>
          </cell>
          <cell r="C3112">
            <v>11.657</v>
          </cell>
          <cell r="D3112">
            <v>1000</v>
          </cell>
          <cell r="E3112" t="str">
            <v>KS</v>
          </cell>
          <cell r="F3112">
            <v>11657</v>
          </cell>
        </row>
        <row r="3113">
          <cell r="A3113">
            <v>4081455</v>
          </cell>
          <cell r="B3113" t="str">
            <v>Svorníky s vnitřním závitem…2IM5X7X25</v>
          </cell>
          <cell r="C3113">
            <v>12.443</v>
          </cell>
          <cell r="D3113">
            <v>1000</v>
          </cell>
          <cell r="E3113" t="str">
            <v>KS</v>
          </cell>
          <cell r="F3113">
            <v>12443</v>
          </cell>
        </row>
        <row r="3114">
          <cell r="A3114">
            <v>4081463</v>
          </cell>
          <cell r="B3114" t="str">
            <v>Svorníky s vnitřním závitem…2IM5X7X30</v>
          </cell>
          <cell r="C3114">
            <v>13.307</v>
          </cell>
          <cell r="D3114">
            <v>1000</v>
          </cell>
          <cell r="E3114" t="str">
            <v>KS</v>
          </cell>
          <cell r="F3114">
            <v>13307</v>
          </cell>
        </row>
        <row r="3115">
          <cell r="A3115">
            <v>4081471</v>
          </cell>
          <cell r="B3115" t="str">
            <v>Svorníky s vnitřním závitem…2IM5X7X35</v>
          </cell>
          <cell r="C3115">
            <v>14.106</v>
          </cell>
          <cell r="D3115">
            <v>1000</v>
          </cell>
          <cell r="E3115" t="str">
            <v>KS</v>
          </cell>
          <cell r="F3115">
            <v>14106</v>
          </cell>
        </row>
        <row r="3116">
          <cell r="A3116">
            <v>4081498</v>
          </cell>
          <cell r="B3116" t="str">
            <v>Svorníky s vnitřním závitem…2IM5X7X40</v>
          </cell>
          <cell r="C3116">
            <v>14.989000000000001</v>
          </cell>
          <cell r="D3116">
            <v>1000</v>
          </cell>
          <cell r="E3116" t="str">
            <v>KS</v>
          </cell>
          <cell r="F3116">
            <v>14989</v>
          </cell>
        </row>
        <row r="3117">
          <cell r="A3117">
            <v>4082044</v>
          </cell>
          <cell r="B3117" t="str">
            <v>Svorníky s vnitřním závitem…4IM3X5X16</v>
          </cell>
          <cell r="C3117">
            <v>3.3380000000000001</v>
          </cell>
          <cell r="D3117">
            <v>1000</v>
          </cell>
          <cell r="E3117" t="str">
            <v>KS</v>
          </cell>
          <cell r="F3117">
            <v>3338</v>
          </cell>
        </row>
        <row r="3118">
          <cell r="A3118">
            <v>4082141</v>
          </cell>
          <cell r="B3118" t="str">
            <v>Svorníky s vnitřním závitem…4IM4X6X20</v>
          </cell>
          <cell r="C3118">
            <v>5.79</v>
          </cell>
          <cell r="D3118">
            <v>1000</v>
          </cell>
          <cell r="E3118" t="str">
            <v>KS</v>
          </cell>
          <cell r="F3118">
            <v>5790</v>
          </cell>
        </row>
        <row r="3119">
          <cell r="A3119">
            <v>4082222</v>
          </cell>
          <cell r="B3119" t="str">
            <v>Svorníky s vnitřním závitem…4IM5X7X10</v>
          </cell>
          <cell r="C3119">
            <v>1.95</v>
          </cell>
          <cell r="D3119">
            <v>1000</v>
          </cell>
          <cell r="E3119" t="str">
            <v>KS</v>
          </cell>
          <cell r="F3119">
            <v>1950</v>
          </cell>
        </row>
        <row r="3120">
          <cell r="A3120">
            <v>4082230</v>
          </cell>
          <cell r="B3120" t="str">
            <v>Svorníky s vnitřním závitem…4IM5X7X12</v>
          </cell>
          <cell r="C3120">
            <v>4.827</v>
          </cell>
          <cell r="D3120">
            <v>1000</v>
          </cell>
          <cell r="E3120" t="str">
            <v>KS</v>
          </cell>
          <cell r="F3120">
            <v>4827</v>
          </cell>
        </row>
        <row r="3121">
          <cell r="A3121">
            <v>4082249</v>
          </cell>
          <cell r="B3121" t="str">
            <v>Svorníky s vnitřním závitem…4IM5X7X16</v>
          </cell>
          <cell r="C3121">
            <v>5.13</v>
          </cell>
          <cell r="D3121">
            <v>1000</v>
          </cell>
          <cell r="E3121" t="str">
            <v>KS</v>
          </cell>
          <cell r="F3121">
            <v>5130</v>
          </cell>
        </row>
        <row r="3122">
          <cell r="A3122">
            <v>4083164</v>
          </cell>
          <cell r="B3122" t="str">
            <v>Palcový závitový svorník…8-32X 1"</v>
          </cell>
          <cell r="C3122">
            <v>1.046</v>
          </cell>
          <cell r="D3122">
            <v>1000</v>
          </cell>
          <cell r="E3122" t="str">
            <v>KS</v>
          </cell>
          <cell r="F3122">
            <v>1046</v>
          </cell>
        </row>
        <row r="3123">
          <cell r="A3123">
            <v>4083229</v>
          </cell>
          <cell r="B3123" t="str">
            <v>Palcový závitový svorník…10-24X5/8</v>
          </cell>
          <cell r="C3123">
            <v>0.95599999999999996</v>
          </cell>
          <cell r="D3123">
            <v>1000</v>
          </cell>
          <cell r="E3123" t="str">
            <v>KS</v>
          </cell>
          <cell r="F3123">
            <v>956</v>
          </cell>
        </row>
        <row r="3124">
          <cell r="A3124">
            <v>4083369</v>
          </cell>
          <cell r="B3124" t="str">
            <v>Palcový závitový svorník…1/4  X7/8</v>
          </cell>
          <cell r="C3124">
            <v>1.399</v>
          </cell>
          <cell r="D3124">
            <v>1000</v>
          </cell>
          <cell r="E3124" t="str">
            <v>KS</v>
          </cell>
          <cell r="F3124">
            <v>1399</v>
          </cell>
        </row>
        <row r="3125">
          <cell r="A3125">
            <v>4083385</v>
          </cell>
          <cell r="B3125" t="str">
            <v>1/4x11/4…1/4 X11/4</v>
          </cell>
          <cell r="C3125">
            <v>1.577</v>
          </cell>
          <cell r="D3125">
            <v>1000</v>
          </cell>
          <cell r="E3125" t="str">
            <v>KS</v>
          </cell>
          <cell r="F3125">
            <v>1577</v>
          </cell>
        </row>
        <row r="3126">
          <cell r="A3126">
            <v>4083857</v>
          </cell>
          <cell r="B3126" t="str">
            <v>1/4 x 7/8…1/4  X7/8</v>
          </cell>
          <cell r="C3126">
            <v>4.1340000000000003</v>
          </cell>
          <cell r="D3126">
            <v>1000</v>
          </cell>
          <cell r="E3126" t="str">
            <v>KS</v>
          </cell>
          <cell r="F3126">
            <v>4134</v>
          </cell>
        </row>
        <row r="3127">
          <cell r="A3127">
            <v>4083873</v>
          </cell>
          <cell r="B3127" t="str">
            <v>Palcový závitový svorník…1/4 X11/4</v>
          </cell>
          <cell r="C3127">
            <v>5.0880000000000001</v>
          </cell>
          <cell r="D3127">
            <v>1000</v>
          </cell>
          <cell r="E3127" t="str">
            <v>KS</v>
          </cell>
          <cell r="F3127">
            <v>5088</v>
          </cell>
        </row>
        <row r="3128">
          <cell r="A3128">
            <v>4083903</v>
          </cell>
          <cell r="B3128" t="str">
            <v>Palcový závitový svorník…1/4 X13/4</v>
          </cell>
          <cell r="C3128">
            <v>6.52</v>
          </cell>
          <cell r="D3128">
            <v>1000</v>
          </cell>
          <cell r="E3128" t="str">
            <v>KS</v>
          </cell>
          <cell r="F3128">
            <v>6520</v>
          </cell>
        </row>
        <row r="3129">
          <cell r="A3129">
            <v>4085043</v>
          </cell>
          <cell r="B3129" t="str">
            <v>Palcový závitový svorník…10-32X3/4</v>
          </cell>
          <cell r="C3129">
            <v>0.89900000000000002</v>
          </cell>
          <cell r="D3129">
            <v>1000</v>
          </cell>
          <cell r="E3129" t="str">
            <v>KS</v>
          </cell>
          <cell r="F3129">
            <v>899</v>
          </cell>
        </row>
        <row r="3130">
          <cell r="A3130">
            <v>4200446</v>
          </cell>
          <cell r="B3130" t="str">
            <v>1IM5x8x10…1IM5X7X10</v>
          </cell>
          <cell r="C3130">
            <v>1.8360000000000001</v>
          </cell>
          <cell r="D3130">
            <v>1000</v>
          </cell>
          <cell r="E3130" t="str">
            <v>KS</v>
          </cell>
          <cell r="F3130">
            <v>1836</v>
          </cell>
        </row>
        <row r="3131">
          <cell r="A3131">
            <v>5000017</v>
          </cell>
          <cell r="B3131" t="str">
            <v>Hloubkový zemnič…219/20</v>
          </cell>
          <cell r="C3131">
            <v>496</v>
          </cell>
          <cell r="D3131">
            <v>1</v>
          </cell>
          <cell r="E3131" t="str">
            <v>KS</v>
          </cell>
          <cell r="F3131">
            <v>496</v>
          </cell>
        </row>
        <row r="3132">
          <cell r="A3132">
            <v>5000025</v>
          </cell>
          <cell r="B3132" t="str">
            <v>Hloubkový zemnič…219/25</v>
          </cell>
          <cell r="C3132">
            <v>672</v>
          </cell>
          <cell r="D3132">
            <v>1</v>
          </cell>
          <cell r="E3132" t="str">
            <v>KS</v>
          </cell>
          <cell r="F3132">
            <v>672</v>
          </cell>
        </row>
        <row r="3133">
          <cell r="A3133">
            <v>5000203</v>
          </cell>
          <cell r="B3133" t="str">
            <v>Hloubkový zemnič…219/20</v>
          </cell>
          <cell r="C3133">
            <v>601</v>
          </cell>
          <cell r="D3133">
            <v>1</v>
          </cell>
          <cell r="E3133" t="str">
            <v>KS</v>
          </cell>
          <cell r="F3133">
            <v>601</v>
          </cell>
        </row>
        <row r="3134">
          <cell r="A3134">
            <v>5000505</v>
          </cell>
          <cell r="B3134" t="str">
            <v>Tyčový zemnič…219/20 BP</v>
          </cell>
          <cell r="C3134">
            <v>1732</v>
          </cell>
          <cell r="D3134">
            <v>1</v>
          </cell>
          <cell r="E3134" t="str">
            <v>KS</v>
          </cell>
          <cell r="F3134">
            <v>1732</v>
          </cell>
        </row>
        <row r="3135">
          <cell r="A3135">
            <v>5000750</v>
          </cell>
          <cell r="B3135" t="str">
            <v>Tyčový zemnič…219/20 ST</v>
          </cell>
          <cell r="C3135">
            <v>406</v>
          </cell>
          <cell r="D3135">
            <v>1</v>
          </cell>
          <cell r="E3135" t="str">
            <v>KS</v>
          </cell>
          <cell r="F3135">
            <v>406</v>
          </cell>
        </row>
        <row r="3136">
          <cell r="A3136">
            <v>5000769</v>
          </cell>
          <cell r="B3136" t="str">
            <v>Tyčový zemnič…219/25 ST</v>
          </cell>
          <cell r="C3136">
            <v>405</v>
          </cell>
          <cell r="D3136">
            <v>1</v>
          </cell>
          <cell r="E3136" t="str">
            <v>KS</v>
          </cell>
          <cell r="F3136">
            <v>405</v>
          </cell>
        </row>
        <row r="3137">
          <cell r="A3137">
            <v>5000866</v>
          </cell>
          <cell r="B3137" t="str">
            <v>Tyčový zemnič…219/20 BP</v>
          </cell>
          <cell r="C3137">
            <v>2809</v>
          </cell>
          <cell r="D3137">
            <v>1</v>
          </cell>
          <cell r="E3137" t="str">
            <v>KS</v>
          </cell>
          <cell r="F3137">
            <v>2809</v>
          </cell>
        </row>
        <row r="3138">
          <cell r="A3138">
            <v>5000947</v>
          </cell>
          <cell r="B3138" t="str">
            <v>Tyčový zemnič…219/20 BP</v>
          </cell>
          <cell r="C3138">
            <v>562</v>
          </cell>
          <cell r="D3138">
            <v>1</v>
          </cell>
          <cell r="E3138" t="str">
            <v>KS</v>
          </cell>
          <cell r="F3138">
            <v>562</v>
          </cell>
        </row>
        <row r="3139">
          <cell r="A3139">
            <v>5000955</v>
          </cell>
          <cell r="B3139" t="str">
            <v>Tyčový zemnič…219/25 BP</v>
          </cell>
          <cell r="C3139">
            <v>702</v>
          </cell>
          <cell r="D3139">
            <v>1</v>
          </cell>
          <cell r="E3139" t="str">
            <v>KS</v>
          </cell>
          <cell r="F3139">
            <v>702</v>
          </cell>
        </row>
        <row r="3140">
          <cell r="A3140">
            <v>5001218</v>
          </cell>
          <cell r="B3140" t="str">
            <v>Příchytka připojitelná…2710/20</v>
          </cell>
          <cell r="C3140">
            <v>134</v>
          </cell>
          <cell r="D3140">
            <v>1</v>
          </cell>
          <cell r="E3140" t="str">
            <v>KS</v>
          </cell>
          <cell r="F3140">
            <v>134</v>
          </cell>
        </row>
        <row r="3141">
          <cell r="A3141">
            <v>5001226</v>
          </cell>
          <cell r="B3141" t="str">
            <v>Příchytka připojitelná…2710/25</v>
          </cell>
          <cell r="C3141">
            <v>150</v>
          </cell>
          <cell r="D3141">
            <v>1</v>
          </cell>
          <cell r="E3141" t="str">
            <v>KS</v>
          </cell>
          <cell r="F3141">
            <v>150</v>
          </cell>
        </row>
        <row r="3142">
          <cell r="A3142">
            <v>5001404</v>
          </cell>
          <cell r="B3142" t="str">
            <v>Příchytka připojitelná…2730/20</v>
          </cell>
          <cell r="C3142">
            <v>142</v>
          </cell>
          <cell r="D3142">
            <v>1</v>
          </cell>
          <cell r="E3142" t="str">
            <v>KS</v>
          </cell>
          <cell r="F3142">
            <v>142</v>
          </cell>
        </row>
        <row r="3143">
          <cell r="A3143">
            <v>5001412</v>
          </cell>
          <cell r="B3143" t="str">
            <v>Příchytka připojitelná…2730/25</v>
          </cell>
          <cell r="C3143">
            <v>125</v>
          </cell>
          <cell r="D3143">
            <v>1</v>
          </cell>
          <cell r="E3143" t="str">
            <v>KS</v>
          </cell>
          <cell r="F3143">
            <v>125</v>
          </cell>
        </row>
        <row r="3144">
          <cell r="A3144">
            <v>5001463</v>
          </cell>
          <cell r="B3144" t="str">
            <v>Příchytka připojitelná…2735/20CU</v>
          </cell>
          <cell r="C3144">
            <v>303</v>
          </cell>
          <cell r="D3144">
            <v>1</v>
          </cell>
          <cell r="E3144" t="str">
            <v>KS</v>
          </cell>
          <cell r="F3144">
            <v>303</v>
          </cell>
        </row>
        <row r="3145">
          <cell r="A3145">
            <v>5001560</v>
          </cell>
          <cell r="B3145" t="str">
            <v>Spojka…2745/20MS</v>
          </cell>
          <cell r="C3145">
            <v>434</v>
          </cell>
          <cell r="D3145">
            <v>1</v>
          </cell>
          <cell r="E3145" t="str">
            <v>KS</v>
          </cell>
          <cell r="F3145">
            <v>434</v>
          </cell>
        </row>
        <row r="3146">
          <cell r="A3146">
            <v>5001641</v>
          </cell>
          <cell r="B3146" t="str">
            <v>Příchytka připojitelná…2760/20</v>
          </cell>
          <cell r="C3146">
            <v>129</v>
          </cell>
          <cell r="D3146">
            <v>1</v>
          </cell>
          <cell r="E3146" t="str">
            <v>KS</v>
          </cell>
          <cell r="F3146">
            <v>129</v>
          </cell>
        </row>
        <row r="3147">
          <cell r="A3147">
            <v>5003008</v>
          </cell>
          <cell r="B3147" t="str">
            <v>Křížový zemnič…213/1000D</v>
          </cell>
          <cell r="C3147">
            <v>486</v>
          </cell>
          <cell r="D3147">
            <v>1</v>
          </cell>
          <cell r="E3147" t="str">
            <v>KS</v>
          </cell>
          <cell r="F3147">
            <v>486</v>
          </cell>
        </row>
        <row r="3148">
          <cell r="A3148">
            <v>5003016</v>
          </cell>
          <cell r="B3148" t="str">
            <v>Křížový zemnič…213/1500D</v>
          </cell>
          <cell r="C3148">
            <v>603</v>
          </cell>
          <cell r="D3148">
            <v>1</v>
          </cell>
          <cell r="E3148" t="str">
            <v>KS</v>
          </cell>
          <cell r="F3148">
            <v>603</v>
          </cell>
        </row>
        <row r="3149">
          <cell r="A3149">
            <v>5003024</v>
          </cell>
          <cell r="B3149" t="str">
            <v>Křížový zemnič…213/2000D</v>
          </cell>
          <cell r="C3149">
            <v>818</v>
          </cell>
          <cell r="D3149">
            <v>1</v>
          </cell>
          <cell r="E3149" t="str">
            <v>KS</v>
          </cell>
          <cell r="F3149">
            <v>818</v>
          </cell>
        </row>
        <row r="3150">
          <cell r="A3150">
            <v>5003040</v>
          </cell>
          <cell r="B3150" t="str">
            <v>Křížový zemnič…213/3000D</v>
          </cell>
          <cell r="C3150">
            <v>884</v>
          </cell>
          <cell r="D3150">
            <v>1</v>
          </cell>
          <cell r="E3150" t="str">
            <v>KS</v>
          </cell>
          <cell r="F3150">
            <v>884</v>
          </cell>
        </row>
        <row r="3151">
          <cell r="A3151">
            <v>5003261</v>
          </cell>
          <cell r="B3151" t="str">
            <v>Křížový zemnič…213/1500M</v>
          </cell>
          <cell r="C3151">
            <v>1036</v>
          </cell>
          <cell r="D3151">
            <v>1</v>
          </cell>
          <cell r="E3151" t="str">
            <v>KS</v>
          </cell>
          <cell r="F3151">
            <v>1036</v>
          </cell>
        </row>
        <row r="3152">
          <cell r="A3152">
            <v>5003288</v>
          </cell>
          <cell r="B3152" t="str">
            <v>Křížový zemnič…213/2000M</v>
          </cell>
          <cell r="C3152">
            <v>1030</v>
          </cell>
          <cell r="D3152">
            <v>1</v>
          </cell>
          <cell r="E3152" t="str">
            <v>KS</v>
          </cell>
          <cell r="F3152">
            <v>1030</v>
          </cell>
        </row>
        <row r="3153">
          <cell r="A3153">
            <v>5012015</v>
          </cell>
          <cell r="B3153" t="str">
            <v>Připojovací svorka…1818</v>
          </cell>
          <cell r="C3153">
            <v>78.95</v>
          </cell>
          <cell r="D3153">
            <v>100</v>
          </cell>
          <cell r="E3153" t="str">
            <v>KS</v>
          </cell>
          <cell r="F3153">
            <v>7895</v>
          </cell>
        </row>
        <row r="3154">
          <cell r="A3154">
            <v>5014018</v>
          </cell>
          <cell r="B3154" t="str">
            <v>Distanční držák…1811</v>
          </cell>
          <cell r="C3154">
            <v>59</v>
          </cell>
          <cell r="D3154">
            <v>1</v>
          </cell>
          <cell r="E3154" t="str">
            <v>KS</v>
          </cell>
          <cell r="F3154">
            <v>59</v>
          </cell>
        </row>
        <row r="3155">
          <cell r="A3155">
            <v>5014026</v>
          </cell>
          <cell r="B3155" t="str">
            <v>Distanční držák…1811/L</v>
          </cell>
          <cell r="C3155">
            <v>81</v>
          </cell>
          <cell r="D3155">
            <v>1</v>
          </cell>
          <cell r="E3155" t="str">
            <v>KS</v>
          </cell>
          <cell r="F3155">
            <v>81</v>
          </cell>
        </row>
        <row r="3156">
          <cell r="A3156">
            <v>5014212</v>
          </cell>
          <cell r="B3156" t="str">
            <v>Klínové svorky…1813</v>
          </cell>
          <cell r="C3156">
            <v>49</v>
          </cell>
          <cell r="D3156">
            <v>1</v>
          </cell>
          <cell r="E3156" t="str">
            <v>KS</v>
          </cell>
          <cell r="F3156">
            <v>49</v>
          </cell>
        </row>
        <row r="3157">
          <cell r="A3157">
            <v>5014468</v>
          </cell>
          <cell r="B3157" t="str">
            <v>Uzemňovací svorka VARIO…1814 FT</v>
          </cell>
          <cell r="C3157">
            <v>99</v>
          </cell>
          <cell r="D3157">
            <v>1</v>
          </cell>
          <cell r="E3157" t="str">
            <v>KS</v>
          </cell>
          <cell r="F3157">
            <v>99</v>
          </cell>
        </row>
        <row r="3158">
          <cell r="A3158">
            <v>5014476</v>
          </cell>
          <cell r="B3158" t="str">
            <v>Uzemňovací svorka VARIO…1814 ST</v>
          </cell>
          <cell r="C3158">
            <v>89</v>
          </cell>
          <cell r="D3158">
            <v>1</v>
          </cell>
          <cell r="E3158" t="str">
            <v>KS</v>
          </cell>
          <cell r="F3158">
            <v>89</v>
          </cell>
        </row>
        <row r="3159">
          <cell r="A3159">
            <v>5015014</v>
          </cell>
          <cell r="B3159" t="str">
            <v>Lišta potenciálového vyrovnání…1808</v>
          </cell>
          <cell r="C3159">
            <v>346</v>
          </cell>
          <cell r="D3159">
            <v>1</v>
          </cell>
          <cell r="E3159" t="str">
            <v>KS</v>
          </cell>
          <cell r="F3159">
            <v>346</v>
          </cell>
        </row>
        <row r="3160">
          <cell r="A3160">
            <v>5015057</v>
          </cell>
          <cell r="B3160" t="str">
            <v>Lišta potenciálového vyrovnání…1810</v>
          </cell>
          <cell r="C3160">
            <v>871</v>
          </cell>
          <cell r="D3160">
            <v>1</v>
          </cell>
          <cell r="E3160" t="str">
            <v>KS</v>
          </cell>
          <cell r="F3160">
            <v>871</v>
          </cell>
        </row>
        <row r="3161">
          <cell r="A3161">
            <v>5015065</v>
          </cell>
          <cell r="B3161" t="str">
            <v>Lišta potenciálového vyrovnání…1809/UP</v>
          </cell>
          <cell r="C3161">
            <v>921</v>
          </cell>
          <cell r="D3161">
            <v>1</v>
          </cell>
          <cell r="E3161" t="str">
            <v>KS</v>
          </cell>
          <cell r="F3161">
            <v>921</v>
          </cell>
        </row>
        <row r="3162">
          <cell r="A3162">
            <v>5015073</v>
          </cell>
          <cell r="B3162" t="str">
            <v>Lišta potenciálového vyrovnání…1809</v>
          </cell>
          <cell r="C3162">
            <v>170</v>
          </cell>
          <cell r="D3162">
            <v>1</v>
          </cell>
          <cell r="E3162" t="str">
            <v>KS</v>
          </cell>
          <cell r="F3162">
            <v>170</v>
          </cell>
        </row>
        <row r="3163">
          <cell r="A3163">
            <v>5015081</v>
          </cell>
          <cell r="B3163" t="str">
            <v>Lišta potenciálového vyrovnání…1809/M</v>
          </cell>
          <cell r="C3163">
            <v>464</v>
          </cell>
          <cell r="D3163">
            <v>1</v>
          </cell>
          <cell r="E3163" t="str">
            <v>KS</v>
          </cell>
          <cell r="F3163">
            <v>464</v>
          </cell>
        </row>
        <row r="3164">
          <cell r="A3164">
            <v>5015111</v>
          </cell>
          <cell r="B3164" t="str">
            <v>Lišta potenciálového vyrovnání…1809/A</v>
          </cell>
          <cell r="C3164">
            <v>203</v>
          </cell>
          <cell r="D3164">
            <v>1</v>
          </cell>
          <cell r="E3164" t="str">
            <v>KS</v>
          </cell>
          <cell r="F3164">
            <v>203</v>
          </cell>
        </row>
        <row r="3165">
          <cell r="A3165">
            <v>5015502</v>
          </cell>
          <cell r="B3165" t="str">
            <v>Lišta potenciálového vyrovnání…1809/BG</v>
          </cell>
          <cell r="C3165">
            <v>186</v>
          </cell>
          <cell r="D3165">
            <v>1</v>
          </cell>
          <cell r="E3165" t="str">
            <v>KS</v>
          </cell>
          <cell r="F3165">
            <v>186</v>
          </cell>
        </row>
        <row r="3166">
          <cell r="A3166">
            <v>5015545</v>
          </cell>
          <cell r="B3166" t="str">
            <v>Lišta potenciálového vyrovnání…1804/UP</v>
          </cell>
          <cell r="C3166">
            <v>283</v>
          </cell>
          <cell r="D3166">
            <v>1</v>
          </cell>
          <cell r="E3166" t="str">
            <v>KS</v>
          </cell>
          <cell r="F3166">
            <v>283</v>
          </cell>
        </row>
        <row r="3167">
          <cell r="A3167">
            <v>5015553</v>
          </cell>
          <cell r="B3167" t="str">
            <v>Lišta potenciálového vyrovnání…1804</v>
          </cell>
          <cell r="C3167">
            <v>97</v>
          </cell>
          <cell r="D3167">
            <v>1</v>
          </cell>
          <cell r="E3167" t="str">
            <v>KS</v>
          </cell>
          <cell r="F3167">
            <v>97</v>
          </cell>
        </row>
        <row r="3168">
          <cell r="A3168">
            <v>5015650</v>
          </cell>
          <cell r="B3168" t="str">
            <v>Lišta potenciálového vyrovnání…1801</v>
          </cell>
          <cell r="C3168">
            <v>520</v>
          </cell>
          <cell r="D3168">
            <v>1</v>
          </cell>
          <cell r="E3168" t="str">
            <v>KS</v>
          </cell>
          <cell r="F3168">
            <v>520</v>
          </cell>
        </row>
        <row r="3169">
          <cell r="A3169">
            <v>5015707</v>
          </cell>
          <cell r="B3169" t="str">
            <v>Kryt…1801/AH</v>
          </cell>
          <cell r="C3169">
            <v>46</v>
          </cell>
          <cell r="D3169">
            <v>1</v>
          </cell>
          <cell r="E3169" t="str">
            <v>KS</v>
          </cell>
          <cell r="F3169">
            <v>46</v>
          </cell>
        </row>
        <row r="3170">
          <cell r="A3170">
            <v>5015715</v>
          </cell>
          <cell r="B3170" t="str">
            <v>Podpěra lišty svorkovnice…1801/SCH</v>
          </cell>
          <cell r="C3170">
            <v>15</v>
          </cell>
          <cell r="D3170">
            <v>1</v>
          </cell>
          <cell r="E3170" t="str">
            <v>KS</v>
          </cell>
          <cell r="F3170">
            <v>15</v>
          </cell>
        </row>
        <row r="3171">
          <cell r="A3171">
            <v>5015723</v>
          </cell>
          <cell r="B3171" t="str">
            <v>Svorková lišta…1801/KL1</v>
          </cell>
          <cell r="C3171">
            <v>136</v>
          </cell>
          <cell r="D3171">
            <v>1</v>
          </cell>
          <cell r="E3171" t="str">
            <v>KS</v>
          </cell>
          <cell r="F3171">
            <v>136</v>
          </cell>
        </row>
        <row r="3172">
          <cell r="A3172">
            <v>5015731</v>
          </cell>
          <cell r="B3172" t="str">
            <v>Řadová příchytka…1801/RK30</v>
          </cell>
          <cell r="C3172">
            <v>93</v>
          </cell>
          <cell r="D3172">
            <v>1</v>
          </cell>
          <cell r="E3172" t="str">
            <v>KS</v>
          </cell>
          <cell r="F3172">
            <v>93</v>
          </cell>
        </row>
        <row r="3173">
          <cell r="A3173">
            <v>5015758</v>
          </cell>
          <cell r="B3173" t="str">
            <v>Řadová příchytka…1801/RK25</v>
          </cell>
          <cell r="C3173">
            <v>13</v>
          </cell>
          <cell r="D3173">
            <v>1</v>
          </cell>
          <cell r="E3173" t="str">
            <v>KS</v>
          </cell>
          <cell r="F3173">
            <v>13</v>
          </cell>
        </row>
        <row r="3174">
          <cell r="A3174">
            <v>5015766</v>
          </cell>
          <cell r="B3174" t="str">
            <v>Řadová příchytka…1801/RK95</v>
          </cell>
          <cell r="C3174">
            <v>26</v>
          </cell>
          <cell r="D3174">
            <v>1</v>
          </cell>
          <cell r="E3174" t="str">
            <v>KS</v>
          </cell>
          <cell r="F3174">
            <v>26</v>
          </cell>
        </row>
        <row r="3175">
          <cell r="A3175">
            <v>5015774</v>
          </cell>
          <cell r="B3175" t="str">
            <v>Řadová příchytka…1801/RK40</v>
          </cell>
          <cell r="C3175">
            <v>151</v>
          </cell>
          <cell r="D3175">
            <v>1</v>
          </cell>
          <cell r="E3175" t="str">
            <v>KS</v>
          </cell>
          <cell r="F3175">
            <v>151</v>
          </cell>
        </row>
        <row r="3176">
          <cell r="A3176">
            <v>5015804</v>
          </cell>
          <cell r="B3176" t="str">
            <v>Svorková lišta…1801/KL2</v>
          </cell>
          <cell r="C3176">
            <v>240</v>
          </cell>
          <cell r="D3176">
            <v>1</v>
          </cell>
          <cell r="E3176" t="str">
            <v>KS</v>
          </cell>
          <cell r="F3176">
            <v>240</v>
          </cell>
        </row>
        <row r="3177">
          <cell r="A3177">
            <v>5015812</v>
          </cell>
          <cell r="B3177" t="str">
            <v>Svorková lišta…1801/KL3</v>
          </cell>
          <cell r="C3177">
            <v>364</v>
          </cell>
          <cell r="D3177">
            <v>1</v>
          </cell>
          <cell r="E3177" t="str">
            <v>KS</v>
          </cell>
          <cell r="F3177">
            <v>364</v>
          </cell>
        </row>
        <row r="3178">
          <cell r="A3178">
            <v>5015830</v>
          </cell>
          <cell r="B3178" t="str">
            <v>Lišta potenciálového vyrovnání…1802/5-CU</v>
          </cell>
          <cell r="C3178">
            <v>895</v>
          </cell>
          <cell r="D3178">
            <v>1</v>
          </cell>
          <cell r="E3178" t="str">
            <v>KS</v>
          </cell>
          <cell r="F3178">
            <v>895</v>
          </cell>
        </row>
        <row r="3179">
          <cell r="A3179">
            <v>5015842</v>
          </cell>
          <cell r="B3179" t="str">
            <v>Lišta potenciálového vyrovnání…1802/10CU</v>
          </cell>
          <cell r="C3179">
            <v>1329</v>
          </cell>
          <cell r="D3179">
            <v>1</v>
          </cell>
          <cell r="E3179" t="str">
            <v>KS</v>
          </cell>
          <cell r="F3179">
            <v>1329</v>
          </cell>
        </row>
        <row r="3180">
          <cell r="A3180">
            <v>5015854</v>
          </cell>
          <cell r="B3180" t="str">
            <v>Lišta potenciálového vyrovnání…1802/5-VA</v>
          </cell>
          <cell r="C3180">
            <v>816</v>
          </cell>
          <cell r="D3180">
            <v>1</v>
          </cell>
          <cell r="E3180" t="str">
            <v>KS</v>
          </cell>
          <cell r="F3180">
            <v>816</v>
          </cell>
        </row>
        <row r="3181">
          <cell r="A3181">
            <v>5015866</v>
          </cell>
          <cell r="B3181" t="str">
            <v>Přípojnice potenciál.vyrovnání…1802/10VA</v>
          </cell>
          <cell r="C3181">
            <v>1202</v>
          </cell>
          <cell r="D3181">
            <v>1</v>
          </cell>
          <cell r="E3181" t="str">
            <v>KS</v>
          </cell>
          <cell r="F3181">
            <v>1202</v>
          </cell>
        </row>
        <row r="3182">
          <cell r="A3182">
            <v>5015880</v>
          </cell>
          <cell r="B3182" t="str">
            <v>Přípojnice potenciál.vyrovnání…1802/AH 5</v>
          </cell>
          <cell r="C3182">
            <v>488</v>
          </cell>
          <cell r="D3182">
            <v>1</v>
          </cell>
          <cell r="E3182" t="str">
            <v>KS</v>
          </cell>
          <cell r="F3182">
            <v>488</v>
          </cell>
        </row>
        <row r="3183">
          <cell r="A3183">
            <v>5015884</v>
          </cell>
          <cell r="B3183" t="str">
            <v>Kryt…1802/AH10</v>
          </cell>
          <cell r="C3183">
            <v>556</v>
          </cell>
          <cell r="D3183">
            <v>1</v>
          </cell>
          <cell r="E3183" t="str">
            <v>KS</v>
          </cell>
          <cell r="F3183">
            <v>556</v>
          </cell>
        </row>
        <row r="3184">
          <cell r="A3184">
            <v>5015890</v>
          </cell>
          <cell r="B3184" t="str">
            <v>Příložka…1802/KL</v>
          </cell>
          <cell r="C3184">
            <v>130</v>
          </cell>
          <cell r="D3184">
            <v>1</v>
          </cell>
          <cell r="E3184" t="str">
            <v>KS</v>
          </cell>
          <cell r="F3184">
            <v>130</v>
          </cell>
        </row>
        <row r="3185">
          <cell r="A3185">
            <v>5016029</v>
          </cell>
          <cell r="B3185" t="str">
            <v>Připojovací díl uzemnění…1805/2</v>
          </cell>
          <cell r="C3185">
            <v>389</v>
          </cell>
          <cell r="D3185">
            <v>1</v>
          </cell>
          <cell r="E3185" t="str">
            <v>KS</v>
          </cell>
          <cell r="F3185">
            <v>389</v>
          </cell>
        </row>
        <row r="3186">
          <cell r="A3186">
            <v>5016037</v>
          </cell>
          <cell r="B3186" t="str">
            <v>Připojovací díl uzemnění…1805/4</v>
          </cell>
          <cell r="C3186">
            <v>380</v>
          </cell>
          <cell r="D3186">
            <v>1</v>
          </cell>
          <cell r="E3186" t="str">
            <v>KS</v>
          </cell>
          <cell r="F3186">
            <v>380</v>
          </cell>
        </row>
        <row r="3187">
          <cell r="A3187">
            <v>5016045</v>
          </cell>
          <cell r="B3187" t="str">
            <v>Připojovací díl uzemnění…1805/6</v>
          </cell>
          <cell r="C3187">
            <v>457</v>
          </cell>
          <cell r="D3187">
            <v>1</v>
          </cell>
          <cell r="E3187" t="str">
            <v>KS</v>
          </cell>
          <cell r="F3187">
            <v>457</v>
          </cell>
        </row>
        <row r="3188">
          <cell r="A3188">
            <v>5016118</v>
          </cell>
          <cell r="B3188" t="str">
            <v>Připojovací díl uzemnění…1805/4 VA</v>
          </cell>
          <cell r="C3188">
            <v>683</v>
          </cell>
          <cell r="D3188">
            <v>1</v>
          </cell>
          <cell r="E3188" t="str">
            <v>KS</v>
          </cell>
          <cell r="F3188">
            <v>683</v>
          </cell>
        </row>
        <row r="3189">
          <cell r="A3189">
            <v>5016126</v>
          </cell>
          <cell r="B3189" t="str">
            <v>Připojovací díl uzemnění…1805/6 VA</v>
          </cell>
          <cell r="C3189">
            <v>887</v>
          </cell>
          <cell r="D3189">
            <v>1</v>
          </cell>
          <cell r="E3189" t="str">
            <v>KS</v>
          </cell>
          <cell r="F3189">
            <v>887</v>
          </cell>
        </row>
        <row r="3190">
          <cell r="A3190">
            <v>5016142</v>
          </cell>
          <cell r="B3190" t="str">
            <v>Deskbox…1807</v>
          </cell>
          <cell r="C3190">
            <v>2280</v>
          </cell>
          <cell r="D3190">
            <v>1</v>
          </cell>
          <cell r="E3190" t="str">
            <v>KS</v>
          </cell>
          <cell r="F3190">
            <v>2280</v>
          </cell>
        </row>
        <row r="3191">
          <cell r="A3191">
            <v>5018501</v>
          </cell>
          <cell r="B3191" t="str">
            <v>Pásová ocel…5052</v>
          </cell>
          <cell r="C3191">
            <v>497.96</v>
          </cell>
          <cell r="D3191">
            <v>100</v>
          </cell>
          <cell r="E3191" t="str">
            <v>M</v>
          </cell>
          <cell r="F3191">
            <v>49796</v>
          </cell>
        </row>
        <row r="3192">
          <cell r="A3192">
            <v>5018706</v>
          </cell>
          <cell r="B3192" t="str">
            <v>Pásová ocel…5052</v>
          </cell>
          <cell r="C3192">
            <v>683.72</v>
          </cell>
          <cell r="D3192">
            <v>100</v>
          </cell>
          <cell r="E3192" t="str">
            <v>M</v>
          </cell>
          <cell r="F3192">
            <v>68372</v>
          </cell>
        </row>
        <row r="3193">
          <cell r="A3193">
            <v>5019036</v>
          </cell>
          <cell r="B3193" t="str">
            <v>Pásová ocel…5052</v>
          </cell>
          <cell r="C3193">
            <v>51.71</v>
          </cell>
          <cell r="D3193">
            <v>100</v>
          </cell>
          <cell r="E3193" t="str">
            <v>M</v>
          </cell>
          <cell r="F3193">
            <v>5171</v>
          </cell>
        </row>
        <row r="3194">
          <cell r="A3194">
            <v>5019109</v>
          </cell>
          <cell r="B3194" t="str">
            <v>Pásová ocel…5052</v>
          </cell>
          <cell r="C3194">
            <v>101.31</v>
          </cell>
          <cell r="D3194">
            <v>100</v>
          </cell>
          <cell r="E3194" t="str">
            <v>M</v>
          </cell>
          <cell r="F3194">
            <v>10131</v>
          </cell>
        </row>
        <row r="3195">
          <cell r="A3195">
            <v>5019133</v>
          </cell>
          <cell r="B3195" t="str">
            <v>Pásová ocel…5052</v>
          </cell>
          <cell r="C3195">
            <v>103.26</v>
          </cell>
          <cell r="D3195">
            <v>100</v>
          </cell>
          <cell r="E3195" t="str">
            <v>M</v>
          </cell>
          <cell r="F3195">
            <v>10326</v>
          </cell>
        </row>
        <row r="3196">
          <cell r="A3196">
            <v>5019206</v>
          </cell>
          <cell r="B3196" t="str">
            <v>Pásová ocel…5052</v>
          </cell>
          <cell r="C3196">
            <v>120.62</v>
          </cell>
          <cell r="D3196">
            <v>100</v>
          </cell>
          <cell r="E3196" t="str">
            <v>M</v>
          </cell>
          <cell r="F3196">
            <v>12062</v>
          </cell>
        </row>
        <row r="3197">
          <cell r="A3197">
            <v>5019303</v>
          </cell>
          <cell r="B3197" t="str">
            <v>Pásová ocel…5052</v>
          </cell>
          <cell r="C3197">
            <v>194.69</v>
          </cell>
          <cell r="D3197">
            <v>100</v>
          </cell>
          <cell r="E3197" t="str">
            <v>M</v>
          </cell>
          <cell r="F3197">
            <v>19469</v>
          </cell>
        </row>
        <row r="3198">
          <cell r="A3198">
            <v>5020158</v>
          </cell>
          <cell r="B3198" t="str">
            <v>Pásová ocel…5052/25X3</v>
          </cell>
          <cell r="C3198">
            <v>73.510000000000005</v>
          </cell>
          <cell r="D3198">
            <v>100</v>
          </cell>
          <cell r="E3198" t="str">
            <v>M</v>
          </cell>
          <cell r="F3198">
            <v>7351</v>
          </cell>
        </row>
        <row r="3199">
          <cell r="A3199">
            <v>5020336</v>
          </cell>
          <cell r="B3199" t="str">
            <v>Pásová ocel…5052</v>
          </cell>
          <cell r="C3199">
            <v>91.77</v>
          </cell>
          <cell r="D3199">
            <v>100</v>
          </cell>
          <cell r="E3199" t="str">
            <v>M</v>
          </cell>
          <cell r="F3199">
            <v>9177</v>
          </cell>
        </row>
        <row r="3200">
          <cell r="A3200">
            <v>5020379</v>
          </cell>
          <cell r="B3200" t="str">
            <v>Pásová ocel…5052/30X5</v>
          </cell>
          <cell r="C3200">
            <v>154.96</v>
          </cell>
          <cell r="D3200">
            <v>100</v>
          </cell>
          <cell r="E3200" t="str">
            <v>M</v>
          </cell>
          <cell r="F3200">
            <v>15496</v>
          </cell>
        </row>
        <row r="3201">
          <cell r="A3201">
            <v>5020417</v>
          </cell>
          <cell r="B3201" t="str">
            <v>Pásová ocel…5052/40X4</v>
          </cell>
          <cell r="C3201">
            <v>150.41999999999999</v>
          </cell>
          <cell r="D3201">
            <v>100</v>
          </cell>
          <cell r="E3201" t="str">
            <v>M</v>
          </cell>
          <cell r="F3201">
            <v>15042</v>
          </cell>
        </row>
        <row r="3202">
          <cell r="A3202">
            <v>5020433</v>
          </cell>
          <cell r="B3202" t="str">
            <v>Pásová ocel…5052/40X5</v>
          </cell>
          <cell r="C3202">
            <v>192.82</v>
          </cell>
          <cell r="D3202">
            <v>100</v>
          </cell>
          <cell r="E3202" t="str">
            <v>M</v>
          </cell>
          <cell r="F3202">
            <v>19282</v>
          </cell>
        </row>
        <row r="3203">
          <cell r="A3203">
            <v>5020808</v>
          </cell>
          <cell r="B3203" t="str">
            <v>Pásová ocel…5052/30X3</v>
          </cell>
          <cell r="C3203">
            <v>88.16</v>
          </cell>
          <cell r="D3203">
            <v>100</v>
          </cell>
          <cell r="E3203" t="str">
            <v>M</v>
          </cell>
          <cell r="F3203">
            <v>8816</v>
          </cell>
        </row>
        <row r="3204">
          <cell r="A3204">
            <v>5020832</v>
          </cell>
          <cell r="B3204" t="str">
            <v>Pásová ocel…5052</v>
          </cell>
          <cell r="C3204">
            <v>85.5</v>
          </cell>
          <cell r="D3204">
            <v>100</v>
          </cell>
          <cell r="E3204" t="str">
            <v>M</v>
          </cell>
          <cell r="F3204">
            <v>8550</v>
          </cell>
        </row>
        <row r="3205">
          <cell r="A3205">
            <v>5020956</v>
          </cell>
          <cell r="B3205" t="str">
            <v>Pásová ocel…5052/30X</v>
          </cell>
          <cell r="C3205">
            <v>102.96</v>
          </cell>
          <cell r="D3205">
            <v>100</v>
          </cell>
          <cell r="E3205" t="str">
            <v>M</v>
          </cell>
          <cell r="F3205">
            <v>10296</v>
          </cell>
        </row>
        <row r="3206">
          <cell r="A3206">
            <v>5021081</v>
          </cell>
          <cell r="B3206" t="str">
            <v>Kruhový vodič…RD8</v>
          </cell>
          <cell r="C3206">
            <v>43.88</v>
          </cell>
          <cell r="D3206">
            <v>100</v>
          </cell>
          <cell r="E3206" t="str">
            <v>M</v>
          </cell>
          <cell r="F3206">
            <v>4388</v>
          </cell>
        </row>
        <row r="3207">
          <cell r="A3207">
            <v>5021103</v>
          </cell>
          <cell r="B3207" t="str">
            <v>Kruhový vodič…RD10</v>
          </cell>
          <cell r="C3207">
            <v>71.010000000000005</v>
          </cell>
          <cell r="D3207">
            <v>100</v>
          </cell>
          <cell r="E3207" t="str">
            <v>M</v>
          </cell>
          <cell r="F3207">
            <v>7101</v>
          </cell>
        </row>
        <row r="3208">
          <cell r="A3208">
            <v>5021162</v>
          </cell>
          <cell r="B3208" t="str">
            <v>Kruhový vodič…RD10/PVC</v>
          </cell>
          <cell r="C3208">
            <v>186.58</v>
          </cell>
          <cell r="D3208">
            <v>100</v>
          </cell>
          <cell r="E3208" t="str">
            <v>M</v>
          </cell>
          <cell r="F3208">
            <v>18658</v>
          </cell>
        </row>
        <row r="3209">
          <cell r="A3209">
            <v>5021219</v>
          </cell>
          <cell r="B3209" t="str">
            <v>Kruhový vodič…RD 8/V2A</v>
          </cell>
          <cell r="C3209">
            <v>327.91</v>
          </cell>
          <cell r="D3209">
            <v>100</v>
          </cell>
          <cell r="E3209" t="str">
            <v>M</v>
          </cell>
          <cell r="F3209">
            <v>32791</v>
          </cell>
        </row>
        <row r="3210">
          <cell r="A3210">
            <v>5021227</v>
          </cell>
          <cell r="B3210" t="str">
            <v>Kruhový vodič…RD10/V2A</v>
          </cell>
          <cell r="C3210">
            <v>563.35</v>
          </cell>
          <cell r="D3210">
            <v>100</v>
          </cell>
          <cell r="E3210" t="str">
            <v>M</v>
          </cell>
          <cell r="F3210">
            <v>56335</v>
          </cell>
        </row>
        <row r="3211">
          <cell r="A3211">
            <v>5021286</v>
          </cell>
          <cell r="B3211" t="str">
            <v>Kruhový vodič…RD8/ALU</v>
          </cell>
          <cell r="C3211">
            <v>54.75</v>
          </cell>
          <cell r="D3211">
            <v>100</v>
          </cell>
          <cell r="E3211" t="str">
            <v>M</v>
          </cell>
          <cell r="F3211">
            <v>5475</v>
          </cell>
        </row>
        <row r="3212">
          <cell r="A3212">
            <v>5021294</v>
          </cell>
          <cell r="B3212" t="str">
            <v>Kruhový vodič…RD8/ALU-T</v>
          </cell>
          <cell r="C3212">
            <v>61.07</v>
          </cell>
          <cell r="D3212">
            <v>100</v>
          </cell>
          <cell r="E3212" t="str">
            <v>M</v>
          </cell>
          <cell r="F3212">
            <v>6107</v>
          </cell>
        </row>
        <row r="3213">
          <cell r="A3213">
            <v>5021308</v>
          </cell>
          <cell r="B3213" t="str">
            <v>Kruhový vodič…RD10/ALU</v>
          </cell>
          <cell r="C3213">
            <v>97.23</v>
          </cell>
          <cell r="D3213">
            <v>100</v>
          </cell>
          <cell r="E3213" t="str">
            <v>M</v>
          </cell>
          <cell r="F3213">
            <v>9723</v>
          </cell>
        </row>
        <row r="3214">
          <cell r="A3214">
            <v>5021332</v>
          </cell>
          <cell r="B3214" t="str">
            <v>Kruhový vodič…RD 8/PVC</v>
          </cell>
          <cell r="C3214">
            <v>95.16</v>
          </cell>
          <cell r="D3214">
            <v>100</v>
          </cell>
          <cell r="E3214" t="str">
            <v>M</v>
          </cell>
          <cell r="F3214">
            <v>9516</v>
          </cell>
        </row>
        <row r="3215">
          <cell r="A3215">
            <v>5021480</v>
          </cell>
          <cell r="B3215" t="str">
            <v>Kruhový vodič…RD8/CU</v>
          </cell>
          <cell r="C3215">
            <v>457.6</v>
          </cell>
          <cell r="D3215">
            <v>100</v>
          </cell>
          <cell r="E3215" t="str">
            <v>M</v>
          </cell>
          <cell r="F3215">
            <v>45760</v>
          </cell>
        </row>
        <row r="3216">
          <cell r="A3216">
            <v>5021502</v>
          </cell>
          <cell r="B3216" t="str">
            <v>Kruhový vodič…RD10/CU</v>
          </cell>
          <cell r="C3216">
            <v>482.64</v>
          </cell>
          <cell r="D3216">
            <v>100</v>
          </cell>
          <cell r="E3216" t="str">
            <v>M</v>
          </cell>
          <cell r="F3216">
            <v>48264</v>
          </cell>
        </row>
        <row r="3217">
          <cell r="A3217">
            <v>5021642</v>
          </cell>
          <cell r="B3217" t="str">
            <v>Kruhový vodič…RD10/V4A</v>
          </cell>
          <cell r="C3217">
            <v>549.15</v>
          </cell>
          <cell r="D3217">
            <v>100</v>
          </cell>
          <cell r="E3217" t="str">
            <v>M</v>
          </cell>
          <cell r="F3217">
            <v>54915</v>
          </cell>
        </row>
        <row r="3218">
          <cell r="A3218">
            <v>5021650</v>
          </cell>
          <cell r="B3218" t="str">
            <v>Pásová ocel…S/9/CU</v>
          </cell>
          <cell r="C3218">
            <v>470.08</v>
          </cell>
          <cell r="D3218">
            <v>100</v>
          </cell>
          <cell r="E3218" t="str">
            <v>M</v>
          </cell>
          <cell r="F3218">
            <v>47008</v>
          </cell>
        </row>
        <row r="3219">
          <cell r="A3219">
            <v>5021804</v>
          </cell>
          <cell r="B3219" t="str">
            <v>Pásová ocel…FL20/CU</v>
          </cell>
          <cell r="C3219">
            <v>572</v>
          </cell>
          <cell r="D3219">
            <v>100</v>
          </cell>
          <cell r="E3219" t="str">
            <v>M</v>
          </cell>
          <cell r="F3219">
            <v>57200</v>
          </cell>
        </row>
        <row r="3220">
          <cell r="A3220">
            <v>5025206</v>
          </cell>
          <cell r="B3220" t="str">
            <v>Distanční příchytka…370/50H</v>
          </cell>
          <cell r="C3220">
            <v>59.79</v>
          </cell>
          <cell r="D3220">
            <v>100</v>
          </cell>
          <cell r="E3220" t="str">
            <v>KS</v>
          </cell>
          <cell r="F3220">
            <v>5979</v>
          </cell>
        </row>
        <row r="3221">
          <cell r="A3221">
            <v>5028035</v>
          </cell>
          <cell r="B3221" t="str">
            <v>Distanční držák…710/30</v>
          </cell>
          <cell r="C3221">
            <v>43.77</v>
          </cell>
          <cell r="D3221">
            <v>100</v>
          </cell>
          <cell r="E3221" t="str">
            <v>KS</v>
          </cell>
          <cell r="F3221">
            <v>4377</v>
          </cell>
        </row>
        <row r="3222">
          <cell r="A3222">
            <v>5032032</v>
          </cell>
          <cell r="B3222" t="str">
            <v>Distanční příchytka…831/30</v>
          </cell>
          <cell r="C3222">
            <v>40.590000000000003</v>
          </cell>
          <cell r="D3222">
            <v>100</v>
          </cell>
          <cell r="E3222" t="str">
            <v>KS</v>
          </cell>
          <cell r="F3222">
            <v>4059</v>
          </cell>
        </row>
        <row r="3223">
          <cell r="A3223">
            <v>5032237</v>
          </cell>
          <cell r="B3223" t="str">
            <v>Distanční příchytka…831/30M6</v>
          </cell>
          <cell r="C3223">
            <v>43.47</v>
          </cell>
          <cell r="D3223">
            <v>100</v>
          </cell>
          <cell r="E3223" t="str">
            <v>KS</v>
          </cell>
          <cell r="F3223">
            <v>4347</v>
          </cell>
        </row>
        <row r="3224">
          <cell r="A3224">
            <v>5033039</v>
          </cell>
          <cell r="B3224" t="str">
            <v>Distanční příchytka…833/35</v>
          </cell>
          <cell r="C3224">
            <v>41.6</v>
          </cell>
          <cell r="D3224">
            <v>100</v>
          </cell>
          <cell r="E3224" t="str">
            <v>KS</v>
          </cell>
          <cell r="F3224">
            <v>4160</v>
          </cell>
        </row>
        <row r="3225">
          <cell r="A3225">
            <v>5033209</v>
          </cell>
          <cell r="B3225" t="str">
            <v>Držák z pásové oceli…835</v>
          </cell>
          <cell r="C3225">
            <v>101.85</v>
          </cell>
          <cell r="D3225">
            <v>100</v>
          </cell>
          <cell r="E3225" t="str">
            <v>KS</v>
          </cell>
          <cell r="F3225">
            <v>10185</v>
          </cell>
        </row>
        <row r="3226">
          <cell r="A3226">
            <v>5038014</v>
          </cell>
          <cell r="B3226" t="str">
            <v>Uzemňovací příchytka…942/ 11</v>
          </cell>
          <cell r="C3226">
            <v>49.36</v>
          </cell>
          <cell r="D3226">
            <v>100</v>
          </cell>
          <cell r="E3226" t="str">
            <v>KS</v>
          </cell>
          <cell r="F3226">
            <v>4936</v>
          </cell>
        </row>
        <row r="3227">
          <cell r="A3227">
            <v>5038030</v>
          </cell>
          <cell r="B3227" t="str">
            <v>Uzemňovací příchytka…942/ 15</v>
          </cell>
          <cell r="C3227">
            <v>49.43</v>
          </cell>
          <cell r="D3227">
            <v>100</v>
          </cell>
          <cell r="E3227" t="str">
            <v>KS</v>
          </cell>
          <cell r="F3227">
            <v>4943</v>
          </cell>
        </row>
        <row r="3228">
          <cell r="A3228">
            <v>5038057</v>
          </cell>
          <cell r="B3228" t="str">
            <v>Uzemňovací příchytka…942/ 18</v>
          </cell>
          <cell r="C3228">
            <v>51.5</v>
          </cell>
          <cell r="D3228">
            <v>100</v>
          </cell>
          <cell r="E3228" t="str">
            <v>KS</v>
          </cell>
          <cell r="F3228">
            <v>5150</v>
          </cell>
        </row>
        <row r="3229">
          <cell r="A3229">
            <v>5038073</v>
          </cell>
          <cell r="B3229" t="str">
            <v>Uzemňovací příchytka…942/ 22</v>
          </cell>
          <cell r="C3229">
            <v>53.2</v>
          </cell>
          <cell r="D3229">
            <v>100</v>
          </cell>
          <cell r="E3229" t="str">
            <v>KS</v>
          </cell>
          <cell r="F3229">
            <v>5320</v>
          </cell>
        </row>
        <row r="3230">
          <cell r="A3230">
            <v>5038081</v>
          </cell>
          <cell r="B3230" t="str">
            <v>Uzemňovací příchytka…942/ 28</v>
          </cell>
          <cell r="C3230">
            <v>56.09</v>
          </cell>
          <cell r="D3230">
            <v>100</v>
          </cell>
          <cell r="E3230" t="str">
            <v>KS</v>
          </cell>
          <cell r="F3230">
            <v>5609</v>
          </cell>
        </row>
        <row r="3231">
          <cell r="A3231">
            <v>5038111</v>
          </cell>
          <cell r="B3231" t="str">
            <v>Uzemňovací příchytka…942/ 35</v>
          </cell>
          <cell r="C3231">
            <v>65</v>
          </cell>
          <cell r="D3231">
            <v>100</v>
          </cell>
          <cell r="E3231" t="str">
            <v>KS</v>
          </cell>
          <cell r="F3231">
            <v>6500</v>
          </cell>
        </row>
        <row r="3232">
          <cell r="A3232">
            <v>5038138</v>
          </cell>
          <cell r="B3232" t="str">
            <v>Uzemňovací příchytka…942/ 43</v>
          </cell>
          <cell r="C3232">
            <v>102</v>
          </cell>
          <cell r="D3232">
            <v>100</v>
          </cell>
          <cell r="E3232" t="str">
            <v>KS</v>
          </cell>
          <cell r="F3232">
            <v>10200</v>
          </cell>
        </row>
        <row r="3233">
          <cell r="A3233">
            <v>5038154</v>
          </cell>
          <cell r="B3233" t="str">
            <v>Uzemňovací příchytka…942/ 49</v>
          </cell>
          <cell r="C3233">
            <v>107.67</v>
          </cell>
          <cell r="D3233">
            <v>100</v>
          </cell>
          <cell r="E3233" t="str">
            <v>KS</v>
          </cell>
          <cell r="F3233">
            <v>10767</v>
          </cell>
        </row>
        <row r="3234">
          <cell r="A3234">
            <v>5040078</v>
          </cell>
          <cell r="B3234" t="str">
            <v>Uzemňovací příchytka…925/1/2</v>
          </cell>
          <cell r="C3234">
            <v>33.159999999999997</v>
          </cell>
          <cell r="D3234">
            <v>100</v>
          </cell>
          <cell r="E3234" t="str">
            <v>KS</v>
          </cell>
          <cell r="F3234">
            <v>3316</v>
          </cell>
        </row>
        <row r="3235">
          <cell r="A3235">
            <v>5040094</v>
          </cell>
          <cell r="B3235" t="str">
            <v>Uzemňovací příchytka…925/3/4</v>
          </cell>
          <cell r="C3235">
            <v>34.770000000000003</v>
          </cell>
          <cell r="D3235">
            <v>100</v>
          </cell>
          <cell r="E3235" t="str">
            <v>KS</v>
          </cell>
          <cell r="F3235">
            <v>3477</v>
          </cell>
        </row>
        <row r="3236">
          <cell r="A3236">
            <v>5040116</v>
          </cell>
          <cell r="B3236" t="str">
            <v>Uzemňovací příchytka…925/1</v>
          </cell>
          <cell r="C3236">
            <v>37.020000000000003</v>
          </cell>
          <cell r="D3236">
            <v>100</v>
          </cell>
          <cell r="E3236" t="str">
            <v>KS</v>
          </cell>
          <cell r="F3236">
            <v>3702</v>
          </cell>
        </row>
        <row r="3237">
          <cell r="A3237">
            <v>5040132</v>
          </cell>
          <cell r="B3237" t="str">
            <v>Uzemňovací příchytka…925/1 1/4</v>
          </cell>
          <cell r="C3237">
            <v>39.04</v>
          </cell>
          <cell r="D3237">
            <v>100</v>
          </cell>
          <cell r="E3237" t="str">
            <v>KS</v>
          </cell>
          <cell r="F3237">
            <v>3904</v>
          </cell>
        </row>
        <row r="3238">
          <cell r="A3238">
            <v>5040507</v>
          </cell>
          <cell r="B3238" t="str">
            <v>Připojovací svorka…928</v>
          </cell>
          <cell r="C3238">
            <v>63.24</v>
          </cell>
          <cell r="D3238">
            <v>100</v>
          </cell>
          <cell r="E3238" t="str">
            <v>KS</v>
          </cell>
          <cell r="F3238">
            <v>6324</v>
          </cell>
        </row>
        <row r="3239">
          <cell r="A3239">
            <v>5043018</v>
          </cell>
          <cell r="B3239" t="str">
            <v>Uzemňovací svorka…937</v>
          </cell>
          <cell r="C3239">
            <v>66.12</v>
          </cell>
          <cell r="D3239">
            <v>100</v>
          </cell>
          <cell r="E3239" t="str">
            <v>KS</v>
          </cell>
          <cell r="F3239">
            <v>6612</v>
          </cell>
        </row>
        <row r="3240">
          <cell r="A3240">
            <v>5043107</v>
          </cell>
          <cell r="B3240" t="str">
            <v>Uzemňovací příchytka…939</v>
          </cell>
          <cell r="C3240">
            <v>44.87</v>
          </cell>
          <cell r="D3240">
            <v>100</v>
          </cell>
          <cell r="E3240" t="str">
            <v>KS</v>
          </cell>
          <cell r="F3240">
            <v>4487</v>
          </cell>
        </row>
        <row r="3241">
          <cell r="A3241">
            <v>5050030</v>
          </cell>
          <cell r="B3241" t="str">
            <v>Uzemňovací příchytka…950/Z1/4</v>
          </cell>
          <cell r="C3241">
            <v>31.5</v>
          </cell>
          <cell r="D3241">
            <v>100</v>
          </cell>
          <cell r="E3241" t="str">
            <v>KS</v>
          </cell>
          <cell r="F3241">
            <v>3150</v>
          </cell>
        </row>
        <row r="3242">
          <cell r="A3242">
            <v>5050057</v>
          </cell>
          <cell r="B3242" t="str">
            <v>Uzemňovací příchytka…950/Z3/8</v>
          </cell>
          <cell r="C3242">
            <v>31.95</v>
          </cell>
          <cell r="D3242">
            <v>100</v>
          </cell>
          <cell r="E3242" t="str">
            <v>KS</v>
          </cell>
          <cell r="F3242">
            <v>3195</v>
          </cell>
        </row>
        <row r="3243">
          <cell r="A3243">
            <v>5050073</v>
          </cell>
          <cell r="B3243" t="str">
            <v>Uzemňovací příchytka…950/Z1/2</v>
          </cell>
          <cell r="C3243">
            <v>32.83</v>
          </cell>
          <cell r="D3243">
            <v>100</v>
          </cell>
          <cell r="E3243" t="str">
            <v>KS</v>
          </cell>
          <cell r="F3243">
            <v>3283</v>
          </cell>
        </row>
        <row r="3244">
          <cell r="A3244">
            <v>5050081</v>
          </cell>
          <cell r="B3244" t="str">
            <v>Uzemňovací příchytka…950/Z3/4</v>
          </cell>
          <cell r="C3244">
            <v>34.28</v>
          </cell>
          <cell r="D3244">
            <v>100</v>
          </cell>
          <cell r="E3244" t="str">
            <v>KS</v>
          </cell>
          <cell r="F3244">
            <v>3428</v>
          </cell>
        </row>
        <row r="3245">
          <cell r="A3245">
            <v>5050111</v>
          </cell>
          <cell r="B3245" t="str">
            <v>Uzemňovací příchytka…950/Z1</v>
          </cell>
          <cell r="C3245">
            <v>35.44</v>
          </cell>
          <cell r="D3245">
            <v>100</v>
          </cell>
          <cell r="E3245" t="str">
            <v>KS</v>
          </cell>
          <cell r="F3245">
            <v>3544</v>
          </cell>
        </row>
        <row r="3246">
          <cell r="A3246">
            <v>5050138</v>
          </cell>
          <cell r="B3246" t="str">
            <v>Uzemňovací příchytka…950Z1 1/4</v>
          </cell>
          <cell r="C3246">
            <v>41.99</v>
          </cell>
          <cell r="D3246">
            <v>100</v>
          </cell>
          <cell r="E3246" t="str">
            <v>KS</v>
          </cell>
          <cell r="F3246">
            <v>4199</v>
          </cell>
        </row>
        <row r="3247">
          <cell r="A3247">
            <v>5050154</v>
          </cell>
          <cell r="B3247" t="str">
            <v>Uzemňovací příchytka…950Z1 1/2</v>
          </cell>
          <cell r="C3247">
            <v>43.2</v>
          </cell>
          <cell r="D3247">
            <v>100</v>
          </cell>
          <cell r="E3247" t="str">
            <v>KS</v>
          </cell>
          <cell r="F3247">
            <v>4320</v>
          </cell>
        </row>
        <row r="3248">
          <cell r="A3248">
            <v>5050170</v>
          </cell>
          <cell r="B3248" t="str">
            <v>Uzemňovací příchytka…950Z1 3/4</v>
          </cell>
          <cell r="C3248">
            <v>52.84</v>
          </cell>
          <cell r="D3248">
            <v>100</v>
          </cell>
          <cell r="E3248" t="str">
            <v>KS</v>
          </cell>
          <cell r="F3248">
            <v>5284</v>
          </cell>
        </row>
        <row r="3249">
          <cell r="A3249">
            <v>5050197</v>
          </cell>
          <cell r="B3249" t="str">
            <v>Uzemňovací příchytka…950/Z/2</v>
          </cell>
          <cell r="C3249">
            <v>55.93</v>
          </cell>
          <cell r="D3249">
            <v>100</v>
          </cell>
          <cell r="E3249" t="str">
            <v>KS</v>
          </cell>
          <cell r="F3249">
            <v>5593</v>
          </cell>
        </row>
        <row r="3250">
          <cell r="A3250">
            <v>5052157</v>
          </cell>
          <cell r="B3250" t="str">
            <v>Uzemňovací příchytka…952Z1 1/2</v>
          </cell>
          <cell r="C3250">
            <v>149.05000000000001</v>
          </cell>
          <cell r="D3250">
            <v>100</v>
          </cell>
          <cell r="E3250" t="str">
            <v>KS</v>
          </cell>
          <cell r="F3250">
            <v>14905</v>
          </cell>
        </row>
        <row r="3251">
          <cell r="A3251">
            <v>5052181</v>
          </cell>
          <cell r="B3251" t="str">
            <v>Uzemňovací příchytka…952/Z/2</v>
          </cell>
          <cell r="C3251">
            <v>166.91</v>
          </cell>
          <cell r="D3251">
            <v>100</v>
          </cell>
          <cell r="E3251" t="str">
            <v>KS</v>
          </cell>
          <cell r="F3251">
            <v>16691</v>
          </cell>
        </row>
        <row r="3252">
          <cell r="A3252">
            <v>5057507</v>
          </cell>
          <cell r="B3252" t="str">
            <v>Pásková příchytka…927/0</v>
          </cell>
          <cell r="C3252">
            <v>67.59</v>
          </cell>
          <cell r="D3252">
            <v>100</v>
          </cell>
          <cell r="E3252" t="str">
            <v>KS</v>
          </cell>
          <cell r="F3252">
            <v>6759</v>
          </cell>
        </row>
        <row r="3253">
          <cell r="A3253">
            <v>5057515</v>
          </cell>
          <cell r="B3253" t="str">
            <v>Pásková příchytka…927/1</v>
          </cell>
          <cell r="C3253">
            <v>101.06</v>
          </cell>
          <cell r="D3253">
            <v>100</v>
          </cell>
          <cell r="E3253" t="str">
            <v>KS</v>
          </cell>
          <cell r="F3253">
            <v>10106</v>
          </cell>
        </row>
        <row r="3254">
          <cell r="A3254">
            <v>5057523</v>
          </cell>
          <cell r="B3254" t="str">
            <v>Pásková příchytka…927/2</v>
          </cell>
          <cell r="C3254">
            <v>129.04</v>
          </cell>
          <cell r="D3254">
            <v>100</v>
          </cell>
          <cell r="E3254" t="str">
            <v>KS</v>
          </cell>
          <cell r="F3254">
            <v>12904</v>
          </cell>
        </row>
        <row r="3255">
          <cell r="A3255">
            <v>5057558</v>
          </cell>
          <cell r="B3255" t="str">
            <v>Pásková příchytka…927/4</v>
          </cell>
          <cell r="C3255">
            <v>149.5</v>
          </cell>
          <cell r="D3255">
            <v>100</v>
          </cell>
          <cell r="E3255" t="str">
            <v>KS</v>
          </cell>
          <cell r="F3255">
            <v>14950</v>
          </cell>
        </row>
        <row r="3256">
          <cell r="A3256">
            <v>5057582</v>
          </cell>
          <cell r="B3256" t="str">
            <v>Pásková příchytka…927/S 1</v>
          </cell>
          <cell r="C3256">
            <v>66.819999999999993</v>
          </cell>
          <cell r="D3256">
            <v>100</v>
          </cell>
          <cell r="E3256" t="str">
            <v>KS</v>
          </cell>
          <cell r="F3256">
            <v>6682</v>
          </cell>
        </row>
        <row r="3257">
          <cell r="A3257">
            <v>5057922</v>
          </cell>
          <cell r="B3257" t="str">
            <v>Pásková příchytka…927/1VA</v>
          </cell>
          <cell r="C3257">
            <v>61.95</v>
          </cell>
          <cell r="D3257">
            <v>100</v>
          </cell>
          <cell r="E3257" t="str">
            <v>M</v>
          </cell>
          <cell r="F3257">
            <v>6195</v>
          </cell>
        </row>
        <row r="3258">
          <cell r="A3258">
            <v>5057930</v>
          </cell>
          <cell r="B3258" t="str">
            <v>Korpus příchytky…927SCHKVA</v>
          </cell>
          <cell r="C3258">
            <v>46.2</v>
          </cell>
          <cell r="D3258">
            <v>100</v>
          </cell>
          <cell r="E3258" t="str">
            <v>KS</v>
          </cell>
          <cell r="F3258">
            <v>4620</v>
          </cell>
        </row>
        <row r="3259">
          <cell r="A3259">
            <v>5064015</v>
          </cell>
          <cell r="B3259" t="str">
            <v>Objímka s odbočnou svorkou…470/4-16</v>
          </cell>
          <cell r="C3259">
            <v>70.72</v>
          </cell>
          <cell r="D3259">
            <v>100</v>
          </cell>
          <cell r="E3259" t="str">
            <v>KS</v>
          </cell>
          <cell r="F3259">
            <v>7072</v>
          </cell>
        </row>
        <row r="3260">
          <cell r="A3260">
            <v>5080053</v>
          </cell>
          <cell r="B3260" t="str">
            <v>Ochrana datových vedení…SD09V24/9</v>
          </cell>
          <cell r="C3260">
            <v>1668</v>
          </cell>
          <cell r="D3260">
            <v>1</v>
          </cell>
          <cell r="E3260" t="str">
            <v>KS</v>
          </cell>
          <cell r="F3260">
            <v>1668</v>
          </cell>
        </row>
        <row r="3261">
          <cell r="A3261">
            <v>5080061</v>
          </cell>
          <cell r="B3261" t="str">
            <v>Ochrana datových vedení…SD09V11/9</v>
          </cell>
          <cell r="C3261">
            <v>1668</v>
          </cell>
          <cell r="D3261">
            <v>1</v>
          </cell>
          <cell r="E3261" t="str">
            <v>KS</v>
          </cell>
          <cell r="F3261">
            <v>1668</v>
          </cell>
        </row>
        <row r="3262">
          <cell r="A3262">
            <v>5080088</v>
          </cell>
          <cell r="B3262" t="str">
            <v>Ochrana datových vedení…SD09-T</v>
          </cell>
          <cell r="C3262">
            <v>1668</v>
          </cell>
          <cell r="D3262">
            <v>1</v>
          </cell>
          <cell r="E3262" t="str">
            <v>KS</v>
          </cell>
          <cell r="F3262">
            <v>1668</v>
          </cell>
        </row>
        <row r="3263">
          <cell r="A3263">
            <v>5080150</v>
          </cell>
          <cell r="B3263" t="str">
            <v>Ochrana datových vedení…SD15V2415</v>
          </cell>
          <cell r="C3263">
            <v>1824</v>
          </cell>
          <cell r="D3263">
            <v>1</v>
          </cell>
          <cell r="E3263" t="str">
            <v>KS</v>
          </cell>
          <cell r="F3263">
            <v>1824</v>
          </cell>
        </row>
        <row r="3264">
          <cell r="A3264">
            <v>5080274</v>
          </cell>
          <cell r="B3264" t="str">
            <v>Ochrana datových vedení…SD25V2425</v>
          </cell>
          <cell r="C3264">
            <v>1920</v>
          </cell>
          <cell r="D3264">
            <v>1</v>
          </cell>
          <cell r="E3264" t="str">
            <v>KS</v>
          </cell>
          <cell r="F3264">
            <v>1920</v>
          </cell>
        </row>
        <row r="3265">
          <cell r="A3265">
            <v>5080282</v>
          </cell>
          <cell r="B3265" t="str">
            <v>Ochrana datových vedení…SD25V1125</v>
          </cell>
          <cell r="C3265">
            <v>1920</v>
          </cell>
          <cell r="D3265">
            <v>1</v>
          </cell>
          <cell r="E3265" t="str">
            <v>KS</v>
          </cell>
          <cell r="F3265">
            <v>1920</v>
          </cell>
        </row>
        <row r="3266">
          <cell r="A3266">
            <v>5081548</v>
          </cell>
          <cell r="B3266" t="str">
            <v>Ochrana Combi…R4ISDN4CG</v>
          </cell>
          <cell r="C3266">
            <v>1510</v>
          </cell>
          <cell r="D3266">
            <v>1</v>
          </cell>
          <cell r="E3266" t="str">
            <v>KS</v>
          </cell>
          <cell r="F3266">
            <v>1510</v>
          </cell>
        </row>
        <row r="3267">
          <cell r="A3267">
            <v>5081645</v>
          </cell>
          <cell r="B3267" t="str">
            <v>Jemná ochrana…R4SV24T4F</v>
          </cell>
          <cell r="C3267">
            <v>1580</v>
          </cell>
          <cell r="D3267">
            <v>1</v>
          </cell>
          <cell r="E3267" t="str">
            <v>KS</v>
          </cell>
          <cell r="F3267">
            <v>1580</v>
          </cell>
        </row>
        <row r="3268">
          <cell r="A3268">
            <v>5081647</v>
          </cell>
          <cell r="B3268" t="str">
            <v>Jemná ochrana…R4SV24T8F</v>
          </cell>
          <cell r="C3268">
            <v>2400</v>
          </cell>
          <cell r="D3268">
            <v>1</v>
          </cell>
          <cell r="E3268" t="str">
            <v>KS</v>
          </cell>
          <cell r="F3268">
            <v>2400</v>
          </cell>
        </row>
        <row r="3269">
          <cell r="A3269">
            <v>5081688</v>
          </cell>
          <cell r="B3269" t="str">
            <v>Základní ochrana…SC-TE/4CG</v>
          </cell>
          <cell r="C3269">
            <v>1180</v>
          </cell>
          <cell r="D3269">
            <v>1</v>
          </cell>
          <cell r="E3269" t="str">
            <v>KS</v>
          </cell>
          <cell r="F3269">
            <v>1180</v>
          </cell>
        </row>
        <row r="3270">
          <cell r="A3270">
            <v>5081726</v>
          </cell>
          <cell r="B3270" t="str">
            <v>Základní ochrana…R4SE104B</v>
          </cell>
          <cell r="C3270">
            <v>1428</v>
          </cell>
          <cell r="D3270">
            <v>1</v>
          </cell>
          <cell r="E3270" t="str">
            <v>KS</v>
          </cell>
          <cell r="F3270">
            <v>1428</v>
          </cell>
        </row>
        <row r="3271">
          <cell r="A3271">
            <v>5081734</v>
          </cell>
          <cell r="B3271" t="str">
            <v>Ochrana Combi…R4SE104C</v>
          </cell>
          <cell r="C3271">
            <v>1593</v>
          </cell>
          <cell r="D3271">
            <v>1</v>
          </cell>
          <cell r="E3271" t="str">
            <v>KS</v>
          </cell>
          <cell r="F3271">
            <v>1593</v>
          </cell>
        </row>
        <row r="3272">
          <cell r="A3272">
            <v>5081742</v>
          </cell>
          <cell r="B3272" t="str">
            <v>Jemná ochrana…R4SE104F</v>
          </cell>
          <cell r="C3272">
            <v>1532</v>
          </cell>
          <cell r="D3272">
            <v>1</v>
          </cell>
          <cell r="E3272" t="str">
            <v>KS</v>
          </cell>
          <cell r="F3272">
            <v>1532</v>
          </cell>
        </row>
        <row r="3273">
          <cell r="A3273">
            <v>5081793</v>
          </cell>
          <cell r="B3273" t="str">
            <v>Jemná ochrana…R4SATM8F</v>
          </cell>
          <cell r="C3273">
            <v>1620</v>
          </cell>
          <cell r="D3273">
            <v>1</v>
          </cell>
          <cell r="E3273" t="str">
            <v>KS</v>
          </cell>
          <cell r="F3273">
            <v>1620</v>
          </cell>
        </row>
        <row r="3274">
          <cell r="A3274">
            <v>5081831</v>
          </cell>
          <cell r="B3274" t="str">
            <v>Ochrana Combi…R4SISD4C</v>
          </cell>
          <cell r="C3274">
            <v>1290</v>
          </cell>
          <cell r="D3274">
            <v>1</v>
          </cell>
          <cell r="E3274" t="str">
            <v>KS</v>
          </cell>
          <cell r="F3274">
            <v>1290</v>
          </cell>
        </row>
        <row r="3275">
          <cell r="A3275">
            <v>5081858</v>
          </cell>
          <cell r="B3275" t="str">
            <v>Jemná ochrana…R4SISD4F</v>
          </cell>
          <cell r="C3275">
            <v>1250</v>
          </cell>
          <cell r="D3275">
            <v>1</v>
          </cell>
          <cell r="E3275" t="str">
            <v>KS</v>
          </cell>
          <cell r="F3275">
            <v>1250</v>
          </cell>
        </row>
        <row r="3276">
          <cell r="A3276">
            <v>5081920</v>
          </cell>
          <cell r="B3276" t="str">
            <v>Ochrana Combi…R1TELE4C</v>
          </cell>
          <cell r="C3276">
            <v>1056</v>
          </cell>
          <cell r="D3276">
            <v>1</v>
          </cell>
          <cell r="E3276" t="str">
            <v>KS</v>
          </cell>
          <cell r="F3276">
            <v>1056</v>
          </cell>
        </row>
        <row r="3277">
          <cell r="A3277">
            <v>5081939</v>
          </cell>
          <cell r="B3277" t="str">
            <v>Jemná ochrana…R1TELE4F</v>
          </cell>
          <cell r="C3277">
            <v>960</v>
          </cell>
          <cell r="D3277">
            <v>1</v>
          </cell>
          <cell r="E3277" t="str">
            <v>KS</v>
          </cell>
          <cell r="F3277">
            <v>960</v>
          </cell>
        </row>
        <row r="3278">
          <cell r="A3278">
            <v>5081963</v>
          </cell>
          <cell r="B3278" t="str">
            <v>Ochrana Combi…R4TELE4C</v>
          </cell>
          <cell r="C3278">
            <v>1120</v>
          </cell>
          <cell r="D3278">
            <v>1</v>
          </cell>
          <cell r="E3278" t="str">
            <v>KS</v>
          </cell>
          <cell r="F3278">
            <v>1120</v>
          </cell>
        </row>
        <row r="3279">
          <cell r="A3279">
            <v>5081971</v>
          </cell>
          <cell r="B3279" t="str">
            <v>Jemná ochrana…R4TELE4F</v>
          </cell>
          <cell r="C3279">
            <v>1120</v>
          </cell>
          <cell r="D3279">
            <v>1</v>
          </cell>
          <cell r="E3279" t="str">
            <v>KS</v>
          </cell>
          <cell r="F3279">
            <v>1120</v>
          </cell>
        </row>
        <row r="3280">
          <cell r="A3280">
            <v>5082382</v>
          </cell>
          <cell r="B3280" t="str">
            <v>Upevňovací sada…DLS-BS</v>
          </cell>
          <cell r="C3280">
            <v>101</v>
          </cell>
          <cell r="D3280">
            <v>1</v>
          </cell>
          <cell r="E3280" t="str">
            <v>KS</v>
          </cell>
          <cell r="F3280">
            <v>101</v>
          </cell>
        </row>
        <row r="3281">
          <cell r="A3281">
            <v>5082412</v>
          </cell>
          <cell r="B3281" t="str">
            <v>Ochrana Combi…KBE2MFC</v>
          </cell>
          <cell r="C3281">
            <v>1890</v>
          </cell>
          <cell r="D3281">
            <v>1</v>
          </cell>
          <cell r="E3281" t="str">
            <v>KS</v>
          </cell>
          <cell r="F3281">
            <v>1890</v>
          </cell>
        </row>
        <row r="3282">
          <cell r="A3282">
            <v>5082420</v>
          </cell>
          <cell r="B3282" t="str">
            <v>Jemná ochrana…KBE2MFF</v>
          </cell>
          <cell r="C3282">
            <v>1810</v>
          </cell>
          <cell r="D3282">
            <v>1</v>
          </cell>
          <cell r="E3282" t="str">
            <v>KS</v>
          </cell>
          <cell r="F3282">
            <v>1810</v>
          </cell>
        </row>
        <row r="3283">
          <cell r="A3283">
            <v>5083060</v>
          </cell>
          <cell r="B3283" t="str">
            <v>Ochrana datových vedení…ASP-V24T4</v>
          </cell>
          <cell r="C3283">
            <v>2306</v>
          </cell>
          <cell r="D3283">
            <v>1</v>
          </cell>
          <cell r="E3283" t="str">
            <v>KS</v>
          </cell>
          <cell r="F3283">
            <v>2306</v>
          </cell>
        </row>
        <row r="3284">
          <cell r="A3284">
            <v>5083087</v>
          </cell>
          <cell r="B3284" t="str">
            <v>Ochrana datových vedení…ASPV11EI4</v>
          </cell>
          <cell r="C3284">
            <v>2306</v>
          </cell>
          <cell r="D3284">
            <v>1</v>
          </cell>
          <cell r="E3284" t="str">
            <v>KS</v>
          </cell>
          <cell r="F3284">
            <v>2306</v>
          </cell>
        </row>
        <row r="3285">
          <cell r="A3285">
            <v>5084008</v>
          </cell>
          <cell r="B3285" t="str">
            <v>Připojovací svorkovnice…LSA-A-LEI</v>
          </cell>
          <cell r="C3285">
            <v>300</v>
          </cell>
          <cell r="D3285">
            <v>1</v>
          </cell>
          <cell r="E3285" t="str">
            <v>KS</v>
          </cell>
          <cell r="F3285">
            <v>300</v>
          </cell>
        </row>
        <row r="3286">
          <cell r="A3286">
            <v>5084012</v>
          </cell>
          <cell r="B3286" t="str">
            <v>Rozpojovací lišta…LSA-T-LEI</v>
          </cell>
          <cell r="C3286">
            <v>384</v>
          </cell>
          <cell r="D3286">
            <v>1</v>
          </cell>
          <cell r="E3286" t="str">
            <v>KS</v>
          </cell>
          <cell r="F3286">
            <v>384</v>
          </cell>
        </row>
        <row r="3287">
          <cell r="A3287">
            <v>5084016</v>
          </cell>
          <cell r="B3287" t="str">
            <v>Uzemňovací lišta …LSA-E-LEI</v>
          </cell>
          <cell r="C3287">
            <v>609</v>
          </cell>
          <cell r="D3287">
            <v>1</v>
          </cell>
          <cell r="E3287" t="str">
            <v>KS</v>
          </cell>
          <cell r="F3287">
            <v>609</v>
          </cell>
        </row>
        <row r="3288">
          <cell r="A3288">
            <v>5084020</v>
          </cell>
          <cell r="B3288" t="str">
            <v>LSA-Plus tech.-zákl. ochrana…LSA-B-MAG</v>
          </cell>
          <cell r="C3288">
            <v>1890</v>
          </cell>
          <cell r="D3288">
            <v>1</v>
          </cell>
          <cell r="E3288" t="str">
            <v>KS</v>
          </cell>
          <cell r="F3288">
            <v>1890</v>
          </cell>
        </row>
        <row r="3289">
          <cell r="A3289">
            <v>5084024</v>
          </cell>
          <cell r="B3289" t="str">
            <v>Ochranný přístroj Combi…LSA-BF180</v>
          </cell>
          <cell r="C3289">
            <v>825</v>
          </cell>
          <cell r="D3289">
            <v>1</v>
          </cell>
          <cell r="E3289" t="str">
            <v>KS</v>
          </cell>
          <cell r="F3289">
            <v>825</v>
          </cell>
        </row>
        <row r="3290">
          <cell r="A3290">
            <v>5084028</v>
          </cell>
          <cell r="B3290" t="str">
            <v>Ochranný přístroj Combi…LSA-BF-24</v>
          </cell>
          <cell r="C3290">
            <v>822</v>
          </cell>
          <cell r="D3290">
            <v>1</v>
          </cell>
          <cell r="E3290" t="str">
            <v>KS</v>
          </cell>
          <cell r="F3290">
            <v>822</v>
          </cell>
        </row>
        <row r="3291">
          <cell r="A3291">
            <v>5084032</v>
          </cell>
          <cell r="B3291" t="str">
            <v>Uzemňovací lišta…LSA-E</v>
          </cell>
          <cell r="C3291">
            <v>137</v>
          </cell>
          <cell r="D3291">
            <v>1</v>
          </cell>
          <cell r="E3291" t="str">
            <v>KS</v>
          </cell>
          <cell r="F3291">
            <v>137</v>
          </cell>
        </row>
        <row r="3292">
          <cell r="A3292">
            <v>5084036</v>
          </cell>
          <cell r="B3292" t="str">
            <v>Montážní opěrka…LSA-M</v>
          </cell>
          <cell r="C3292">
            <v>260</v>
          </cell>
          <cell r="D3292">
            <v>1</v>
          </cell>
          <cell r="E3292" t="str">
            <v>KS</v>
          </cell>
          <cell r="F3292">
            <v>260</v>
          </cell>
        </row>
        <row r="3293">
          <cell r="A3293">
            <v>5084040</v>
          </cell>
          <cell r="B3293" t="str">
            <v>Ukládací nástroj…LSA-TOOL</v>
          </cell>
          <cell r="C3293">
            <v>111</v>
          </cell>
          <cell r="D3293">
            <v>1</v>
          </cell>
          <cell r="E3293" t="str">
            <v>KS</v>
          </cell>
          <cell r="F3293">
            <v>111</v>
          </cell>
        </row>
        <row r="3294">
          <cell r="A3294">
            <v>5088686</v>
          </cell>
          <cell r="B3294" t="str">
            <v>Ochrana před přepětím…VGCADPH5</v>
          </cell>
          <cell r="C3294">
            <v>9380</v>
          </cell>
          <cell r="D3294">
            <v>1</v>
          </cell>
          <cell r="E3294" t="str">
            <v>KS</v>
          </cell>
          <cell r="F3294">
            <v>9380</v>
          </cell>
        </row>
        <row r="3295">
          <cell r="A3295">
            <v>5088690</v>
          </cell>
          <cell r="B3295" t="str">
            <v>Ochrana před přepětím…VGCDCPH5</v>
          </cell>
          <cell r="C3295">
            <v>6102</v>
          </cell>
          <cell r="D3295">
            <v>1</v>
          </cell>
          <cell r="E3295" t="str">
            <v>KS</v>
          </cell>
          <cell r="F3295">
            <v>6102</v>
          </cell>
        </row>
        <row r="3296">
          <cell r="A3296">
            <v>5089200</v>
          </cell>
          <cell r="B3296" t="str">
            <v>Pouzdro …VG4BTNSTT</v>
          </cell>
          <cell r="C3296">
            <v>16594</v>
          </cell>
          <cell r="D3296">
            <v>1</v>
          </cell>
          <cell r="E3296" t="str">
            <v>KS</v>
          </cell>
          <cell r="F3296">
            <v>16594</v>
          </cell>
        </row>
        <row r="3297">
          <cell r="A3297">
            <v>5089212</v>
          </cell>
          <cell r="B3297" t="str">
            <v>Pouzdro …VG3-B/TNC</v>
          </cell>
          <cell r="C3297">
            <v>11959</v>
          </cell>
          <cell r="D3297">
            <v>1</v>
          </cell>
          <cell r="E3297" t="str">
            <v>KS</v>
          </cell>
          <cell r="F3297">
            <v>11959</v>
          </cell>
        </row>
        <row r="3298">
          <cell r="A3298">
            <v>5089605</v>
          </cell>
          <cell r="B3298" t="str">
            <v>Ochranná sada…PS3BCTNCF</v>
          </cell>
          <cell r="C3298">
            <v>13940</v>
          </cell>
          <cell r="D3298">
            <v>1</v>
          </cell>
          <cell r="E3298" t="str">
            <v>KS</v>
          </cell>
          <cell r="F3298">
            <v>13940</v>
          </cell>
        </row>
        <row r="3299">
          <cell r="A3299">
            <v>5089607</v>
          </cell>
          <cell r="B3299" t="str">
            <v>Ochranná sada…PS4BCTTNS</v>
          </cell>
          <cell r="C3299">
            <v>16490</v>
          </cell>
          <cell r="D3299">
            <v>1</v>
          </cell>
          <cell r="E3299" t="str">
            <v>KS</v>
          </cell>
          <cell r="F3299">
            <v>16490</v>
          </cell>
        </row>
        <row r="3300">
          <cell r="A3300">
            <v>5089611</v>
          </cell>
          <cell r="B3300" t="str">
            <v>Ochranná sada…PS4BCTTNF</v>
          </cell>
          <cell r="C3300">
            <v>18500</v>
          </cell>
          <cell r="D3300">
            <v>1</v>
          </cell>
          <cell r="E3300" t="str">
            <v>KS</v>
          </cell>
          <cell r="F3300">
            <v>18500</v>
          </cell>
        </row>
        <row r="3301">
          <cell r="A3301">
            <v>5089622</v>
          </cell>
          <cell r="B3301" t="str">
            <v>Ochranná sada…PS3VATNCF</v>
          </cell>
          <cell r="C3301">
            <v>13900</v>
          </cell>
          <cell r="D3301">
            <v>1</v>
          </cell>
          <cell r="E3301" t="str">
            <v>KS</v>
          </cell>
          <cell r="F3301">
            <v>13900</v>
          </cell>
        </row>
        <row r="3302">
          <cell r="A3302">
            <v>5089754</v>
          </cell>
          <cell r="B3302" t="str">
            <v>PS 3-B+C/TNC…PS 3-B+C/</v>
          </cell>
          <cell r="C3302">
            <v>12960</v>
          </cell>
          <cell r="D3302">
            <v>1</v>
          </cell>
          <cell r="E3302" t="str">
            <v>KS</v>
          </cell>
          <cell r="F3302">
            <v>12960</v>
          </cell>
        </row>
        <row r="3303">
          <cell r="A3303">
            <v>5089756</v>
          </cell>
          <cell r="B3303" t="str">
            <v>PS 3-B+C/TNC-FS…PS 3-B+C/</v>
          </cell>
          <cell r="C3303">
            <v>13940</v>
          </cell>
          <cell r="D3303">
            <v>1</v>
          </cell>
          <cell r="E3303" t="str">
            <v>KS</v>
          </cell>
          <cell r="F3303">
            <v>13940</v>
          </cell>
        </row>
        <row r="3304">
          <cell r="A3304">
            <v>5089761</v>
          </cell>
          <cell r="B3304" t="str">
            <v>PS 4-B+C/TT+TNS…PS 4-B+C/</v>
          </cell>
          <cell r="C3304">
            <v>16490</v>
          </cell>
          <cell r="D3304">
            <v>1</v>
          </cell>
          <cell r="E3304" t="str">
            <v>KS</v>
          </cell>
          <cell r="F3304">
            <v>16490</v>
          </cell>
        </row>
        <row r="3305">
          <cell r="A3305">
            <v>5089763</v>
          </cell>
          <cell r="B3305" t="str">
            <v>PS 4-B+C/TT+TNS/FS…PS 4-B+C/</v>
          </cell>
          <cell r="C3305">
            <v>18500</v>
          </cell>
          <cell r="D3305">
            <v>1</v>
          </cell>
          <cell r="E3305" t="str">
            <v>KS</v>
          </cell>
          <cell r="F3305">
            <v>18500</v>
          </cell>
        </row>
        <row r="3306">
          <cell r="A3306">
            <v>5089768</v>
          </cell>
          <cell r="B3306" t="str">
            <v>PS 3-VA/TNC…PS 3-VA/T</v>
          </cell>
          <cell r="C3306">
            <v>10990</v>
          </cell>
          <cell r="D3306">
            <v>1</v>
          </cell>
          <cell r="E3306" t="str">
            <v>KS</v>
          </cell>
          <cell r="F3306">
            <v>10990</v>
          </cell>
        </row>
        <row r="3307">
          <cell r="A3307">
            <v>5089770</v>
          </cell>
          <cell r="B3307" t="str">
            <v>PS 3-VA/TT+TNS…PS 4-VA/T</v>
          </cell>
          <cell r="C3307">
            <v>14350</v>
          </cell>
          <cell r="D3307">
            <v>1</v>
          </cell>
          <cell r="E3307" t="str">
            <v>KS</v>
          </cell>
          <cell r="F3307">
            <v>14350</v>
          </cell>
        </row>
        <row r="3308">
          <cell r="A3308">
            <v>5089775</v>
          </cell>
          <cell r="B3308" t="str">
            <v>PS 3-VA/TNC-FS…PS 3-VA/T</v>
          </cell>
          <cell r="C3308">
            <v>13900</v>
          </cell>
          <cell r="D3308">
            <v>1</v>
          </cell>
          <cell r="E3308" t="str">
            <v>KS</v>
          </cell>
          <cell r="F3308">
            <v>13900</v>
          </cell>
        </row>
        <row r="3309">
          <cell r="A3309">
            <v>5089777</v>
          </cell>
          <cell r="B3309" t="str">
            <v>PS 3-VA/TT+TNS-FS…PS 4-VA/T</v>
          </cell>
          <cell r="C3309">
            <v>17200</v>
          </cell>
          <cell r="D3309">
            <v>1</v>
          </cell>
          <cell r="E3309" t="str">
            <v>KS</v>
          </cell>
          <cell r="F3309">
            <v>17200</v>
          </cell>
        </row>
        <row r="3310">
          <cell r="A3310">
            <v>5091322</v>
          </cell>
          <cell r="B3310" t="str">
            <v>Držák magnetických karet…MK-B</v>
          </cell>
          <cell r="C3310">
            <v>733</v>
          </cell>
          <cell r="D3310">
            <v>1</v>
          </cell>
          <cell r="E3310" t="str">
            <v>VPE</v>
          </cell>
          <cell r="F3310">
            <v>733</v>
          </cell>
        </row>
        <row r="3311">
          <cell r="A3311">
            <v>5091438</v>
          </cell>
          <cell r="B3311" t="str">
            <v>Snímač magnetických karet…PCS</v>
          </cell>
          <cell r="C3311">
            <v>564</v>
          </cell>
          <cell r="D3311">
            <v>1</v>
          </cell>
          <cell r="E3311" t="str">
            <v>VPE</v>
          </cell>
          <cell r="F3311">
            <v>564</v>
          </cell>
        </row>
        <row r="3312">
          <cell r="A3312">
            <v>5091527</v>
          </cell>
          <cell r="B3312" t="str">
            <v>Držák magnetických karet…PCS-H</v>
          </cell>
          <cell r="C3312">
            <v>194</v>
          </cell>
          <cell r="D3312">
            <v>1</v>
          </cell>
          <cell r="E3312" t="str">
            <v>VPE</v>
          </cell>
          <cell r="F3312">
            <v>194</v>
          </cell>
        </row>
        <row r="3313">
          <cell r="A3313">
            <v>5091683</v>
          </cell>
          <cell r="B3313" t="str">
            <v>Čtečka karet…PCS-CS-D</v>
          </cell>
          <cell r="C3313">
            <v>125000</v>
          </cell>
          <cell r="D3313">
            <v>1</v>
          </cell>
          <cell r="E3313" t="str">
            <v>KS</v>
          </cell>
          <cell r="F3313">
            <v>125000</v>
          </cell>
        </row>
        <row r="3314">
          <cell r="A3314">
            <v>5092451</v>
          </cell>
          <cell r="B3314" t="str">
            <v>ÜSM-A…ÜSM-A</v>
          </cell>
          <cell r="C3314">
            <v>990</v>
          </cell>
          <cell r="D3314">
            <v>1</v>
          </cell>
          <cell r="E3314" t="str">
            <v>KS</v>
          </cell>
          <cell r="F3314">
            <v>990</v>
          </cell>
        </row>
        <row r="3315">
          <cell r="A3315">
            <v>5092507</v>
          </cell>
          <cell r="B3315" t="str">
            <v>Ochrana před přepětím…KNS-D</v>
          </cell>
          <cell r="C3315">
            <v>1190</v>
          </cell>
          <cell r="D3315">
            <v>1</v>
          </cell>
          <cell r="E3315" t="str">
            <v>KS</v>
          </cell>
          <cell r="F3315">
            <v>1190</v>
          </cell>
        </row>
        <row r="3316">
          <cell r="A3316">
            <v>5092523</v>
          </cell>
          <cell r="B3316" t="str">
            <v>Ochrana před přepětím…KNS/IS-D</v>
          </cell>
          <cell r="C3316">
            <v>1580</v>
          </cell>
          <cell r="D3316">
            <v>1</v>
          </cell>
          <cell r="E3316" t="str">
            <v>KS</v>
          </cell>
          <cell r="F3316">
            <v>1580</v>
          </cell>
        </row>
        <row r="3317">
          <cell r="A3317">
            <v>5092736</v>
          </cell>
          <cell r="B3317" t="str">
            <v>Ochrana před přepětím…CNS3-D-F</v>
          </cell>
          <cell r="C3317">
            <v>1620</v>
          </cell>
          <cell r="D3317">
            <v>1</v>
          </cell>
          <cell r="E3317" t="str">
            <v>KS</v>
          </cell>
          <cell r="F3317">
            <v>1620</v>
          </cell>
        </row>
        <row r="3318">
          <cell r="A3318">
            <v>5092800</v>
          </cell>
          <cell r="B3318" t="str">
            <v>FineController…FC-D-D</v>
          </cell>
          <cell r="C3318">
            <v>950</v>
          </cell>
          <cell r="D3318">
            <v>1</v>
          </cell>
          <cell r="E3318" t="str">
            <v>KS</v>
          </cell>
          <cell r="F3318">
            <v>950</v>
          </cell>
        </row>
        <row r="3319">
          <cell r="A3319">
            <v>5092808</v>
          </cell>
          <cell r="B3319" t="str">
            <v>FineController…FC-TV-D-D</v>
          </cell>
          <cell r="C3319">
            <v>1210</v>
          </cell>
          <cell r="D3319">
            <v>1</v>
          </cell>
          <cell r="E3319" t="str">
            <v>KS</v>
          </cell>
          <cell r="F3319">
            <v>1210</v>
          </cell>
        </row>
        <row r="3320">
          <cell r="A3320">
            <v>5092816</v>
          </cell>
          <cell r="B3320" t="str">
            <v>FineController…FC-SAT-D-</v>
          </cell>
          <cell r="C3320">
            <v>1160</v>
          </cell>
          <cell r="D3320">
            <v>1</v>
          </cell>
          <cell r="E3320" t="str">
            <v>KS</v>
          </cell>
          <cell r="F3320">
            <v>1160</v>
          </cell>
        </row>
        <row r="3321">
          <cell r="A3321">
            <v>5092824</v>
          </cell>
          <cell r="B3321" t="str">
            <v>FineController…FC-TAE-D-</v>
          </cell>
          <cell r="C3321">
            <v>1860</v>
          </cell>
          <cell r="D3321">
            <v>1</v>
          </cell>
          <cell r="E3321" t="str">
            <v>KS</v>
          </cell>
          <cell r="F3321">
            <v>1860</v>
          </cell>
        </row>
        <row r="3322">
          <cell r="A3322">
            <v>5092840</v>
          </cell>
          <cell r="B3322" t="str">
            <v>FineController…FC-B/F</v>
          </cell>
          <cell r="C3322">
            <v>890</v>
          </cell>
          <cell r="D3322">
            <v>1</v>
          </cell>
          <cell r="E3322" t="str">
            <v>KS</v>
          </cell>
          <cell r="F3322">
            <v>890</v>
          </cell>
        </row>
        <row r="3323">
          <cell r="A3323">
            <v>5092844</v>
          </cell>
          <cell r="B3323" t="str">
            <v>FineController…FC-TV-B/F</v>
          </cell>
          <cell r="C3323">
            <v>1190</v>
          </cell>
          <cell r="D3323">
            <v>1</v>
          </cell>
          <cell r="E3323" t="str">
            <v>KS</v>
          </cell>
          <cell r="F3323">
            <v>1190</v>
          </cell>
        </row>
        <row r="3324">
          <cell r="A3324">
            <v>5092848</v>
          </cell>
          <cell r="B3324" t="str">
            <v>FineController…FC-SAT-BF</v>
          </cell>
          <cell r="C3324">
            <v>1190</v>
          </cell>
          <cell r="D3324">
            <v>1</v>
          </cell>
          <cell r="E3324" t="str">
            <v>KS</v>
          </cell>
          <cell r="F3324">
            <v>1190</v>
          </cell>
        </row>
        <row r="3325">
          <cell r="A3325">
            <v>5092852</v>
          </cell>
          <cell r="B3325" t="str">
            <v>FineController…FC-RJ-B/F</v>
          </cell>
          <cell r="C3325">
            <v>1232</v>
          </cell>
          <cell r="D3325">
            <v>1</v>
          </cell>
          <cell r="E3325" t="str">
            <v>KS</v>
          </cell>
          <cell r="F3325">
            <v>1232</v>
          </cell>
        </row>
        <row r="3326">
          <cell r="A3326">
            <v>5093015</v>
          </cell>
          <cell r="B3326" t="str">
            <v>Ochranný přístroj…S-UHF W/W</v>
          </cell>
          <cell r="C3326">
            <v>2290</v>
          </cell>
          <cell r="D3326">
            <v>1</v>
          </cell>
          <cell r="E3326" t="str">
            <v>KS</v>
          </cell>
          <cell r="F3326">
            <v>2290</v>
          </cell>
        </row>
        <row r="3327">
          <cell r="A3327">
            <v>5093023</v>
          </cell>
          <cell r="B3327" t="str">
            <v>Ochranný přístroj…S-UHF M/W</v>
          </cell>
          <cell r="C3327">
            <v>2290</v>
          </cell>
          <cell r="D3327">
            <v>1</v>
          </cell>
          <cell r="E3327" t="str">
            <v>KS</v>
          </cell>
          <cell r="F3327">
            <v>2290</v>
          </cell>
        </row>
        <row r="3328">
          <cell r="A3328">
            <v>5093236</v>
          </cell>
          <cell r="B3328" t="str">
            <v>Ochranný přístroj…DS-BNCW/W</v>
          </cell>
          <cell r="C3328">
            <v>1790</v>
          </cell>
          <cell r="D3328">
            <v>1</v>
          </cell>
          <cell r="E3328" t="str">
            <v>KS</v>
          </cell>
          <cell r="F3328">
            <v>1790</v>
          </cell>
        </row>
        <row r="3329">
          <cell r="A3329">
            <v>5093252</v>
          </cell>
          <cell r="B3329" t="str">
            <v>Ochranný přístroj…DS-BNCM/W</v>
          </cell>
          <cell r="C3329">
            <v>1790</v>
          </cell>
          <cell r="D3329">
            <v>1</v>
          </cell>
          <cell r="E3329" t="str">
            <v>KS</v>
          </cell>
          <cell r="F3329">
            <v>1790</v>
          </cell>
        </row>
        <row r="3330">
          <cell r="A3330">
            <v>5093260</v>
          </cell>
          <cell r="B3330" t="str">
            <v>Ochranný přístroj…DS-BNCM/M</v>
          </cell>
          <cell r="C3330">
            <v>2915</v>
          </cell>
          <cell r="D3330">
            <v>1</v>
          </cell>
          <cell r="E3330" t="str">
            <v>KS</v>
          </cell>
          <cell r="F3330">
            <v>2915</v>
          </cell>
        </row>
        <row r="3331">
          <cell r="A3331">
            <v>5093275</v>
          </cell>
          <cell r="B3331" t="str">
            <v>Ochranný přístroj…DSF M/W</v>
          </cell>
          <cell r="C3331">
            <v>2020</v>
          </cell>
          <cell r="D3331">
            <v>1</v>
          </cell>
          <cell r="E3331" t="str">
            <v>KS</v>
          </cell>
          <cell r="F3331">
            <v>2020</v>
          </cell>
        </row>
        <row r="3332">
          <cell r="A3332">
            <v>5093380</v>
          </cell>
          <cell r="B3332" t="str">
            <v>V10 Compact…V10COMPAC</v>
          </cell>
          <cell r="C3332">
            <v>1850</v>
          </cell>
          <cell r="D3332">
            <v>1</v>
          </cell>
          <cell r="E3332" t="str">
            <v>KS</v>
          </cell>
          <cell r="F3332">
            <v>1850</v>
          </cell>
        </row>
        <row r="3333">
          <cell r="A3333">
            <v>5093996</v>
          </cell>
          <cell r="B3333" t="str">
            <v>Ochranný přístroj…DS-N M/W</v>
          </cell>
          <cell r="C3333">
            <v>2320</v>
          </cell>
          <cell r="D3333">
            <v>1</v>
          </cell>
          <cell r="E3333" t="str">
            <v>KS</v>
          </cell>
          <cell r="F3333">
            <v>2320</v>
          </cell>
        </row>
        <row r="3334">
          <cell r="A3334">
            <v>5094418</v>
          </cell>
          <cell r="B3334" t="str">
            <v>V25-B+C/1-280…V 25-B+C/</v>
          </cell>
          <cell r="C3334">
            <v>1330</v>
          </cell>
          <cell r="D3334">
            <v>1</v>
          </cell>
          <cell r="E3334" t="str">
            <v>KS</v>
          </cell>
          <cell r="F3334">
            <v>1330</v>
          </cell>
        </row>
        <row r="3335">
          <cell r="A3335">
            <v>5094421</v>
          </cell>
          <cell r="B3335" t="str">
            <v>V 25-B+C/2-280…V 25-B+C/</v>
          </cell>
          <cell r="C3335">
            <v>2692</v>
          </cell>
          <cell r="D3335">
            <v>1</v>
          </cell>
          <cell r="E3335" t="str">
            <v>KS</v>
          </cell>
          <cell r="F3335">
            <v>2692</v>
          </cell>
        </row>
        <row r="3336">
          <cell r="A3336">
            <v>5094423</v>
          </cell>
          <cell r="B3336" t="str">
            <v>V25-B+C/3…V 25-B+C/</v>
          </cell>
          <cell r="C3336">
            <v>3990</v>
          </cell>
          <cell r="D3336">
            <v>1</v>
          </cell>
          <cell r="E3336" t="str">
            <v>KS</v>
          </cell>
          <cell r="F3336">
            <v>3990</v>
          </cell>
        </row>
        <row r="3337">
          <cell r="A3337">
            <v>5094426</v>
          </cell>
          <cell r="B3337" t="str">
            <v>V25-B+C/4…V 25-B+C/</v>
          </cell>
          <cell r="C3337">
            <v>5100</v>
          </cell>
          <cell r="D3337">
            <v>1</v>
          </cell>
          <cell r="E3337" t="str">
            <v>KS</v>
          </cell>
          <cell r="F3337">
            <v>5100</v>
          </cell>
        </row>
        <row r="3338">
          <cell r="A3338">
            <v>5094437</v>
          </cell>
          <cell r="B3338" t="str">
            <v>V 25-B+C/3…V 25-B+C/</v>
          </cell>
          <cell r="C3338">
            <v>4130</v>
          </cell>
          <cell r="D3338">
            <v>1</v>
          </cell>
          <cell r="E3338" t="str">
            <v>KS</v>
          </cell>
          <cell r="F3338">
            <v>4130</v>
          </cell>
        </row>
        <row r="3339">
          <cell r="A3339">
            <v>5094440</v>
          </cell>
          <cell r="B3339" t="str">
            <v>V 25-B+C/4-385…V 25-B+C/</v>
          </cell>
          <cell r="C3339">
            <v>5432</v>
          </cell>
          <cell r="D3339">
            <v>1</v>
          </cell>
          <cell r="E3339" t="str">
            <v>KS</v>
          </cell>
          <cell r="F3339">
            <v>5432</v>
          </cell>
        </row>
        <row r="3340">
          <cell r="A3340">
            <v>5094444</v>
          </cell>
          <cell r="B3340" t="str">
            <v>V25-B+C/1+NPE-FS…V25-B+C/1</v>
          </cell>
          <cell r="C3340">
            <v>3202</v>
          </cell>
          <cell r="D3340">
            <v>1</v>
          </cell>
          <cell r="E3340" t="str">
            <v>KS</v>
          </cell>
          <cell r="F3340">
            <v>3202</v>
          </cell>
        </row>
        <row r="3341">
          <cell r="A3341">
            <v>5094457</v>
          </cell>
          <cell r="B3341" t="str">
            <v>V 25-B+C/1+NPE…V 25-B+C/</v>
          </cell>
          <cell r="C3341">
            <v>2995</v>
          </cell>
          <cell r="D3341">
            <v>1</v>
          </cell>
          <cell r="E3341" t="str">
            <v>KS</v>
          </cell>
          <cell r="F3341">
            <v>2995</v>
          </cell>
        </row>
        <row r="3342">
          <cell r="A3342">
            <v>5094460</v>
          </cell>
          <cell r="B3342" t="str">
            <v>V 25-B+C/2+NPE…V 25-B+C/</v>
          </cell>
          <cell r="C3342">
            <v>4240</v>
          </cell>
          <cell r="D3342">
            <v>1</v>
          </cell>
          <cell r="E3342" t="str">
            <v>KS</v>
          </cell>
          <cell r="F3342">
            <v>4240</v>
          </cell>
        </row>
        <row r="3343">
          <cell r="A3343">
            <v>5094463</v>
          </cell>
          <cell r="B3343" t="str">
            <v>V 25-B+C/3…V 25-B+C/</v>
          </cell>
          <cell r="C3343">
            <v>5507</v>
          </cell>
          <cell r="D3343">
            <v>1</v>
          </cell>
          <cell r="E3343" t="str">
            <v>KS</v>
          </cell>
          <cell r="F3343">
            <v>5507</v>
          </cell>
        </row>
        <row r="3344">
          <cell r="A3344">
            <v>5094478</v>
          </cell>
          <cell r="B3344" t="str">
            <v>CombiController V25…V 25-B+C/</v>
          </cell>
          <cell r="C3344">
            <v>5507</v>
          </cell>
          <cell r="D3344">
            <v>1</v>
          </cell>
          <cell r="E3344" t="str">
            <v>KS</v>
          </cell>
          <cell r="F3344">
            <v>5507</v>
          </cell>
        </row>
        <row r="3345">
          <cell r="A3345">
            <v>5094490</v>
          </cell>
          <cell r="B3345" t="str">
            <v>V 25-B+C/3-FS…V 25-B+C/</v>
          </cell>
          <cell r="C3345">
            <v>4690</v>
          </cell>
          <cell r="D3345">
            <v>1</v>
          </cell>
          <cell r="E3345" t="str">
            <v>KS</v>
          </cell>
          <cell r="F3345">
            <v>4690</v>
          </cell>
        </row>
        <row r="3346">
          <cell r="A3346">
            <v>5094493</v>
          </cell>
          <cell r="B3346" t="str">
            <v>CombiController V25…V 25-B+C/</v>
          </cell>
          <cell r="C3346">
            <v>5925</v>
          </cell>
          <cell r="D3346">
            <v>1</v>
          </cell>
          <cell r="E3346" t="str">
            <v>KS</v>
          </cell>
          <cell r="F3346">
            <v>5925</v>
          </cell>
        </row>
        <row r="3347">
          <cell r="A3347">
            <v>5094510</v>
          </cell>
          <cell r="B3347" t="str">
            <v>V25-B+C/3+NPE-FS…V25-B+C/3</v>
          </cell>
          <cell r="C3347">
            <v>5919</v>
          </cell>
          <cell r="D3347">
            <v>1</v>
          </cell>
          <cell r="E3347" t="str">
            <v>KS</v>
          </cell>
          <cell r="F3347">
            <v>5919</v>
          </cell>
        </row>
        <row r="3348">
          <cell r="A3348">
            <v>5094541</v>
          </cell>
          <cell r="B3348" t="str">
            <v>V 25-B+C/4-G-280…V 25-B+C/</v>
          </cell>
          <cell r="C3348">
            <v>6224</v>
          </cell>
          <cell r="D3348">
            <v>1</v>
          </cell>
          <cell r="E3348" t="str">
            <v>KS</v>
          </cell>
          <cell r="F3348">
            <v>6224</v>
          </cell>
        </row>
        <row r="3349">
          <cell r="A3349">
            <v>5094552</v>
          </cell>
          <cell r="B3349" t="str">
            <v>V 25-B+C/4-FS-G…V 25-B+C/</v>
          </cell>
          <cell r="C3349">
            <v>7750</v>
          </cell>
          <cell r="D3349">
            <v>1</v>
          </cell>
          <cell r="E3349" t="str">
            <v>KS</v>
          </cell>
          <cell r="F3349">
            <v>7750</v>
          </cell>
        </row>
        <row r="3350">
          <cell r="A3350">
            <v>5094618</v>
          </cell>
          <cell r="B3350" t="str">
            <v>V 20-C/1-280…V 20-C/1-</v>
          </cell>
          <cell r="C3350">
            <v>770</v>
          </cell>
          <cell r="D3350">
            <v>1</v>
          </cell>
          <cell r="E3350" t="str">
            <v>KS</v>
          </cell>
          <cell r="F3350">
            <v>770</v>
          </cell>
        </row>
        <row r="3351">
          <cell r="A3351">
            <v>5094621</v>
          </cell>
          <cell r="B3351" t="str">
            <v>V 20-C/2…V 20-C/2-</v>
          </cell>
          <cell r="C3351">
            <v>1490</v>
          </cell>
          <cell r="D3351">
            <v>1</v>
          </cell>
          <cell r="E3351" t="str">
            <v>KS</v>
          </cell>
          <cell r="F3351">
            <v>1490</v>
          </cell>
        </row>
        <row r="3352">
          <cell r="A3352">
            <v>5094624</v>
          </cell>
          <cell r="B3352" t="str">
            <v>V 20-C/3…V 20-C/3-</v>
          </cell>
          <cell r="C3352">
            <v>2150</v>
          </cell>
          <cell r="D3352">
            <v>1</v>
          </cell>
          <cell r="E3352" t="str">
            <v>KS</v>
          </cell>
          <cell r="F3352">
            <v>2150</v>
          </cell>
        </row>
        <row r="3353">
          <cell r="A3353">
            <v>5094627</v>
          </cell>
          <cell r="B3353" t="str">
            <v>V 20-C/4…V 20-C/4-</v>
          </cell>
          <cell r="C3353">
            <v>2812</v>
          </cell>
          <cell r="D3353">
            <v>1</v>
          </cell>
          <cell r="E3353" t="str">
            <v>KS</v>
          </cell>
          <cell r="F3353">
            <v>2812</v>
          </cell>
        </row>
        <row r="3354">
          <cell r="A3354">
            <v>5094632</v>
          </cell>
          <cell r="B3354" t="str">
            <v>.…V20-C/2+F</v>
          </cell>
          <cell r="C3354">
            <v>2342</v>
          </cell>
          <cell r="D3354">
            <v>1</v>
          </cell>
          <cell r="E3354" t="str">
            <v>KS</v>
          </cell>
          <cell r="F3354">
            <v>2342</v>
          </cell>
        </row>
        <row r="3355">
          <cell r="A3355">
            <v>5094650</v>
          </cell>
          <cell r="B3355" t="str">
            <v>SurgeController V20…V20-C/1+N</v>
          </cell>
          <cell r="C3355">
            <v>1790</v>
          </cell>
          <cell r="D3355">
            <v>1</v>
          </cell>
          <cell r="E3355" t="str">
            <v>KS</v>
          </cell>
          <cell r="F3355">
            <v>1790</v>
          </cell>
        </row>
        <row r="3356">
          <cell r="A3356">
            <v>5094656</v>
          </cell>
          <cell r="B3356" t="str">
            <v>V 20-C/3+N…V 20-C/3+</v>
          </cell>
          <cell r="C3356">
            <v>3110</v>
          </cell>
          <cell r="D3356">
            <v>1</v>
          </cell>
          <cell r="E3356" t="str">
            <v>KS</v>
          </cell>
          <cell r="F3356">
            <v>3110</v>
          </cell>
        </row>
        <row r="3357">
          <cell r="A3357">
            <v>5094668</v>
          </cell>
          <cell r="B3357" t="str">
            <v>V 20-C/3+N…V 20-C/3+</v>
          </cell>
          <cell r="C3357">
            <v>3938</v>
          </cell>
          <cell r="D3357">
            <v>1</v>
          </cell>
          <cell r="E3357" t="str">
            <v>KS</v>
          </cell>
          <cell r="F3357">
            <v>3938</v>
          </cell>
        </row>
        <row r="3358">
          <cell r="A3358">
            <v>5094703</v>
          </cell>
          <cell r="B3358" t="str">
            <v>Svodič přepětí V20…V 20-C/1-</v>
          </cell>
          <cell r="C3358">
            <v>888</v>
          </cell>
          <cell r="D3358">
            <v>1</v>
          </cell>
          <cell r="E3358" t="str">
            <v>KS</v>
          </cell>
          <cell r="F3358">
            <v>888</v>
          </cell>
        </row>
        <row r="3359">
          <cell r="A3359">
            <v>5094705</v>
          </cell>
          <cell r="B3359" t="str">
            <v>V 20-C/3-385…V 20-C/3-</v>
          </cell>
          <cell r="C3359">
            <v>2327</v>
          </cell>
          <cell r="D3359">
            <v>1</v>
          </cell>
          <cell r="E3359" t="str">
            <v>KS</v>
          </cell>
          <cell r="F3359">
            <v>2327</v>
          </cell>
        </row>
        <row r="3360">
          <cell r="A3360">
            <v>5094708</v>
          </cell>
          <cell r="B3360" t="str">
            <v>V 20-C/4-385…V 20-C/4-</v>
          </cell>
          <cell r="C3360">
            <v>2923</v>
          </cell>
          <cell r="D3360">
            <v>1</v>
          </cell>
          <cell r="E3360" t="str">
            <v>KS</v>
          </cell>
          <cell r="F3360">
            <v>2923</v>
          </cell>
        </row>
        <row r="3361">
          <cell r="A3361">
            <v>5094713</v>
          </cell>
          <cell r="B3361" t="str">
            <v>SurgeController V20…V 20-C/1-</v>
          </cell>
          <cell r="C3361">
            <v>888</v>
          </cell>
          <cell r="D3361">
            <v>1</v>
          </cell>
          <cell r="E3361" t="str">
            <v>KS</v>
          </cell>
          <cell r="F3361">
            <v>888</v>
          </cell>
        </row>
        <row r="3362">
          <cell r="A3362">
            <v>5094715</v>
          </cell>
          <cell r="B3362" t="str">
            <v>Surge Controller V20…V 20-C/3-</v>
          </cell>
          <cell r="C3362">
            <v>2574</v>
          </cell>
          <cell r="D3362">
            <v>1</v>
          </cell>
          <cell r="E3362" t="str">
            <v>KS</v>
          </cell>
          <cell r="F3362">
            <v>2574</v>
          </cell>
        </row>
        <row r="3363">
          <cell r="A3363">
            <v>5094718</v>
          </cell>
          <cell r="B3363" t="str">
            <v>V 20-C/4-550…V 20-C/4-</v>
          </cell>
          <cell r="C3363">
            <v>3417</v>
          </cell>
          <cell r="D3363">
            <v>1</v>
          </cell>
          <cell r="E3363" t="str">
            <v>KS</v>
          </cell>
          <cell r="F3363">
            <v>3417</v>
          </cell>
        </row>
        <row r="3364">
          <cell r="A3364">
            <v>5094731</v>
          </cell>
          <cell r="B3364" t="str">
            <v>V 20-C/3+FS-280…V 20-C/3+</v>
          </cell>
          <cell r="C3364">
            <v>3014</v>
          </cell>
          <cell r="D3364">
            <v>1</v>
          </cell>
          <cell r="E3364" t="str">
            <v>KS</v>
          </cell>
          <cell r="F3364">
            <v>3014</v>
          </cell>
        </row>
        <row r="3365">
          <cell r="A3365">
            <v>5094734</v>
          </cell>
          <cell r="B3365" t="str">
            <v>V 20-C/4+FS-280…V 20-C/4+</v>
          </cell>
          <cell r="C3365">
            <v>3709</v>
          </cell>
          <cell r="D3365">
            <v>1</v>
          </cell>
          <cell r="E3365" t="str">
            <v>KS</v>
          </cell>
          <cell r="F3365">
            <v>3709</v>
          </cell>
        </row>
        <row r="3366">
          <cell r="A3366">
            <v>5094760</v>
          </cell>
          <cell r="B3366" t="str">
            <v>SurgeController V20…V 20-C/1+</v>
          </cell>
          <cell r="C3366">
            <v>1790</v>
          </cell>
          <cell r="D3366">
            <v>1</v>
          </cell>
          <cell r="E3366" t="str">
            <v>KS</v>
          </cell>
          <cell r="F3366">
            <v>1790</v>
          </cell>
        </row>
        <row r="3367">
          <cell r="A3367">
            <v>5094762</v>
          </cell>
          <cell r="B3367" t="str">
            <v>V 20-C/2+N…V 20-C/2+</v>
          </cell>
          <cell r="C3367">
            <v>2399</v>
          </cell>
          <cell r="D3367">
            <v>1</v>
          </cell>
          <cell r="E3367" t="str">
            <v>KS</v>
          </cell>
          <cell r="F3367">
            <v>2399</v>
          </cell>
        </row>
        <row r="3368">
          <cell r="A3368">
            <v>5094765</v>
          </cell>
          <cell r="B3368" t="str">
            <v>V 20-C/3+N…V 20-C/3+</v>
          </cell>
          <cell r="C3368">
            <v>4305</v>
          </cell>
          <cell r="D3368">
            <v>1</v>
          </cell>
          <cell r="E3368" t="str">
            <v>KS</v>
          </cell>
          <cell r="F3368">
            <v>4305</v>
          </cell>
        </row>
        <row r="3369">
          <cell r="A3369">
            <v>5094780</v>
          </cell>
          <cell r="B3369" t="str">
            <v>V 20-C/3+FS-385…V 20-C/3+</v>
          </cell>
          <cell r="C3369">
            <v>2574</v>
          </cell>
          <cell r="D3369">
            <v>1</v>
          </cell>
          <cell r="E3369" t="str">
            <v>KS</v>
          </cell>
          <cell r="F3369">
            <v>2574</v>
          </cell>
        </row>
        <row r="3370">
          <cell r="A3370">
            <v>5094783</v>
          </cell>
          <cell r="B3370" t="str">
            <v>V 20-C/4+FS-385…V 20-C/4+</v>
          </cell>
          <cell r="C3370">
            <v>3170</v>
          </cell>
          <cell r="D3370">
            <v>1</v>
          </cell>
          <cell r="E3370" t="str">
            <v>KS</v>
          </cell>
          <cell r="F3370">
            <v>3170</v>
          </cell>
        </row>
        <row r="3371">
          <cell r="A3371">
            <v>5094788</v>
          </cell>
          <cell r="B3371" t="str">
            <v>V 20-C/3+N…V 20-C/3+</v>
          </cell>
          <cell r="C3371">
            <v>4390</v>
          </cell>
          <cell r="D3371">
            <v>1</v>
          </cell>
          <cell r="E3371" t="str">
            <v>KS</v>
          </cell>
          <cell r="F3371">
            <v>4390</v>
          </cell>
        </row>
        <row r="3372">
          <cell r="A3372">
            <v>5094792</v>
          </cell>
          <cell r="B3372" t="str">
            <v>V 20-C/3+FS-550…V 20-C/3+</v>
          </cell>
          <cell r="C3372">
            <v>3242</v>
          </cell>
          <cell r="D3372">
            <v>1</v>
          </cell>
          <cell r="E3372" t="str">
            <v>KS</v>
          </cell>
          <cell r="F3372">
            <v>3242</v>
          </cell>
        </row>
        <row r="3373">
          <cell r="A3373">
            <v>5094795</v>
          </cell>
          <cell r="B3373" t="str">
            <v>V 20-C/4+FS-550…V 20-C/4+</v>
          </cell>
          <cell r="C3373">
            <v>4048</v>
          </cell>
          <cell r="D3373">
            <v>1</v>
          </cell>
          <cell r="E3373" t="str">
            <v>KS</v>
          </cell>
          <cell r="F3373">
            <v>4048</v>
          </cell>
        </row>
        <row r="3374">
          <cell r="A3374">
            <v>5095034</v>
          </cell>
          <cell r="B3374" t="str">
            <v>Ochrana před přepětím…SNS-D WS.</v>
          </cell>
          <cell r="C3374">
            <v>990</v>
          </cell>
          <cell r="D3374">
            <v>1</v>
          </cell>
          <cell r="E3374" t="str">
            <v>KS</v>
          </cell>
          <cell r="F3374">
            <v>990</v>
          </cell>
        </row>
        <row r="3375">
          <cell r="A3375">
            <v>5095123</v>
          </cell>
          <cell r="B3375" t="str">
            <v>Přepěťová ochrana…SNS-M WS.</v>
          </cell>
          <cell r="C3375">
            <v>40</v>
          </cell>
          <cell r="D3375">
            <v>1</v>
          </cell>
          <cell r="E3375" t="str">
            <v>KS</v>
          </cell>
          <cell r="F3375">
            <v>40</v>
          </cell>
        </row>
        <row r="3376">
          <cell r="A3376">
            <v>5095603</v>
          </cell>
          <cell r="B3376" t="str">
            <v>Svodič bleskových proudů…C25BC0NPE</v>
          </cell>
          <cell r="C3376">
            <v>1117</v>
          </cell>
          <cell r="D3376">
            <v>1</v>
          </cell>
          <cell r="E3376" t="str">
            <v>KS</v>
          </cell>
          <cell r="F3376">
            <v>1117</v>
          </cell>
        </row>
        <row r="3377">
          <cell r="A3377">
            <v>5095606</v>
          </cell>
          <cell r="B3377" t="str">
            <v>Jiskřiště NPE…C25BC1NPE</v>
          </cell>
          <cell r="C3377">
            <v>1555</v>
          </cell>
          <cell r="D3377">
            <v>1</v>
          </cell>
          <cell r="E3377" t="str">
            <v>KS</v>
          </cell>
          <cell r="F3377">
            <v>1555</v>
          </cell>
        </row>
        <row r="3378">
          <cell r="A3378">
            <v>5095670</v>
          </cell>
          <cell r="B3378" t="str">
            <v>SurgeController V20…V20CNPEFS</v>
          </cell>
          <cell r="C3378">
            <v>4305</v>
          </cell>
          <cell r="D3378">
            <v>1</v>
          </cell>
          <cell r="E3378" t="str">
            <v>KS</v>
          </cell>
          <cell r="F3378">
            <v>4305</v>
          </cell>
        </row>
        <row r="3379">
          <cell r="A3379">
            <v>5095750</v>
          </cell>
          <cell r="B3379" t="str">
            <v>V 20-VA/3…V 20-VA/3</v>
          </cell>
          <cell r="C3379">
            <v>3857</v>
          </cell>
          <cell r="D3379">
            <v>1</v>
          </cell>
          <cell r="E3379" t="str">
            <v>KS</v>
          </cell>
          <cell r="F3379">
            <v>3857</v>
          </cell>
        </row>
        <row r="3380">
          <cell r="A3380">
            <v>5095840</v>
          </cell>
          <cell r="B3380" t="str">
            <v>Spodní díl V20 a V25…V20CU1+NF</v>
          </cell>
          <cell r="C3380">
            <v>1099</v>
          </cell>
          <cell r="D3380">
            <v>1</v>
          </cell>
          <cell r="E3380" t="str">
            <v>KS</v>
          </cell>
          <cell r="F3380">
            <v>1099</v>
          </cell>
        </row>
        <row r="3381">
          <cell r="A3381">
            <v>5095859</v>
          </cell>
          <cell r="B3381" t="str">
            <v>Spodní díl V20 a V25…V20-C/U-3</v>
          </cell>
          <cell r="C3381">
            <v>1498</v>
          </cell>
          <cell r="D3381">
            <v>1</v>
          </cell>
          <cell r="E3381" t="str">
            <v>KS</v>
          </cell>
          <cell r="F3381">
            <v>1498</v>
          </cell>
        </row>
        <row r="3382">
          <cell r="A3382">
            <v>5096006</v>
          </cell>
          <cell r="B3382" t="str">
            <v>SurgeController V20…V20C1-FS</v>
          </cell>
          <cell r="C3382">
            <v>1604</v>
          </cell>
          <cell r="D3382">
            <v>1</v>
          </cell>
          <cell r="E3382" t="str">
            <v>KS</v>
          </cell>
          <cell r="F3382">
            <v>1604</v>
          </cell>
        </row>
        <row r="3383">
          <cell r="A3383">
            <v>5096030</v>
          </cell>
          <cell r="B3383" t="str">
            <v>SurgeController V20…V20C4-FS</v>
          </cell>
          <cell r="C3383">
            <v>3709</v>
          </cell>
          <cell r="D3383">
            <v>1</v>
          </cell>
          <cell r="E3383" t="str">
            <v>KS</v>
          </cell>
          <cell r="F3383">
            <v>3709</v>
          </cell>
        </row>
        <row r="3384">
          <cell r="A3384">
            <v>5096251</v>
          </cell>
          <cell r="B3384" t="str">
            <v>SurgeController V20…V20C3FSSÜ</v>
          </cell>
          <cell r="C3384">
            <v>4590</v>
          </cell>
          <cell r="D3384">
            <v>1</v>
          </cell>
          <cell r="E3384" t="str">
            <v>KS</v>
          </cell>
          <cell r="F3384">
            <v>4590</v>
          </cell>
        </row>
        <row r="3385">
          <cell r="A3385">
            <v>5096278</v>
          </cell>
          <cell r="B3385" t="str">
            <v>SurgeController V20…V20C4FSSÜ</v>
          </cell>
          <cell r="C3385">
            <v>5389</v>
          </cell>
          <cell r="D3385">
            <v>1</v>
          </cell>
          <cell r="E3385" t="str">
            <v>KS</v>
          </cell>
          <cell r="F3385">
            <v>5389</v>
          </cell>
        </row>
        <row r="3386">
          <cell r="A3386">
            <v>5096308</v>
          </cell>
          <cell r="B3386" t="str">
            <v>Spodní díl V20 a V25…V20CU-1FS</v>
          </cell>
          <cell r="C3386">
            <v>1046</v>
          </cell>
          <cell r="D3386">
            <v>1</v>
          </cell>
          <cell r="E3386" t="str">
            <v>KS</v>
          </cell>
          <cell r="F3386">
            <v>1046</v>
          </cell>
        </row>
        <row r="3387">
          <cell r="A3387">
            <v>5096316</v>
          </cell>
          <cell r="B3387" t="str">
            <v>Spodní díl V20 a V25…V20CU-2FS</v>
          </cell>
          <cell r="C3387">
            <v>1250</v>
          </cell>
          <cell r="D3387">
            <v>1</v>
          </cell>
          <cell r="E3387" t="str">
            <v>KS</v>
          </cell>
          <cell r="F3387">
            <v>1250</v>
          </cell>
        </row>
        <row r="3388">
          <cell r="A3388">
            <v>5096324</v>
          </cell>
          <cell r="B3388" t="str">
            <v>Spodní díl V20 a V25…V20CU-3FS</v>
          </cell>
          <cell r="C3388">
            <v>1454</v>
          </cell>
          <cell r="D3388">
            <v>1</v>
          </cell>
          <cell r="E3388" t="str">
            <v>KS</v>
          </cell>
          <cell r="F3388">
            <v>1454</v>
          </cell>
        </row>
        <row r="3389">
          <cell r="A3389">
            <v>5096332</v>
          </cell>
          <cell r="B3389" t="str">
            <v>Spodní díl V20 a V25…V20CU-4FS</v>
          </cell>
          <cell r="C3389">
            <v>1664</v>
          </cell>
          <cell r="D3389">
            <v>1</v>
          </cell>
          <cell r="E3389" t="str">
            <v>KS</v>
          </cell>
          <cell r="F3389">
            <v>1664</v>
          </cell>
        </row>
        <row r="3390">
          <cell r="A3390">
            <v>5096359</v>
          </cell>
          <cell r="B3390" t="str">
            <v>Spodní díl V20 a V25…V20U3FSSÜ</v>
          </cell>
          <cell r="C3390">
            <v>3362</v>
          </cell>
          <cell r="D3390">
            <v>1</v>
          </cell>
          <cell r="E3390" t="str">
            <v>KS</v>
          </cell>
          <cell r="F3390">
            <v>3362</v>
          </cell>
        </row>
        <row r="3391">
          <cell r="A3391">
            <v>5096367</v>
          </cell>
          <cell r="B3391" t="str">
            <v>Spodní díl V20 a V25…V20U4FSSÜ</v>
          </cell>
          <cell r="C3391">
            <v>3625</v>
          </cell>
          <cell r="D3391">
            <v>1</v>
          </cell>
          <cell r="E3391" t="str">
            <v>KS</v>
          </cell>
          <cell r="F3391">
            <v>3625</v>
          </cell>
        </row>
        <row r="3392">
          <cell r="A3392">
            <v>5096375</v>
          </cell>
          <cell r="B3392" t="str">
            <v>SurgeController V20…V20C2-AS</v>
          </cell>
          <cell r="C3392">
            <v>3887</v>
          </cell>
          <cell r="D3392">
            <v>1</v>
          </cell>
          <cell r="E3392" t="str">
            <v>KS</v>
          </cell>
          <cell r="F3392">
            <v>3887</v>
          </cell>
        </row>
        <row r="3393">
          <cell r="A3393">
            <v>5096383</v>
          </cell>
          <cell r="B3393" t="str">
            <v>SurgeController V20…V20C3-AS</v>
          </cell>
          <cell r="C3393">
            <v>4584</v>
          </cell>
          <cell r="D3393">
            <v>1</v>
          </cell>
          <cell r="E3393" t="str">
            <v>KS</v>
          </cell>
          <cell r="F3393">
            <v>4584</v>
          </cell>
        </row>
        <row r="3394">
          <cell r="A3394">
            <v>5096391</v>
          </cell>
          <cell r="B3394" t="str">
            <v>SurgeController V20…V20C4-AS</v>
          </cell>
          <cell r="C3394">
            <v>5112</v>
          </cell>
          <cell r="D3394">
            <v>1</v>
          </cell>
          <cell r="E3394" t="str">
            <v>KS</v>
          </cell>
          <cell r="F3394">
            <v>5112</v>
          </cell>
        </row>
        <row r="3395">
          <cell r="A3395">
            <v>5096397</v>
          </cell>
          <cell r="B3395" t="str">
            <v>SurgeController V20…V20CNPEAS</v>
          </cell>
          <cell r="C3395">
            <v>4990</v>
          </cell>
          <cell r="D3395">
            <v>1</v>
          </cell>
          <cell r="E3395" t="str">
            <v>KS</v>
          </cell>
          <cell r="F3395">
            <v>4990</v>
          </cell>
        </row>
        <row r="3396">
          <cell r="A3396">
            <v>5096413</v>
          </cell>
          <cell r="B3396" t="str">
            <v>Spodní díl V20 a V25…V20CU-2AS</v>
          </cell>
          <cell r="C3396">
            <v>2969</v>
          </cell>
          <cell r="D3396">
            <v>1</v>
          </cell>
          <cell r="E3396" t="str">
            <v>KS</v>
          </cell>
          <cell r="F3396">
            <v>2969</v>
          </cell>
        </row>
        <row r="3397">
          <cell r="A3397">
            <v>5096421</v>
          </cell>
          <cell r="B3397" t="str">
            <v>Spodní díl V20 a V25…V20CU-3AS</v>
          </cell>
          <cell r="C3397">
            <v>3215</v>
          </cell>
          <cell r="D3397">
            <v>1</v>
          </cell>
          <cell r="E3397" t="str">
            <v>KS</v>
          </cell>
          <cell r="F3397">
            <v>3215</v>
          </cell>
        </row>
        <row r="3398">
          <cell r="A3398">
            <v>5096448</v>
          </cell>
          <cell r="B3398" t="str">
            <v>Spodní díl V20 a V25…V20CU-4AS</v>
          </cell>
          <cell r="C3398">
            <v>3420</v>
          </cell>
          <cell r="D3398">
            <v>1</v>
          </cell>
          <cell r="E3398" t="str">
            <v>KS</v>
          </cell>
          <cell r="F3398">
            <v>3420</v>
          </cell>
        </row>
        <row r="3399">
          <cell r="A3399">
            <v>5096626</v>
          </cell>
          <cell r="B3399" t="str">
            <v>Spodní díl V20 a V25…V20CU3-PH</v>
          </cell>
          <cell r="C3399">
            <v>829</v>
          </cell>
          <cell r="D3399">
            <v>1</v>
          </cell>
          <cell r="E3399" t="str">
            <v>KS</v>
          </cell>
          <cell r="F3399">
            <v>829</v>
          </cell>
        </row>
        <row r="3400">
          <cell r="A3400">
            <v>5096634</v>
          </cell>
          <cell r="B3400" t="str">
            <v>Spodní díl V20 a V25…V20U3PHFS</v>
          </cell>
          <cell r="C3400">
            <v>1590</v>
          </cell>
          <cell r="D3400">
            <v>1</v>
          </cell>
          <cell r="E3400" t="str">
            <v>KS</v>
          </cell>
          <cell r="F3400">
            <v>1590</v>
          </cell>
        </row>
        <row r="3401">
          <cell r="A3401">
            <v>5096648</v>
          </cell>
          <cell r="B3401" t="str">
            <v>MB 1…MB 1</v>
          </cell>
          <cell r="C3401">
            <v>298</v>
          </cell>
          <cell r="D3401">
            <v>1</v>
          </cell>
          <cell r="E3401" t="str">
            <v>KS</v>
          </cell>
          <cell r="F3401">
            <v>298</v>
          </cell>
        </row>
        <row r="3402">
          <cell r="A3402">
            <v>5096665</v>
          </cell>
          <cell r="B3402" t="str">
            <v>MultiBase…MB3</v>
          </cell>
          <cell r="C3402">
            <v>786</v>
          </cell>
          <cell r="D3402">
            <v>1</v>
          </cell>
          <cell r="E3402" t="str">
            <v>KS</v>
          </cell>
          <cell r="F3402">
            <v>786</v>
          </cell>
        </row>
        <row r="3403">
          <cell r="A3403">
            <v>5096667</v>
          </cell>
          <cell r="B3403" t="str">
            <v>MultiBase…MB3+FS</v>
          </cell>
          <cell r="C3403">
            <v>1454</v>
          </cell>
          <cell r="D3403">
            <v>1</v>
          </cell>
          <cell r="E3403" t="str">
            <v>KS</v>
          </cell>
          <cell r="F3403">
            <v>1454</v>
          </cell>
        </row>
        <row r="3404">
          <cell r="A3404">
            <v>5096669</v>
          </cell>
          <cell r="B3404" t="str">
            <v>MultiBase…MB3+NPE</v>
          </cell>
          <cell r="C3404">
            <v>1033</v>
          </cell>
          <cell r="D3404">
            <v>1</v>
          </cell>
          <cell r="E3404" t="str">
            <v>KS</v>
          </cell>
          <cell r="F3404">
            <v>1033</v>
          </cell>
        </row>
        <row r="3405">
          <cell r="A3405">
            <v>5096671</v>
          </cell>
          <cell r="B3405" t="str">
            <v>MultiBase…MB3+NPEFS</v>
          </cell>
          <cell r="C3405">
            <v>1498</v>
          </cell>
          <cell r="D3405">
            <v>1</v>
          </cell>
          <cell r="E3405" t="str">
            <v>KS</v>
          </cell>
          <cell r="F3405">
            <v>1498</v>
          </cell>
        </row>
        <row r="3406">
          <cell r="A3406">
            <v>5096680</v>
          </cell>
          <cell r="B3406" t="str">
            <v>MultiBase…MB4</v>
          </cell>
          <cell r="C3406">
            <v>1033</v>
          </cell>
          <cell r="D3406">
            <v>1</v>
          </cell>
          <cell r="E3406" t="str">
            <v>KS</v>
          </cell>
          <cell r="F3406">
            <v>1033</v>
          </cell>
        </row>
        <row r="3407">
          <cell r="A3407">
            <v>5096682</v>
          </cell>
          <cell r="B3407" t="str">
            <v>MultiBase…MB4+FS</v>
          </cell>
          <cell r="C3407">
            <v>1664</v>
          </cell>
          <cell r="D3407">
            <v>1</v>
          </cell>
          <cell r="E3407" t="str">
            <v>KS</v>
          </cell>
          <cell r="F3407">
            <v>1664</v>
          </cell>
        </row>
        <row r="3408">
          <cell r="A3408">
            <v>5096707</v>
          </cell>
          <cell r="B3408" t="str">
            <v>SurgeController V20…V20C0-150</v>
          </cell>
          <cell r="C3408">
            <v>596</v>
          </cell>
          <cell r="D3408">
            <v>1</v>
          </cell>
          <cell r="E3408" t="str">
            <v>KS</v>
          </cell>
          <cell r="F3408">
            <v>596</v>
          </cell>
        </row>
        <row r="3409">
          <cell r="A3409">
            <v>5096820</v>
          </cell>
          <cell r="B3409" t="str">
            <v>LightningController…MC50 VDE</v>
          </cell>
          <cell r="C3409">
            <v>2387</v>
          </cell>
          <cell r="D3409">
            <v>1</v>
          </cell>
          <cell r="E3409" t="str">
            <v>KS</v>
          </cell>
          <cell r="F3409">
            <v>2387</v>
          </cell>
        </row>
        <row r="3410">
          <cell r="A3410">
            <v>5096822</v>
          </cell>
          <cell r="B3410" t="str">
            <v>CoordinatedLightningController…MCD50B/O</v>
          </cell>
          <cell r="C3410">
            <v>2990</v>
          </cell>
          <cell r="D3410">
            <v>1</v>
          </cell>
          <cell r="E3410" t="str">
            <v>KS</v>
          </cell>
          <cell r="F3410">
            <v>2990</v>
          </cell>
        </row>
        <row r="3411">
          <cell r="A3411">
            <v>5096839</v>
          </cell>
          <cell r="B3411" t="str">
            <v>LightningController…MC50U VDE</v>
          </cell>
          <cell r="C3411">
            <v>570</v>
          </cell>
          <cell r="D3411">
            <v>1</v>
          </cell>
          <cell r="E3411" t="str">
            <v>KS</v>
          </cell>
          <cell r="F3411">
            <v>570</v>
          </cell>
        </row>
        <row r="3412">
          <cell r="A3412">
            <v>5096847</v>
          </cell>
          <cell r="B3412" t="str">
            <v>LightningController…MC50B VDE</v>
          </cell>
          <cell r="C3412">
            <v>2515</v>
          </cell>
          <cell r="D3412">
            <v>1</v>
          </cell>
          <cell r="E3412" t="str">
            <v>KS</v>
          </cell>
          <cell r="F3412">
            <v>2515</v>
          </cell>
        </row>
        <row r="3413">
          <cell r="A3413">
            <v>5096849</v>
          </cell>
          <cell r="B3413" t="str">
            <v>CoordinatedLightningController…MCD50-B</v>
          </cell>
          <cell r="C3413">
            <v>3278</v>
          </cell>
          <cell r="D3413">
            <v>1</v>
          </cell>
          <cell r="E3413" t="str">
            <v>KS</v>
          </cell>
          <cell r="F3413">
            <v>3278</v>
          </cell>
        </row>
        <row r="3414">
          <cell r="A3414">
            <v>5096863</v>
          </cell>
          <cell r="B3414" t="str">
            <v>LightningController…MC125BNPE</v>
          </cell>
          <cell r="C3414">
            <v>3390</v>
          </cell>
          <cell r="D3414">
            <v>1</v>
          </cell>
          <cell r="E3414" t="str">
            <v>KS</v>
          </cell>
          <cell r="F3414">
            <v>3390</v>
          </cell>
        </row>
        <row r="3415">
          <cell r="A3415">
            <v>5096865</v>
          </cell>
          <cell r="B3415" t="str">
            <v>CoordinatedLightningController…MCD125NPE</v>
          </cell>
          <cell r="C3415">
            <v>4160</v>
          </cell>
          <cell r="D3415">
            <v>1</v>
          </cell>
          <cell r="E3415" t="str">
            <v>KS</v>
          </cell>
          <cell r="F3415">
            <v>4160</v>
          </cell>
        </row>
        <row r="3416">
          <cell r="A3416">
            <v>5096884</v>
          </cell>
          <cell r="B3416" t="str">
            <v>Propojovací můstek…MC-V3</v>
          </cell>
          <cell r="C3416">
            <v>109</v>
          </cell>
          <cell r="D3416">
            <v>1</v>
          </cell>
          <cell r="E3416" t="str">
            <v>KS</v>
          </cell>
          <cell r="F3416">
            <v>109</v>
          </cell>
        </row>
        <row r="3417">
          <cell r="A3417">
            <v>5096970</v>
          </cell>
          <cell r="B3417" t="str">
            <v>LightningCoordinator…LC 63</v>
          </cell>
          <cell r="C3417">
            <v>1047</v>
          </cell>
          <cell r="D3417">
            <v>1</v>
          </cell>
          <cell r="E3417" t="str">
            <v>KS</v>
          </cell>
          <cell r="F3417">
            <v>1047</v>
          </cell>
        </row>
        <row r="3418">
          <cell r="A3418">
            <v>5097053</v>
          </cell>
          <cell r="B3418" t="str">
            <v>CombiController V25…V25B/0</v>
          </cell>
          <cell r="C3418">
            <v>1090</v>
          </cell>
          <cell r="D3418">
            <v>1</v>
          </cell>
          <cell r="E3418" t="str">
            <v>KS</v>
          </cell>
          <cell r="F3418">
            <v>1090</v>
          </cell>
        </row>
        <row r="3419">
          <cell r="A3419">
            <v>5097057</v>
          </cell>
          <cell r="B3419" t="str">
            <v>CombiController V25…V25B/0 SO</v>
          </cell>
          <cell r="C3419">
            <v>760</v>
          </cell>
          <cell r="D3419">
            <v>1</v>
          </cell>
          <cell r="E3419" t="str">
            <v>KS</v>
          </cell>
          <cell r="F3419">
            <v>760</v>
          </cell>
        </row>
        <row r="3420">
          <cell r="A3420">
            <v>5097061</v>
          </cell>
          <cell r="B3420" t="str">
            <v>CombiController V25…V25B0-385</v>
          </cell>
          <cell r="C3420">
            <v>1123</v>
          </cell>
          <cell r="D3420">
            <v>1</v>
          </cell>
          <cell r="E3420" t="str">
            <v>KS</v>
          </cell>
          <cell r="F3420">
            <v>1123</v>
          </cell>
        </row>
        <row r="3421">
          <cell r="A3421">
            <v>5097088</v>
          </cell>
          <cell r="B3421" t="str">
            <v>CombiController V25…V25B0-150</v>
          </cell>
          <cell r="C3421">
            <v>1123</v>
          </cell>
          <cell r="D3421">
            <v>1</v>
          </cell>
          <cell r="E3421" t="str">
            <v>KS</v>
          </cell>
          <cell r="F3421">
            <v>1123</v>
          </cell>
        </row>
        <row r="3422">
          <cell r="A3422">
            <v>5097118</v>
          </cell>
          <cell r="B3422" t="str">
            <v>CombiController V25…V25B3FSSÜ</v>
          </cell>
          <cell r="C3422">
            <v>6508</v>
          </cell>
          <cell r="D3422">
            <v>1</v>
          </cell>
          <cell r="E3422" t="str">
            <v>KS</v>
          </cell>
          <cell r="F3422">
            <v>6508</v>
          </cell>
        </row>
        <row r="3423">
          <cell r="A3423">
            <v>5097142</v>
          </cell>
          <cell r="B3423" t="str">
            <v>CombiController V25…V25B4-FS</v>
          </cell>
          <cell r="C3423">
            <v>5925</v>
          </cell>
          <cell r="D3423">
            <v>1</v>
          </cell>
          <cell r="E3423" t="str">
            <v>KS</v>
          </cell>
          <cell r="F3423">
            <v>5925</v>
          </cell>
        </row>
        <row r="3424">
          <cell r="A3424">
            <v>5097185</v>
          </cell>
          <cell r="B3424" t="str">
            <v>CombiController V25…V25B3-AS</v>
          </cell>
          <cell r="C3424">
            <v>6076</v>
          </cell>
          <cell r="D3424">
            <v>1</v>
          </cell>
          <cell r="E3424" t="str">
            <v>KS</v>
          </cell>
          <cell r="F3424">
            <v>6076</v>
          </cell>
        </row>
        <row r="3425">
          <cell r="A3425">
            <v>5097193</v>
          </cell>
          <cell r="B3425" t="str">
            <v>CombiController V25…V25B4-AS</v>
          </cell>
          <cell r="C3425">
            <v>7512</v>
          </cell>
          <cell r="D3425">
            <v>1</v>
          </cell>
          <cell r="E3425" t="str">
            <v>KS</v>
          </cell>
          <cell r="F3425">
            <v>7512</v>
          </cell>
        </row>
        <row r="3426">
          <cell r="A3426">
            <v>5097355</v>
          </cell>
          <cell r="B3426" t="str">
            <v>CombiController V25…V25B4FSSÜ</v>
          </cell>
          <cell r="C3426">
            <v>7943</v>
          </cell>
          <cell r="D3426">
            <v>1</v>
          </cell>
          <cell r="E3426" t="str">
            <v>KS</v>
          </cell>
          <cell r="F3426">
            <v>7943</v>
          </cell>
        </row>
        <row r="3427">
          <cell r="A3427">
            <v>5097428</v>
          </cell>
          <cell r="B3427" t="str">
            <v>CombiController V25…V25BNPEFS</v>
          </cell>
          <cell r="C3427">
            <v>5919</v>
          </cell>
          <cell r="D3427">
            <v>1</v>
          </cell>
          <cell r="E3427" t="str">
            <v>KS</v>
          </cell>
          <cell r="F3427">
            <v>5919</v>
          </cell>
        </row>
        <row r="3428">
          <cell r="A3428">
            <v>5097432</v>
          </cell>
          <cell r="B3428" t="str">
            <v>CombiController V25…V25NPE3AS</v>
          </cell>
          <cell r="C3428">
            <v>7800</v>
          </cell>
          <cell r="D3428">
            <v>1</v>
          </cell>
          <cell r="E3428" t="str">
            <v>KS</v>
          </cell>
          <cell r="F3428">
            <v>7800</v>
          </cell>
        </row>
        <row r="3429">
          <cell r="A3429">
            <v>5097452</v>
          </cell>
          <cell r="B3429" t="str">
            <v>Blitzbarriere…VF12ACDC</v>
          </cell>
          <cell r="C3429">
            <v>859</v>
          </cell>
          <cell r="D3429">
            <v>1</v>
          </cell>
          <cell r="E3429" t="str">
            <v>KS</v>
          </cell>
          <cell r="F3429">
            <v>859</v>
          </cell>
        </row>
        <row r="3430">
          <cell r="A3430">
            <v>5097606</v>
          </cell>
          <cell r="B3430" t="str">
            <v>Blitzbarriere…VF24ACDC</v>
          </cell>
          <cell r="C3430">
            <v>859</v>
          </cell>
          <cell r="D3430">
            <v>1</v>
          </cell>
          <cell r="E3430" t="str">
            <v>KS</v>
          </cell>
          <cell r="F3430">
            <v>859</v>
          </cell>
        </row>
        <row r="3431">
          <cell r="A3431">
            <v>5097614</v>
          </cell>
          <cell r="B3431" t="str">
            <v>Blitzbarriere…VF48ACDC</v>
          </cell>
          <cell r="C3431">
            <v>859</v>
          </cell>
          <cell r="D3431">
            <v>1</v>
          </cell>
          <cell r="E3431" t="str">
            <v>KS</v>
          </cell>
          <cell r="F3431">
            <v>859</v>
          </cell>
        </row>
        <row r="3432">
          <cell r="A3432">
            <v>5097622</v>
          </cell>
          <cell r="B3432" t="str">
            <v>Blitzbarriere…VF60ACDC</v>
          </cell>
          <cell r="C3432">
            <v>858</v>
          </cell>
          <cell r="D3432">
            <v>1</v>
          </cell>
          <cell r="E3432" t="str">
            <v>KS</v>
          </cell>
          <cell r="F3432">
            <v>858</v>
          </cell>
        </row>
        <row r="3433">
          <cell r="A3433">
            <v>5097630</v>
          </cell>
          <cell r="B3433" t="str">
            <v>Blitzbarriere…VF110ACDC</v>
          </cell>
          <cell r="C3433">
            <v>858</v>
          </cell>
          <cell r="D3433">
            <v>1</v>
          </cell>
          <cell r="E3433" t="str">
            <v>KS</v>
          </cell>
          <cell r="F3433">
            <v>858</v>
          </cell>
        </row>
        <row r="3434">
          <cell r="A3434">
            <v>5097649</v>
          </cell>
          <cell r="B3434" t="str">
            <v>Blitzbarriere…VF230ACDC</v>
          </cell>
          <cell r="C3434">
            <v>867</v>
          </cell>
          <cell r="D3434">
            <v>1</v>
          </cell>
          <cell r="E3434" t="str">
            <v>KS</v>
          </cell>
          <cell r="F3434">
            <v>867</v>
          </cell>
        </row>
        <row r="3435">
          <cell r="A3435">
            <v>5097819</v>
          </cell>
          <cell r="B3435" t="str">
            <v>Blitzbarriere…VF24AD-FS</v>
          </cell>
          <cell r="C3435">
            <v>1430</v>
          </cell>
          <cell r="D3435">
            <v>1</v>
          </cell>
          <cell r="E3435" t="str">
            <v>KS</v>
          </cell>
          <cell r="F3435">
            <v>1430</v>
          </cell>
        </row>
        <row r="3436">
          <cell r="A3436">
            <v>5097851</v>
          </cell>
          <cell r="B3436" t="str">
            <v>Blitzbarriere…VF230ADFS</v>
          </cell>
          <cell r="C3436">
            <v>1430</v>
          </cell>
          <cell r="D3436">
            <v>1</v>
          </cell>
          <cell r="E3436" t="str">
            <v>KS</v>
          </cell>
          <cell r="F3436">
            <v>1430</v>
          </cell>
        </row>
        <row r="3437">
          <cell r="A3437">
            <v>5097857</v>
          </cell>
          <cell r="B3437" t="str">
            <v>Blitzbarriere…VF 230-AC</v>
          </cell>
          <cell r="C3437">
            <v>1430</v>
          </cell>
          <cell r="D3437">
            <v>1</v>
          </cell>
          <cell r="E3437" t="str">
            <v>KS</v>
          </cell>
          <cell r="F3437">
            <v>1430</v>
          </cell>
        </row>
        <row r="3438">
          <cell r="A3438">
            <v>5097975</v>
          </cell>
          <cell r="B3438" t="str">
            <v>Svodič bleskových proudů…TKS-B</v>
          </cell>
          <cell r="C3438">
            <v>560</v>
          </cell>
          <cell r="D3438">
            <v>1</v>
          </cell>
          <cell r="E3438" t="str">
            <v>KS</v>
          </cell>
          <cell r="F3438">
            <v>560</v>
          </cell>
        </row>
        <row r="3439">
          <cell r="A3439">
            <v>5098491</v>
          </cell>
          <cell r="B3439" t="str">
            <v>Blitzbarriere…FRD   5</v>
          </cell>
          <cell r="C3439">
            <v>720</v>
          </cell>
          <cell r="D3439">
            <v>1</v>
          </cell>
          <cell r="E3439" t="str">
            <v>KS</v>
          </cell>
          <cell r="F3439">
            <v>720</v>
          </cell>
        </row>
        <row r="3440">
          <cell r="A3440">
            <v>5098505</v>
          </cell>
          <cell r="B3440" t="str">
            <v>Blitzbarriere…FRD  12</v>
          </cell>
          <cell r="C3440">
            <v>790</v>
          </cell>
          <cell r="D3440">
            <v>1</v>
          </cell>
          <cell r="E3440" t="str">
            <v>KS</v>
          </cell>
          <cell r="F3440">
            <v>790</v>
          </cell>
        </row>
        <row r="3441">
          <cell r="A3441">
            <v>5098513</v>
          </cell>
          <cell r="B3441" t="str">
            <v>Blitzbarriere…FRD  24</v>
          </cell>
          <cell r="C3441">
            <v>720</v>
          </cell>
          <cell r="D3441">
            <v>1</v>
          </cell>
          <cell r="E3441" t="str">
            <v>KS</v>
          </cell>
          <cell r="F3441">
            <v>720</v>
          </cell>
        </row>
        <row r="3442">
          <cell r="A3442">
            <v>5098521</v>
          </cell>
          <cell r="B3442" t="str">
            <v>Blitzbarriere…FRD  48</v>
          </cell>
          <cell r="C3442">
            <v>790</v>
          </cell>
          <cell r="D3442">
            <v>1</v>
          </cell>
          <cell r="E3442" t="str">
            <v>KS</v>
          </cell>
          <cell r="F3442">
            <v>790</v>
          </cell>
        </row>
        <row r="3443">
          <cell r="A3443">
            <v>5098548</v>
          </cell>
          <cell r="B3443" t="str">
            <v>Blitzbarriere…FRD  60</v>
          </cell>
          <cell r="C3443">
            <v>790</v>
          </cell>
          <cell r="D3443">
            <v>1</v>
          </cell>
          <cell r="E3443" t="str">
            <v>KS</v>
          </cell>
          <cell r="F3443">
            <v>790</v>
          </cell>
        </row>
        <row r="3444">
          <cell r="A3444">
            <v>5098556</v>
          </cell>
          <cell r="B3444" t="str">
            <v>Blitzbarriere…FRD 110</v>
          </cell>
          <cell r="C3444">
            <v>790</v>
          </cell>
          <cell r="D3444">
            <v>1</v>
          </cell>
          <cell r="E3444" t="str">
            <v>KS</v>
          </cell>
          <cell r="F3444">
            <v>790</v>
          </cell>
        </row>
        <row r="3445">
          <cell r="A3445">
            <v>5098570</v>
          </cell>
          <cell r="B3445" t="str">
            <v>Blitzbarriere…FRD  5 HF</v>
          </cell>
          <cell r="C3445">
            <v>810</v>
          </cell>
          <cell r="D3445">
            <v>1</v>
          </cell>
          <cell r="E3445" t="str">
            <v>KS</v>
          </cell>
          <cell r="F3445">
            <v>810</v>
          </cell>
        </row>
        <row r="3446">
          <cell r="A3446">
            <v>5098574</v>
          </cell>
          <cell r="B3446" t="str">
            <v>Blitzbarriere…FRD 24 HF</v>
          </cell>
          <cell r="C3446">
            <v>790</v>
          </cell>
          <cell r="D3446">
            <v>1</v>
          </cell>
          <cell r="E3446" t="str">
            <v>KS</v>
          </cell>
          <cell r="F3446">
            <v>790</v>
          </cell>
        </row>
        <row r="3447">
          <cell r="A3447">
            <v>5098599</v>
          </cell>
          <cell r="B3447" t="str">
            <v>Blitzbarriere…FLD   5</v>
          </cell>
          <cell r="C3447">
            <v>790</v>
          </cell>
          <cell r="D3447">
            <v>1</v>
          </cell>
          <cell r="E3447" t="str">
            <v>KS</v>
          </cell>
          <cell r="F3447">
            <v>790</v>
          </cell>
        </row>
        <row r="3448">
          <cell r="A3448">
            <v>5098602</v>
          </cell>
          <cell r="B3448" t="str">
            <v>Blitzbarriere…FLD  12</v>
          </cell>
          <cell r="C3448">
            <v>820</v>
          </cell>
          <cell r="D3448">
            <v>1</v>
          </cell>
          <cell r="E3448" t="str">
            <v>KS</v>
          </cell>
          <cell r="F3448">
            <v>820</v>
          </cell>
        </row>
        <row r="3449">
          <cell r="A3449">
            <v>5098610</v>
          </cell>
          <cell r="B3449" t="str">
            <v>Blitzbarriere…FLD  24</v>
          </cell>
          <cell r="C3449">
            <v>790</v>
          </cell>
          <cell r="D3449">
            <v>1</v>
          </cell>
          <cell r="E3449" t="str">
            <v>KS</v>
          </cell>
          <cell r="F3449">
            <v>790</v>
          </cell>
        </row>
        <row r="3450">
          <cell r="A3450">
            <v>5098629</v>
          </cell>
          <cell r="B3450" t="str">
            <v>Blitzbarriere…FLD  48</v>
          </cell>
          <cell r="C3450">
            <v>820</v>
          </cell>
          <cell r="D3450">
            <v>1</v>
          </cell>
          <cell r="E3450" t="str">
            <v>KS</v>
          </cell>
          <cell r="F3450">
            <v>820</v>
          </cell>
        </row>
        <row r="3451">
          <cell r="A3451">
            <v>5098637</v>
          </cell>
          <cell r="B3451" t="str">
            <v>Blitzbarriere…FLD  60</v>
          </cell>
          <cell r="C3451">
            <v>790</v>
          </cell>
          <cell r="D3451">
            <v>1</v>
          </cell>
          <cell r="E3451" t="str">
            <v>KS</v>
          </cell>
          <cell r="F3451">
            <v>790</v>
          </cell>
        </row>
        <row r="3452">
          <cell r="A3452">
            <v>5098645</v>
          </cell>
          <cell r="B3452" t="str">
            <v>Blitzbarriere…FLD 110</v>
          </cell>
          <cell r="C3452">
            <v>810</v>
          </cell>
          <cell r="D3452">
            <v>1</v>
          </cell>
          <cell r="E3452" t="str">
            <v>KS</v>
          </cell>
          <cell r="F3452">
            <v>810</v>
          </cell>
        </row>
        <row r="3453">
          <cell r="A3453">
            <v>5098726</v>
          </cell>
          <cell r="B3453" t="str">
            <v>Blitzbarriere…FRD 2- 24</v>
          </cell>
          <cell r="C3453">
            <v>790</v>
          </cell>
          <cell r="D3453">
            <v>1</v>
          </cell>
          <cell r="E3453" t="str">
            <v>KS</v>
          </cell>
          <cell r="F3453">
            <v>790</v>
          </cell>
        </row>
        <row r="3454">
          <cell r="A3454">
            <v>5098793</v>
          </cell>
          <cell r="B3454" t="str">
            <v>Blitzbarriere…FRD 2-  5</v>
          </cell>
          <cell r="C3454">
            <v>790</v>
          </cell>
          <cell r="D3454">
            <v>1</v>
          </cell>
          <cell r="E3454" t="str">
            <v>KS</v>
          </cell>
          <cell r="F3454">
            <v>790</v>
          </cell>
        </row>
        <row r="3455">
          <cell r="A3455">
            <v>5098807</v>
          </cell>
          <cell r="B3455" t="str">
            <v>Blitzbarriere…FLD 2- 12</v>
          </cell>
          <cell r="C3455">
            <v>870</v>
          </cell>
          <cell r="D3455">
            <v>1</v>
          </cell>
          <cell r="E3455" t="str">
            <v>KS</v>
          </cell>
          <cell r="F3455">
            <v>870</v>
          </cell>
        </row>
        <row r="3456">
          <cell r="A3456">
            <v>5098815</v>
          </cell>
          <cell r="B3456" t="str">
            <v>Blitzbarriere…FLD 2- 24</v>
          </cell>
          <cell r="C3456">
            <v>820</v>
          </cell>
          <cell r="D3456">
            <v>1</v>
          </cell>
          <cell r="E3456" t="str">
            <v>KS</v>
          </cell>
          <cell r="F3456">
            <v>820</v>
          </cell>
        </row>
        <row r="3457">
          <cell r="A3457">
            <v>5098823</v>
          </cell>
          <cell r="B3457" t="str">
            <v>Blitzbarriere…FLD 2- 48</v>
          </cell>
          <cell r="C3457">
            <v>820</v>
          </cell>
          <cell r="D3457">
            <v>1</v>
          </cell>
          <cell r="E3457" t="str">
            <v>KS</v>
          </cell>
          <cell r="F3457">
            <v>820</v>
          </cell>
        </row>
        <row r="3458">
          <cell r="A3458">
            <v>5098858</v>
          </cell>
          <cell r="B3458" t="str">
            <v>Blitzbarriere…FLD 2-110</v>
          </cell>
          <cell r="C3458">
            <v>820</v>
          </cell>
          <cell r="D3458">
            <v>1</v>
          </cell>
          <cell r="E3458" t="str">
            <v>KS</v>
          </cell>
          <cell r="F3458">
            <v>820</v>
          </cell>
        </row>
        <row r="3459">
          <cell r="A3459">
            <v>5098866</v>
          </cell>
          <cell r="B3459" t="str">
            <v>Blitzbarriere…FLD 2-  5</v>
          </cell>
          <cell r="C3459">
            <v>870</v>
          </cell>
          <cell r="D3459">
            <v>1</v>
          </cell>
          <cell r="E3459" t="str">
            <v>KS</v>
          </cell>
          <cell r="F3459">
            <v>870</v>
          </cell>
        </row>
        <row r="3460">
          <cell r="A3460">
            <v>5099458</v>
          </cell>
          <cell r="B3460" t="str">
            <v>SurgeController V20…V20VA/1</v>
          </cell>
          <cell r="C3460">
            <v>935</v>
          </cell>
          <cell r="D3460">
            <v>1</v>
          </cell>
          <cell r="E3460" t="str">
            <v>KS</v>
          </cell>
          <cell r="F3460">
            <v>935</v>
          </cell>
        </row>
        <row r="3461">
          <cell r="A3461">
            <v>5099480</v>
          </cell>
          <cell r="B3461" t="str">
            <v>V 20-VA/3-385…V 20-VA/3</v>
          </cell>
          <cell r="C3461">
            <v>2752</v>
          </cell>
          <cell r="D3461">
            <v>1</v>
          </cell>
          <cell r="E3461" t="str">
            <v>KS</v>
          </cell>
          <cell r="F3461">
            <v>2752</v>
          </cell>
        </row>
        <row r="3462">
          <cell r="A3462">
            <v>5099579</v>
          </cell>
          <cell r="B3462" t="str">
            <v>SurgeController V20…V20C0-75</v>
          </cell>
          <cell r="C3462">
            <v>596</v>
          </cell>
          <cell r="D3462">
            <v>1</v>
          </cell>
          <cell r="E3462" t="str">
            <v>KS</v>
          </cell>
          <cell r="F3462">
            <v>596</v>
          </cell>
        </row>
        <row r="3463">
          <cell r="A3463">
            <v>5099595</v>
          </cell>
          <cell r="B3463" t="str">
            <v>SurgeController V20…V20C0-385</v>
          </cell>
          <cell r="C3463">
            <v>596</v>
          </cell>
          <cell r="D3463">
            <v>1</v>
          </cell>
          <cell r="E3463" t="str">
            <v>KS</v>
          </cell>
          <cell r="F3463">
            <v>596</v>
          </cell>
        </row>
        <row r="3464">
          <cell r="A3464">
            <v>5099609</v>
          </cell>
          <cell r="B3464" t="str">
            <v>SurgeController V20…V20C0-280</v>
          </cell>
          <cell r="C3464">
            <v>520</v>
          </cell>
          <cell r="D3464">
            <v>1</v>
          </cell>
          <cell r="E3464" t="str">
            <v>KS</v>
          </cell>
          <cell r="F3464">
            <v>520</v>
          </cell>
        </row>
        <row r="3465">
          <cell r="A3465">
            <v>5099613</v>
          </cell>
          <cell r="B3465" t="str">
            <v>SurgeController V20…V20VA0385</v>
          </cell>
          <cell r="C3465">
            <v>684</v>
          </cell>
          <cell r="D3465">
            <v>1</v>
          </cell>
          <cell r="E3465" t="str">
            <v>KS</v>
          </cell>
          <cell r="F3465">
            <v>684</v>
          </cell>
        </row>
        <row r="3466">
          <cell r="A3466">
            <v>5099617</v>
          </cell>
          <cell r="B3466" t="str">
            <v>SurgeController V20…V20C0-550</v>
          </cell>
          <cell r="C3466">
            <v>596</v>
          </cell>
          <cell r="D3466">
            <v>1</v>
          </cell>
          <cell r="E3466" t="str">
            <v>KS</v>
          </cell>
          <cell r="F3466">
            <v>596</v>
          </cell>
        </row>
        <row r="3467">
          <cell r="A3467">
            <v>5099633</v>
          </cell>
          <cell r="B3467" t="str">
            <v>Spodní díl V20 a V25…V20C/U-1</v>
          </cell>
          <cell r="C3467">
            <v>298</v>
          </cell>
          <cell r="D3467">
            <v>1</v>
          </cell>
          <cell r="E3467" t="str">
            <v>KS</v>
          </cell>
          <cell r="F3467">
            <v>298</v>
          </cell>
        </row>
        <row r="3468">
          <cell r="A3468">
            <v>5099706</v>
          </cell>
          <cell r="B3468" t="str">
            <v>SurgeController V20…V20C0-440</v>
          </cell>
          <cell r="C3468">
            <v>596</v>
          </cell>
          <cell r="D3468">
            <v>1</v>
          </cell>
          <cell r="E3468" t="str">
            <v>KS</v>
          </cell>
          <cell r="F3468">
            <v>596</v>
          </cell>
        </row>
        <row r="3469">
          <cell r="A3469">
            <v>5099803</v>
          </cell>
          <cell r="B3469" t="str">
            <v>Oddělovací jiskřiště…FS-V20</v>
          </cell>
          <cell r="C3469">
            <v>9900</v>
          </cell>
          <cell r="D3469">
            <v>1</v>
          </cell>
          <cell r="E3469" t="str">
            <v>KS</v>
          </cell>
          <cell r="F3469">
            <v>9900</v>
          </cell>
        </row>
        <row r="3470">
          <cell r="A3470">
            <v>5099850</v>
          </cell>
          <cell r="B3470" t="str">
            <v>SurgeController V20…V20C0-335</v>
          </cell>
          <cell r="C3470">
            <v>596</v>
          </cell>
          <cell r="D3470">
            <v>1</v>
          </cell>
          <cell r="E3470" t="str">
            <v>KS</v>
          </cell>
          <cell r="F3470">
            <v>596</v>
          </cell>
        </row>
        <row r="3471">
          <cell r="A3471">
            <v>5101069</v>
          </cell>
          <cell r="B3471" t="str">
            <v>Válcované olovo…198/60</v>
          </cell>
          <cell r="C3471">
            <v>529</v>
          </cell>
          <cell r="D3471">
            <v>1</v>
          </cell>
          <cell r="E3471" t="str">
            <v>KG</v>
          </cell>
          <cell r="F3471">
            <v>529</v>
          </cell>
        </row>
        <row r="3472">
          <cell r="A3472">
            <v>5102073</v>
          </cell>
          <cell r="B3472" t="str">
            <v>Příchytka trubková…303/1/2</v>
          </cell>
          <cell r="C3472">
            <v>88.32</v>
          </cell>
          <cell r="D3472">
            <v>100</v>
          </cell>
          <cell r="E3472" t="str">
            <v>KS</v>
          </cell>
          <cell r="F3472">
            <v>8832</v>
          </cell>
        </row>
        <row r="3473">
          <cell r="A3473">
            <v>5102081</v>
          </cell>
          <cell r="B3473" t="str">
            <v>Příchytka trubková…303/3/4</v>
          </cell>
          <cell r="C3473">
            <v>90.76</v>
          </cell>
          <cell r="D3473">
            <v>100</v>
          </cell>
          <cell r="E3473" t="str">
            <v>KS</v>
          </cell>
          <cell r="F3473">
            <v>9076</v>
          </cell>
        </row>
        <row r="3474">
          <cell r="A3474">
            <v>5102111</v>
          </cell>
          <cell r="B3474" t="str">
            <v>Příchytka trubková…303/1</v>
          </cell>
          <cell r="C3474">
            <v>99.58</v>
          </cell>
          <cell r="D3474">
            <v>100</v>
          </cell>
          <cell r="E3474" t="str">
            <v>KS</v>
          </cell>
          <cell r="F3474">
            <v>9958</v>
          </cell>
        </row>
        <row r="3475">
          <cell r="A3475">
            <v>5102138</v>
          </cell>
          <cell r="B3475" t="str">
            <v>Příchytka trubková…303/1 1/4</v>
          </cell>
          <cell r="C3475">
            <v>92.25</v>
          </cell>
          <cell r="D3475">
            <v>100</v>
          </cell>
          <cell r="E3475" t="str">
            <v>KS</v>
          </cell>
          <cell r="F3475">
            <v>9225</v>
          </cell>
        </row>
        <row r="3476">
          <cell r="A3476">
            <v>5102154</v>
          </cell>
          <cell r="B3476" t="str">
            <v>Příchytka trubková…303/1 1/2</v>
          </cell>
          <cell r="C3476">
            <v>108.82</v>
          </cell>
          <cell r="D3476">
            <v>100</v>
          </cell>
          <cell r="E3476" t="str">
            <v>KS</v>
          </cell>
          <cell r="F3476">
            <v>10882</v>
          </cell>
        </row>
        <row r="3477">
          <cell r="A3477">
            <v>5102197</v>
          </cell>
          <cell r="B3477" t="str">
            <v>Příchytka trubková…303/2</v>
          </cell>
          <cell r="C3477">
            <v>113.11</v>
          </cell>
          <cell r="D3477">
            <v>100</v>
          </cell>
          <cell r="E3477" t="str">
            <v>KS</v>
          </cell>
          <cell r="F3477">
            <v>11311</v>
          </cell>
        </row>
        <row r="3478">
          <cell r="A3478">
            <v>5102219</v>
          </cell>
          <cell r="B3478" t="str">
            <v>Příchytka trubková…303/2 1/2</v>
          </cell>
          <cell r="C3478">
            <v>114.9</v>
          </cell>
          <cell r="D3478">
            <v>100</v>
          </cell>
          <cell r="E3478" t="str">
            <v>KS</v>
          </cell>
          <cell r="F3478">
            <v>11490</v>
          </cell>
        </row>
        <row r="3479">
          <cell r="A3479">
            <v>5106001</v>
          </cell>
          <cell r="B3479" t="str">
            <v>Rozpojovací skříň…5700/DIN</v>
          </cell>
          <cell r="C3479">
            <v>3107</v>
          </cell>
          <cell r="D3479">
            <v>1</v>
          </cell>
          <cell r="E3479" t="str">
            <v>KS</v>
          </cell>
          <cell r="F3479">
            <v>3107</v>
          </cell>
        </row>
        <row r="3480">
          <cell r="A3480">
            <v>5106028</v>
          </cell>
          <cell r="B3480" t="str">
            <v>Rozpojovací skříň…5700/A</v>
          </cell>
          <cell r="C3480">
            <v>5205</v>
          </cell>
          <cell r="D3480">
            <v>1</v>
          </cell>
          <cell r="E3480" t="str">
            <v>KS</v>
          </cell>
          <cell r="F3480">
            <v>5205</v>
          </cell>
        </row>
        <row r="3481">
          <cell r="A3481">
            <v>5106109</v>
          </cell>
          <cell r="B3481" t="str">
            <v>Revizní dvířka…5800/DIN</v>
          </cell>
          <cell r="C3481">
            <v>2738</v>
          </cell>
          <cell r="D3481">
            <v>1</v>
          </cell>
          <cell r="E3481" t="str">
            <v>KS</v>
          </cell>
          <cell r="F3481">
            <v>2738</v>
          </cell>
        </row>
        <row r="3482">
          <cell r="A3482">
            <v>5106117</v>
          </cell>
          <cell r="B3482" t="str">
            <v>Revizní dvířka…5800DIN F</v>
          </cell>
          <cell r="C3482">
            <v>3052</v>
          </cell>
          <cell r="D3482">
            <v>1</v>
          </cell>
          <cell r="E3482" t="str">
            <v>KS</v>
          </cell>
          <cell r="F3482">
            <v>3052</v>
          </cell>
        </row>
        <row r="3483">
          <cell r="A3483">
            <v>5106133</v>
          </cell>
          <cell r="B3483" t="str">
            <v>Revizní dvířka…5800/VZ.</v>
          </cell>
          <cell r="C3483">
            <v>329</v>
          </cell>
          <cell r="D3483">
            <v>1</v>
          </cell>
          <cell r="E3483" t="str">
            <v>KS</v>
          </cell>
          <cell r="F3483">
            <v>329</v>
          </cell>
        </row>
        <row r="3484">
          <cell r="A3484">
            <v>5106141</v>
          </cell>
          <cell r="B3484" t="str">
            <v>Revizní dvířka…5800/VA</v>
          </cell>
          <cell r="C3484">
            <v>820</v>
          </cell>
          <cell r="D3484">
            <v>1</v>
          </cell>
          <cell r="E3484" t="str">
            <v>KS</v>
          </cell>
          <cell r="F3484">
            <v>820</v>
          </cell>
        </row>
        <row r="3485">
          <cell r="A3485">
            <v>5201101</v>
          </cell>
          <cell r="B3485" t="str">
            <v>Střešní průchodka…330/K</v>
          </cell>
          <cell r="C3485">
            <v>106.64</v>
          </cell>
          <cell r="D3485">
            <v>100</v>
          </cell>
          <cell r="E3485" t="str">
            <v>KS</v>
          </cell>
          <cell r="F3485">
            <v>10664</v>
          </cell>
        </row>
        <row r="3486">
          <cell r="A3486">
            <v>5202213</v>
          </cell>
          <cell r="B3486" t="str">
            <v>Střešní držáky vedení…133/NB</v>
          </cell>
          <cell r="C3486">
            <v>66.31</v>
          </cell>
          <cell r="D3486">
            <v>100</v>
          </cell>
          <cell r="E3486" t="str">
            <v>KS</v>
          </cell>
          <cell r="F3486">
            <v>6631</v>
          </cell>
        </row>
        <row r="3487">
          <cell r="A3487">
            <v>5202248</v>
          </cell>
          <cell r="B3487" t="str">
            <v>Střešní držáky vedení…133/A</v>
          </cell>
          <cell r="C3487">
            <v>90.78</v>
          </cell>
          <cell r="D3487">
            <v>100</v>
          </cell>
          <cell r="E3487" t="str">
            <v>KS</v>
          </cell>
          <cell r="F3487">
            <v>9078</v>
          </cell>
        </row>
        <row r="3488">
          <cell r="A3488">
            <v>5202515</v>
          </cell>
          <cell r="B3488" t="str">
            <v>Střešní držáky vedení…132/K-VA</v>
          </cell>
          <cell r="C3488">
            <v>132.41</v>
          </cell>
          <cell r="D3488">
            <v>100</v>
          </cell>
          <cell r="E3488" t="str">
            <v>KS</v>
          </cell>
          <cell r="F3488">
            <v>13241</v>
          </cell>
        </row>
        <row r="3489">
          <cell r="A3489">
            <v>5202566</v>
          </cell>
          <cell r="B3489" t="str">
            <v>Střešní držáky vedení…132/N-DK</v>
          </cell>
          <cell r="C3489">
            <v>155.57</v>
          </cell>
          <cell r="D3489">
            <v>100</v>
          </cell>
          <cell r="E3489" t="str">
            <v>KS</v>
          </cell>
          <cell r="F3489">
            <v>15557</v>
          </cell>
        </row>
        <row r="3490">
          <cell r="A3490">
            <v>5202590</v>
          </cell>
          <cell r="B3490" t="str">
            <v>Střešní držáky vedení…132/K-CU</v>
          </cell>
          <cell r="C3490">
            <v>141.82</v>
          </cell>
          <cell r="D3490">
            <v>100</v>
          </cell>
          <cell r="E3490" t="str">
            <v>KS</v>
          </cell>
          <cell r="F3490">
            <v>14182</v>
          </cell>
        </row>
        <row r="3491">
          <cell r="A3491">
            <v>5202833</v>
          </cell>
          <cell r="B3491" t="str">
            <v>Střešní držáky vedení…132/VA</v>
          </cell>
          <cell r="C3491">
            <v>150.91</v>
          </cell>
          <cell r="D3491">
            <v>100</v>
          </cell>
          <cell r="E3491" t="str">
            <v>KS</v>
          </cell>
          <cell r="F3491">
            <v>15091</v>
          </cell>
        </row>
        <row r="3492">
          <cell r="A3492">
            <v>5202868</v>
          </cell>
          <cell r="B3492" t="str">
            <v>Střešní držáky vedení…132/CU</v>
          </cell>
          <cell r="C3492">
            <v>173.4</v>
          </cell>
          <cell r="D3492">
            <v>100</v>
          </cell>
          <cell r="E3492" t="str">
            <v>KS</v>
          </cell>
          <cell r="F3492">
            <v>17340</v>
          </cell>
        </row>
        <row r="3493">
          <cell r="A3493">
            <v>5207258</v>
          </cell>
          <cell r="B3493" t="str">
            <v>Nalepovací patka…194</v>
          </cell>
          <cell r="C3493">
            <v>6.67</v>
          </cell>
          <cell r="D3493">
            <v>100</v>
          </cell>
          <cell r="E3493" t="str">
            <v>KS</v>
          </cell>
          <cell r="F3493">
            <v>667</v>
          </cell>
        </row>
        <row r="3494">
          <cell r="A3494">
            <v>5207266</v>
          </cell>
          <cell r="B3494" t="str">
            <v>Nalepovací patka…194/K</v>
          </cell>
          <cell r="C3494">
            <v>68.64</v>
          </cell>
          <cell r="D3494">
            <v>100</v>
          </cell>
          <cell r="E3494" t="str">
            <v>KS</v>
          </cell>
          <cell r="F3494">
            <v>6864</v>
          </cell>
        </row>
        <row r="3495">
          <cell r="A3495">
            <v>5207304</v>
          </cell>
          <cell r="B3495" t="str">
            <v>Distanční díl…196/30</v>
          </cell>
          <cell r="C3495">
            <v>15.22</v>
          </cell>
          <cell r="D3495">
            <v>100</v>
          </cell>
          <cell r="E3495" t="str">
            <v>KS</v>
          </cell>
          <cell r="F3495">
            <v>1522</v>
          </cell>
        </row>
        <row r="3496">
          <cell r="A3496">
            <v>5207339</v>
          </cell>
          <cell r="B3496" t="str">
            <v>Držák vedení…177/VA M6</v>
          </cell>
          <cell r="C3496">
            <v>27.14</v>
          </cell>
          <cell r="D3496">
            <v>100</v>
          </cell>
          <cell r="E3496" t="str">
            <v>KS</v>
          </cell>
          <cell r="F3496">
            <v>2714</v>
          </cell>
        </row>
        <row r="3497">
          <cell r="A3497">
            <v>5207347</v>
          </cell>
          <cell r="B3497" t="str">
            <v>Držák vedení…177/VA M8</v>
          </cell>
          <cell r="C3497">
            <v>19.46</v>
          </cell>
          <cell r="D3497">
            <v>100</v>
          </cell>
          <cell r="E3497" t="str">
            <v>KS</v>
          </cell>
          <cell r="F3497">
            <v>1946</v>
          </cell>
        </row>
        <row r="3498">
          <cell r="A3498">
            <v>5207444</v>
          </cell>
          <cell r="B3498" t="str">
            <v>Držák vedení…177/20 M8</v>
          </cell>
          <cell r="C3498">
            <v>9.81</v>
          </cell>
          <cell r="D3498">
            <v>100</v>
          </cell>
          <cell r="E3498" t="str">
            <v>KS</v>
          </cell>
          <cell r="F3498">
            <v>981</v>
          </cell>
        </row>
        <row r="3499">
          <cell r="A3499">
            <v>5207460</v>
          </cell>
          <cell r="B3499" t="str">
            <v>Držák vedení…177/30 M8</v>
          </cell>
          <cell r="C3499">
            <v>10.19</v>
          </cell>
          <cell r="D3499">
            <v>100</v>
          </cell>
          <cell r="E3499" t="str">
            <v>KS</v>
          </cell>
          <cell r="F3499">
            <v>1019</v>
          </cell>
        </row>
        <row r="3500">
          <cell r="A3500">
            <v>5207487</v>
          </cell>
          <cell r="B3500" t="str">
            <v>Držák vedení…177/55 M8</v>
          </cell>
          <cell r="C3500">
            <v>20.61</v>
          </cell>
          <cell r="D3500">
            <v>100</v>
          </cell>
          <cell r="E3500" t="str">
            <v>KS</v>
          </cell>
          <cell r="F3500">
            <v>2061</v>
          </cell>
        </row>
        <row r="3501">
          <cell r="A3501">
            <v>5207541</v>
          </cell>
          <cell r="B3501" t="str">
            <v>Distanční díl…196/55</v>
          </cell>
          <cell r="C3501">
            <v>38.69</v>
          </cell>
          <cell r="D3501">
            <v>100</v>
          </cell>
          <cell r="E3501" t="str">
            <v>KS</v>
          </cell>
          <cell r="F3501">
            <v>3869</v>
          </cell>
        </row>
        <row r="3502">
          <cell r="A3502">
            <v>5207746</v>
          </cell>
          <cell r="B3502" t="str">
            <v>Držák vedení…177/20-CU</v>
          </cell>
          <cell r="C3502">
            <v>11.95</v>
          </cell>
          <cell r="D3502">
            <v>100</v>
          </cell>
          <cell r="E3502" t="str">
            <v>KS</v>
          </cell>
          <cell r="F3502">
            <v>1195</v>
          </cell>
        </row>
        <row r="3503">
          <cell r="A3503">
            <v>5207754</v>
          </cell>
          <cell r="B3503" t="str">
            <v>Držák vedení…177/30-CU</v>
          </cell>
          <cell r="C3503">
            <v>11.56</v>
          </cell>
          <cell r="D3503">
            <v>100</v>
          </cell>
          <cell r="E3503" t="str">
            <v>KS</v>
          </cell>
          <cell r="F3503">
            <v>1156</v>
          </cell>
        </row>
        <row r="3504">
          <cell r="A3504">
            <v>5207762</v>
          </cell>
          <cell r="B3504" t="str">
            <v>Držák vedení…177/55-CU</v>
          </cell>
          <cell r="C3504">
            <v>23.24</v>
          </cell>
          <cell r="D3504">
            <v>100</v>
          </cell>
          <cell r="E3504" t="str">
            <v>KS</v>
          </cell>
          <cell r="F3504">
            <v>2324</v>
          </cell>
        </row>
        <row r="3505">
          <cell r="A3505">
            <v>5207800</v>
          </cell>
          <cell r="B3505" t="str">
            <v>Držák vedení…177VA-VK6</v>
          </cell>
          <cell r="C3505">
            <v>33.6</v>
          </cell>
          <cell r="D3505">
            <v>100</v>
          </cell>
          <cell r="E3505" t="str">
            <v>KS</v>
          </cell>
          <cell r="F3505">
            <v>3360</v>
          </cell>
        </row>
        <row r="3506">
          <cell r="A3506">
            <v>5207819</v>
          </cell>
          <cell r="B3506" t="str">
            <v>Držák vedení…177VA-VK8</v>
          </cell>
          <cell r="C3506">
            <v>30.05</v>
          </cell>
          <cell r="D3506">
            <v>100</v>
          </cell>
          <cell r="E3506" t="str">
            <v>KS</v>
          </cell>
          <cell r="F3506">
            <v>3005</v>
          </cell>
        </row>
        <row r="3507">
          <cell r="A3507">
            <v>5207851</v>
          </cell>
          <cell r="B3507" t="str">
            <v>Držák vedení…177B-HD20</v>
          </cell>
          <cell r="C3507">
            <v>20.84</v>
          </cell>
          <cell r="D3507">
            <v>100</v>
          </cell>
          <cell r="E3507" t="str">
            <v>KS</v>
          </cell>
          <cell r="F3507">
            <v>2084</v>
          </cell>
        </row>
        <row r="3508">
          <cell r="A3508">
            <v>5207878</v>
          </cell>
          <cell r="B3508" t="str">
            <v>Držák vedení…177B-HD30</v>
          </cell>
          <cell r="C3508">
            <v>20.13</v>
          </cell>
          <cell r="D3508">
            <v>100</v>
          </cell>
          <cell r="E3508" t="str">
            <v>KS</v>
          </cell>
          <cell r="F3508">
            <v>2013</v>
          </cell>
        </row>
        <row r="3509">
          <cell r="A3509">
            <v>5208017</v>
          </cell>
          <cell r="B3509" t="str">
            <v>Patka…199/DIN</v>
          </cell>
          <cell r="C3509">
            <v>27.7</v>
          </cell>
          <cell r="D3509">
            <v>100</v>
          </cell>
          <cell r="E3509" t="str">
            <v>KS</v>
          </cell>
          <cell r="F3509">
            <v>2770</v>
          </cell>
        </row>
        <row r="3510">
          <cell r="A3510">
            <v>5215277</v>
          </cell>
          <cell r="B3510" t="str">
            <v>Střešní držáky vedení…157/NB-VA</v>
          </cell>
          <cell r="C3510">
            <v>67.5</v>
          </cell>
          <cell r="D3510">
            <v>100</v>
          </cell>
          <cell r="E3510" t="str">
            <v>KS</v>
          </cell>
          <cell r="F3510">
            <v>6750</v>
          </cell>
        </row>
        <row r="3511">
          <cell r="A3511">
            <v>5215307</v>
          </cell>
          <cell r="B3511" t="str">
            <v>Střešní držáky vedení…157/ND-VA</v>
          </cell>
          <cell r="C3511">
            <v>82.74</v>
          </cell>
          <cell r="D3511">
            <v>100</v>
          </cell>
          <cell r="E3511" t="str">
            <v>KS</v>
          </cell>
          <cell r="F3511">
            <v>8274</v>
          </cell>
        </row>
        <row r="3512">
          <cell r="A3512">
            <v>5215374</v>
          </cell>
          <cell r="B3512" t="str">
            <v>Střešní držáky vedení…157/LK-VA</v>
          </cell>
          <cell r="C3512">
            <v>71.400000000000006</v>
          </cell>
          <cell r="D3512">
            <v>100</v>
          </cell>
          <cell r="E3512" t="str">
            <v>KS</v>
          </cell>
          <cell r="F3512">
            <v>7140</v>
          </cell>
        </row>
        <row r="3513">
          <cell r="A3513">
            <v>5215382</v>
          </cell>
          <cell r="B3513" t="str">
            <v>Střešní držáky vedení…157/LK-CU</v>
          </cell>
          <cell r="C3513">
            <v>92.93</v>
          </cell>
          <cell r="D3513">
            <v>100</v>
          </cell>
          <cell r="E3513" t="str">
            <v>KS</v>
          </cell>
          <cell r="F3513">
            <v>9293</v>
          </cell>
        </row>
        <row r="3514">
          <cell r="A3514">
            <v>5215439</v>
          </cell>
          <cell r="B3514" t="str">
            <v>Střešní držáky vedení…157/L-VA</v>
          </cell>
          <cell r="C3514">
            <v>86.5</v>
          </cell>
          <cell r="D3514">
            <v>100</v>
          </cell>
          <cell r="E3514" t="str">
            <v>KS</v>
          </cell>
          <cell r="F3514">
            <v>8650</v>
          </cell>
        </row>
        <row r="3515">
          <cell r="A3515">
            <v>5215471</v>
          </cell>
          <cell r="B3515" t="str">
            <v>Střešní držáky vedení…157/L-CU</v>
          </cell>
          <cell r="C3515">
            <v>93.58</v>
          </cell>
          <cell r="D3515">
            <v>100</v>
          </cell>
          <cell r="E3515" t="str">
            <v>KS</v>
          </cell>
          <cell r="F3515">
            <v>9358</v>
          </cell>
        </row>
        <row r="3516">
          <cell r="A3516">
            <v>5215501</v>
          </cell>
          <cell r="B3516" t="str">
            <v>Střešní držáky vedení…157/E-VA</v>
          </cell>
          <cell r="C3516">
            <v>74.430000000000007</v>
          </cell>
          <cell r="D3516">
            <v>100</v>
          </cell>
          <cell r="E3516" t="str">
            <v>KS</v>
          </cell>
          <cell r="F3516">
            <v>7443</v>
          </cell>
        </row>
        <row r="3517">
          <cell r="A3517">
            <v>5215552</v>
          </cell>
          <cell r="B3517" t="str">
            <v>Střešní držáky vedení…157/F-VA</v>
          </cell>
          <cell r="C3517">
            <v>70.760000000000005</v>
          </cell>
          <cell r="D3517">
            <v>100</v>
          </cell>
          <cell r="E3517" t="str">
            <v>KS</v>
          </cell>
          <cell r="F3517">
            <v>7076</v>
          </cell>
        </row>
        <row r="3518">
          <cell r="A3518">
            <v>5215579</v>
          </cell>
          <cell r="B3518" t="str">
            <v>Střešní držáky vedení…157/F-VA</v>
          </cell>
          <cell r="C3518">
            <v>81.34</v>
          </cell>
          <cell r="D3518">
            <v>100</v>
          </cell>
          <cell r="E3518" t="str">
            <v>KS</v>
          </cell>
          <cell r="F3518">
            <v>8134</v>
          </cell>
        </row>
        <row r="3519">
          <cell r="A3519">
            <v>5215587</v>
          </cell>
          <cell r="B3519" t="str">
            <v>Střešní držáky vedení…157/FK-VA</v>
          </cell>
          <cell r="C3519">
            <v>65.61</v>
          </cell>
          <cell r="D3519">
            <v>100</v>
          </cell>
          <cell r="E3519" t="str">
            <v>KS</v>
          </cell>
          <cell r="F3519">
            <v>6561</v>
          </cell>
        </row>
        <row r="3520">
          <cell r="A3520">
            <v>5215609</v>
          </cell>
          <cell r="B3520" t="str">
            <v>Střešní držáky vedení…157/FK-VA</v>
          </cell>
          <cell r="C3520">
            <v>74.599999999999994</v>
          </cell>
          <cell r="D3520">
            <v>100</v>
          </cell>
          <cell r="E3520" t="str">
            <v>KS</v>
          </cell>
          <cell r="F3520">
            <v>7460</v>
          </cell>
        </row>
        <row r="3521">
          <cell r="A3521">
            <v>5215625</v>
          </cell>
          <cell r="B3521" t="str">
            <v>Střešní držáky vedení…157/I-VA</v>
          </cell>
          <cell r="C3521">
            <v>79.540000000000006</v>
          </cell>
          <cell r="D3521">
            <v>100</v>
          </cell>
          <cell r="E3521" t="str">
            <v>KS</v>
          </cell>
          <cell r="F3521">
            <v>7954</v>
          </cell>
        </row>
        <row r="3522">
          <cell r="A3522">
            <v>5215668</v>
          </cell>
          <cell r="B3522" t="str">
            <v>Střešní držáky vedení…157/IK-VA</v>
          </cell>
          <cell r="C3522">
            <v>71.099999999999994</v>
          </cell>
          <cell r="D3522">
            <v>100</v>
          </cell>
          <cell r="E3522" t="str">
            <v>KS</v>
          </cell>
          <cell r="F3522">
            <v>7110</v>
          </cell>
        </row>
        <row r="3523">
          <cell r="A3523">
            <v>5215749</v>
          </cell>
          <cell r="B3523" t="str">
            <v>157/I-CU…157/I-CU</v>
          </cell>
          <cell r="C3523">
            <v>9381</v>
          </cell>
          <cell r="D3523">
            <v>1</v>
          </cell>
          <cell r="E3523" t="str">
            <v>KS</v>
          </cell>
          <cell r="F3523">
            <v>9381</v>
          </cell>
        </row>
        <row r="3524">
          <cell r="A3524">
            <v>5215803</v>
          </cell>
          <cell r="B3524" t="str">
            <v>Střešní držáky vedení…157/E-CU</v>
          </cell>
          <cell r="C3524">
            <v>93.35</v>
          </cell>
          <cell r="D3524">
            <v>100</v>
          </cell>
          <cell r="E3524" t="str">
            <v>KS</v>
          </cell>
          <cell r="F3524">
            <v>9335</v>
          </cell>
        </row>
        <row r="3525">
          <cell r="A3525">
            <v>5215838</v>
          </cell>
          <cell r="B3525" t="str">
            <v>Střešní držáky vedení…157/EK-VA</v>
          </cell>
          <cell r="C3525">
            <v>60.54</v>
          </cell>
          <cell r="D3525">
            <v>100</v>
          </cell>
          <cell r="E3525" t="str">
            <v>KS</v>
          </cell>
          <cell r="F3525">
            <v>6054</v>
          </cell>
        </row>
        <row r="3526">
          <cell r="A3526">
            <v>5215854</v>
          </cell>
          <cell r="B3526" t="str">
            <v>Střešní držáky vedení…157/EK-CU</v>
          </cell>
          <cell r="C3526">
            <v>70.739999999999995</v>
          </cell>
          <cell r="D3526">
            <v>100</v>
          </cell>
          <cell r="E3526" t="str">
            <v>KS</v>
          </cell>
          <cell r="F3526">
            <v>7074</v>
          </cell>
        </row>
        <row r="3527">
          <cell r="A3527">
            <v>5216184</v>
          </cell>
          <cell r="B3527" t="str">
            <v>Střešní držáky vedení…157/FK-CU</v>
          </cell>
          <cell r="C3527">
            <v>68.64</v>
          </cell>
          <cell r="D3527">
            <v>100</v>
          </cell>
          <cell r="E3527" t="str">
            <v>KS</v>
          </cell>
          <cell r="F3527">
            <v>6864</v>
          </cell>
        </row>
        <row r="3528">
          <cell r="A3528">
            <v>5216206</v>
          </cell>
          <cell r="B3528" t="str">
            <v>Střešní držáky vedení…157/F-CU</v>
          </cell>
          <cell r="C3528">
            <v>85.9</v>
          </cell>
          <cell r="D3528">
            <v>100</v>
          </cell>
          <cell r="E3528" t="str">
            <v>KS</v>
          </cell>
          <cell r="F3528">
            <v>8590</v>
          </cell>
        </row>
        <row r="3529">
          <cell r="A3529">
            <v>5216214</v>
          </cell>
          <cell r="B3529" t="str">
            <v>Střešní držáky vedení…157/FK-CU</v>
          </cell>
          <cell r="C3529">
            <v>74.260000000000005</v>
          </cell>
          <cell r="D3529">
            <v>100</v>
          </cell>
          <cell r="E3529" t="str">
            <v>KS</v>
          </cell>
          <cell r="F3529">
            <v>7426</v>
          </cell>
        </row>
        <row r="3530">
          <cell r="A3530">
            <v>5216257</v>
          </cell>
          <cell r="B3530" t="str">
            <v>Střešní držáky vedení…157/F-CU</v>
          </cell>
          <cell r="C3530">
            <v>120.12</v>
          </cell>
          <cell r="D3530">
            <v>100</v>
          </cell>
          <cell r="E3530" t="str">
            <v>KS</v>
          </cell>
          <cell r="F3530">
            <v>12012</v>
          </cell>
        </row>
        <row r="3531">
          <cell r="A3531">
            <v>5216265</v>
          </cell>
          <cell r="B3531" t="str">
            <v>Střešní držáky vedení…157/FK-CU</v>
          </cell>
          <cell r="C3531">
            <v>88.82</v>
          </cell>
          <cell r="D3531">
            <v>100</v>
          </cell>
          <cell r="E3531" t="str">
            <v>KS</v>
          </cell>
          <cell r="F3531">
            <v>8882</v>
          </cell>
        </row>
        <row r="3532">
          <cell r="A3532">
            <v>5216338</v>
          </cell>
          <cell r="B3532" t="str">
            <v>Střešní držáky vedení…157/NMK</v>
          </cell>
          <cell r="C3532">
            <v>125.98</v>
          </cell>
          <cell r="D3532">
            <v>100</v>
          </cell>
          <cell r="E3532" t="str">
            <v>KS</v>
          </cell>
          <cell r="F3532">
            <v>12598</v>
          </cell>
        </row>
        <row r="3533">
          <cell r="A3533">
            <v>5216818</v>
          </cell>
          <cell r="B3533" t="str">
            <v>Střešní držáky vedení…159/K-VA</v>
          </cell>
          <cell r="C3533">
            <v>45.82</v>
          </cell>
          <cell r="D3533">
            <v>100</v>
          </cell>
          <cell r="E3533" t="str">
            <v>KS</v>
          </cell>
          <cell r="F3533">
            <v>4582</v>
          </cell>
        </row>
        <row r="3534">
          <cell r="A3534">
            <v>5217075</v>
          </cell>
          <cell r="B3534" t="str">
            <v>Střešní držáky vedení…159/VA-V</v>
          </cell>
          <cell r="C3534">
            <v>60.78</v>
          </cell>
          <cell r="D3534">
            <v>100</v>
          </cell>
          <cell r="E3534" t="str">
            <v>KS</v>
          </cell>
          <cell r="F3534">
            <v>6078</v>
          </cell>
        </row>
        <row r="3535">
          <cell r="A3535">
            <v>5218314</v>
          </cell>
          <cell r="B3535" t="str">
            <v>Střešní držáky vedení…165/NBK55</v>
          </cell>
          <cell r="C3535">
            <v>63.2</v>
          </cell>
          <cell r="D3535">
            <v>100</v>
          </cell>
          <cell r="E3535" t="str">
            <v>KS</v>
          </cell>
          <cell r="F3535">
            <v>6320</v>
          </cell>
        </row>
        <row r="3536">
          <cell r="A3536">
            <v>5218675</v>
          </cell>
          <cell r="B3536" t="str">
            <v>Střešní držáky vedení…165/MBG10</v>
          </cell>
          <cell r="C3536">
            <v>77.97</v>
          </cell>
          <cell r="D3536">
            <v>100</v>
          </cell>
          <cell r="E3536" t="str">
            <v>KS</v>
          </cell>
          <cell r="F3536">
            <v>7797</v>
          </cell>
        </row>
        <row r="3537">
          <cell r="A3537">
            <v>5218683</v>
          </cell>
          <cell r="B3537" t="str">
            <v>Střešní držáky vedení…165/OBG-8</v>
          </cell>
          <cell r="C3537">
            <v>79.239999999999995</v>
          </cell>
          <cell r="D3537">
            <v>100</v>
          </cell>
          <cell r="E3537" t="str">
            <v>KS</v>
          </cell>
          <cell r="F3537">
            <v>7924</v>
          </cell>
        </row>
        <row r="3538">
          <cell r="A3538">
            <v>5218691</v>
          </cell>
          <cell r="B3538" t="str">
            <v>Střešní držáky vedení…165/MBG-8</v>
          </cell>
          <cell r="C3538">
            <v>77.89</v>
          </cell>
          <cell r="D3538">
            <v>100</v>
          </cell>
          <cell r="E3538" t="str">
            <v>KS</v>
          </cell>
          <cell r="F3538">
            <v>7789</v>
          </cell>
        </row>
        <row r="3539">
          <cell r="A3539">
            <v>5218748</v>
          </cell>
          <cell r="B3539" t="str">
            <v>Střešní držáky vedení…165MBG200</v>
          </cell>
          <cell r="C3539">
            <v>93.19</v>
          </cell>
          <cell r="D3539">
            <v>100</v>
          </cell>
          <cell r="E3539" t="str">
            <v>KS</v>
          </cell>
          <cell r="F3539">
            <v>9319</v>
          </cell>
        </row>
        <row r="3540">
          <cell r="A3540">
            <v>5218756</v>
          </cell>
          <cell r="B3540" t="str">
            <v>Střešní držáky vedení…165MBG200</v>
          </cell>
          <cell r="C3540">
            <v>95.08</v>
          </cell>
          <cell r="D3540">
            <v>100</v>
          </cell>
          <cell r="E3540" t="str">
            <v>KS</v>
          </cell>
          <cell r="F3540">
            <v>9508</v>
          </cell>
        </row>
        <row r="3541">
          <cell r="A3541">
            <v>5218810</v>
          </cell>
          <cell r="B3541" t="str">
            <v>Střešní držáky vedení…165/B/60</v>
          </cell>
          <cell r="C3541">
            <v>102.97</v>
          </cell>
          <cell r="D3541">
            <v>100</v>
          </cell>
          <cell r="E3541" t="str">
            <v>KS</v>
          </cell>
          <cell r="F3541">
            <v>10297</v>
          </cell>
        </row>
        <row r="3542">
          <cell r="A3542">
            <v>5218829</v>
          </cell>
          <cell r="B3542" t="str">
            <v>Střešní držáky vedení…165/B/100</v>
          </cell>
          <cell r="C3542">
            <v>93.83</v>
          </cell>
          <cell r="D3542">
            <v>100</v>
          </cell>
          <cell r="E3542" t="str">
            <v>KS</v>
          </cell>
          <cell r="F3542">
            <v>9383</v>
          </cell>
        </row>
        <row r="3543">
          <cell r="A3543">
            <v>5218861</v>
          </cell>
          <cell r="B3543" t="str">
            <v>Střešní držáky vedení…165/KR</v>
          </cell>
          <cell r="C3543">
            <v>16.04</v>
          </cell>
          <cell r="D3543">
            <v>100</v>
          </cell>
          <cell r="E3543" t="str">
            <v>KS</v>
          </cell>
          <cell r="F3543">
            <v>1604</v>
          </cell>
        </row>
        <row r="3544">
          <cell r="A3544">
            <v>5218926</v>
          </cell>
          <cell r="B3544" t="str">
            <v>Deskbox…172/AR</v>
          </cell>
          <cell r="C3544">
            <v>53.49</v>
          </cell>
          <cell r="D3544">
            <v>100</v>
          </cell>
          <cell r="E3544" t="str">
            <v>KS</v>
          </cell>
          <cell r="F3544">
            <v>5349</v>
          </cell>
        </row>
        <row r="3545">
          <cell r="A3545">
            <v>5218993</v>
          </cell>
          <cell r="B3545" t="str">
            <v>Střešní držáky vedení…165/R-8</v>
          </cell>
          <cell r="C3545">
            <v>41.65</v>
          </cell>
          <cell r="D3545">
            <v>100</v>
          </cell>
          <cell r="E3545" t="str">
            <v>KS</v>
          </cell>
          <cell r="F3545">
            <v>4165</v>
          </cell>
        </row>
        <row r="3546">
          <cell r="A3546">
            <v>5223075</v>
          </cell>
          <cell r="B3546" t="str">
            <v>Držák vedení…163/70</v>
          </cell>
          <cell r="C3546">
            <v>62.19</v>
          </cell>
          <cell r="D3546">
            <v>100</v>
          </cell>
          <cell r="E3546" t="str">
            <v>KS</v>
          </cell>
          <cell r="F3546">
            <v>6219</v>
          </cell>
        </row>
        <row r="3547">
          <cell r="A3547">
            <v>5223156</v>
          </cell>
          <cell r="B3547" t="str">
            <v>Držák vedení…163/150</v>
          </cell>
          <cell r="C3547">
            <v>53.56</v>
          </cell>
          <cell r="D3547">
            <v>100</v>
          </cell>
          <cell r="E3547" t="str">
            <v>KS</v>
          </cell>
          <cell r="F3547">
            <v>5356</v>
          </cell>
        </row>
        <row r="3548">
          <cell r="A3548">
            <v>5223202</v>
          </cell>
          <cell r="B3548" t="str">
            <v>Podpěra vedení  200mm…163/200</v>
          </cell>
          <cell r="C3548">
            <v>62.92</v>
          </cell>
          <cell r="D3548">
            <v>100</v>
          </cell>
          <cell r="E3548" t="str">
            <v>KS</v>
          </cell>
          <cell r="F3548">
            <v>6292</v>
          </cell>
        </row>
        <row r="3549">
          <cell r="A3549">
            <v>5227070</v>
          </cell>
          <cell r="B3549" t="str">
            <v>Držák vedení…176/A/65</v>
          </cell>
          <cell r="C3549">
            <v>78.95</v>
          </cell>
          <cell r="D3549">
            <v>100</v>
          </cell>
          <cell r="E3549" t="str">
            <v>KS</v>
          </cell>
          <cell r="F3549">
            <v>7895</v>
          </cell>
        </row>
        <row r="3550">
          <cell r="A3550">
            <v>5227100</v>
          </cell>
          <cell r="B3550" t="str">
            <v>Držák vedení…176/A/100</v>
          </cell>
          <cell r="C3550">
            <v>97.74</v>
          </cell>
          <cell r="D3550">
            <v>100</v>
          </cell>
          <cell r="E3550" t="str">
            <v>KS</v>
          </cell>
          <cell r="F3550">
            <v>9774</v>
          </cell>
        </row>
        <row r="3551">
          <cell r="A3551">
            <v>5227151</v>
          </cell>
          <cell r="B3551" t="str">
            <v>Držák vedení…176/A/150</v>
          </cell>
          <cell r="C3551">
            <v>127.5</v>
          </cell>
          <cell r="D3551">
            <v>100</v>
          </cell>
          <cell r="E3551" t="str">
            <v>KS</v>
          </cell>
          <cell r="F3551">
            <v>12750</v>
          </cell>
        </row>
        <row r="3552">
          <cell r="A3552">
            <v>5228026</v>
          </cell>
          <cell r="B3552" t="str">
            <v>Víko…156/8</v>
          </cell>
          <cell r="C3552">
            <v>8.5399999999999991</v>
          </cell>
          <cell r="D3552">
            <v>100</v>
          </cell>
          <cell r="E3552" t="str">
            <v>KS</v>
          </cell>
          <cell r="F3552">
            <v>854</v>
          </cell>
        </row>
        <row r="3553">
          <cell r="A3553">
            <v>5228123</v>
          </cell>
          <cell r="B3553" t="str">
            <v>Víko…156/K8-10</v>
          </cell>
          <cell r="C3553">
            <v>5.59</v>
          </cell>
          <cell r="D3553">
            <v>100</v>
          </cell>
          <cell r="E3553" t="str">
            <v>KS</v>
          </cell>
          <cell r="F3553">
            <v>559</v>
          </cell>
        </row>
        <row r="3554">
          <cell r="A3554">
            <v>5228220</v>
          </cell>
          <cell r="B3554" t="str">
            <v>Víko…156/16</v>
          </cell>
          <cell r="C3554">
            <v>9.9700000000000006</v>
          </cell>
          <cell r="D3554">
            <v>100</v>
          </cell>
          <cell r="E3554" t="str">
            <v>KS</v>
          </cell>
          <cell r="F3554">
            <v>997</v>
          </cell>
        </row>
        <row r="3555">
          <cell r="A3555">
            <v>5228328</v>
          </cell>
          <cell r="B3555" t="str">
            <v>Víko…156/FL</v>
          </cell>
          <cell r="C3555">
            <v>8.84</v>
          </cell>
          <cell r="D3555">
            <v>100</v>
          </cell>
          <cell r="E3555" t="str">
            <v>KS</v>
          </cell>
          <cell r="F3555">
            <v>884</v>
          </cell>
        </row>
        <row r="3556">
          <cell r="A3556">
            <v>5229162</v>
          </cell>
          <cell r="B3556" t="str">
            <v>Držák vedení…168/M6</v>
          </cell>
          <cell r="C3556">
            <v>30.96</v>
          </cell>
          <cell r="D3556">
            <v>100</v>
          </cell>
          <cell r="E3556" t="str">
            <v>KS</v>
          </cell>
          <cell r="F3556">
            <v>3096</v>
          </cell>
        </row>
        <row r="3557">
          <cell r="A3557">
            <v>5229367</v>
          </cell>
          <cell r="B3557" t="str">
            <v>Držák vedení…168/ZN/M6</v>
          </cell>
          <cell r="C3557">
            <v>78</v>
          </cell>
          <cell r="D3557">
            <v>100</v>
          </cell>
          <cell r="E3557" t="str">
            <v>KS</v>
          </cell>
          <cell r="F3557">
            <v>7800</v>
          </cell>
        </row>
        <row r="3558">
          <cell r="A3558">
            <v>5229383</v>
          </cell>
          <cell r="B3558" t="str">
            <v>Držák vedení…168DINKZN</v>
          </cell>
          <cell r="C3558">
            <v>174.73</v>
          </cell>
          <cell r="D3558">
            <v>100</v>
          </cell>
          <cell r="E3558" t="str">
            <v>KS</v>
          </cell>
          <cell r="F3558">
            <v>17473</v>
          </cell>
        </row>
        <row r="3559">
          <cell r="A3559">
            <v>5229464</v>
          </cell>
          <cell r="B3559" t="str">
            <v>Držák vedení…168FL30M6</v>
          </cell>
          <cell r="C3559">
            <v>30.58</v>
          </cell>
          <cell r="D3559">
            <v>100</v>
          </cell>
          <cell r="E3559" t="str">
            <v>KS</v>
          </cell>
          <cell r="F3559">
            <v>3058</v>
          </cell>
        </row>
        <row r="3560">
          <cell r="A3560">
            <v>5229480</v>
          </cell>
          <cell r="B3560" t="str">
            <v>Držák vedení…168DIN 30</v>
          </cell>
          <cell r="C3560">
            <v>30.52</v>
          </cell>
          <cell r="D3560">
            <v>100</v>
          </cell>
          <cell r="E3560" t="str">
            <v>KS</v>
          </cell>
          <cell r="F3560">
            <v>3052</v>
          </cell>
        </row>
        <row r="3561">
          <cell r="A3561">
            <v>5229553</v>
          </cell>
          <cell r="B3561" t="str">
            <v>Držák vedení…168FL40M8</v>
          </cell>
          <cell r="C3561">
            <v>89.72</v>
          </cell>
          <cell r="D3561">
            <v>100</v>
          </cell>
          <cell r="E3561" t="str">
            <v>KS</v>
          </cell>
          <cell r="F3561">
            <v>8972</v>
          </cell>
        </row>
        <row r="3562">
          <cell r="A3562">
            <v>5229588</v>
          </cell>
          <cell r="B3562" t="str">
            <v>Držák vedení…168DINKTG</v>
          </cell>
          <cell r="C3562">
            <v>79.8</v>
          </cell>
          <cell r="D3562">
            <v>100</v>
          </cell>
          <cell r="E3562" t="str">
            <v>KS</v>
          </cell>
          <cell r="F3562">
            <v>7980</v>
          </cell>
        </row>
        <row r="3563">
          <cell r="A3563">
            <v>5229839</v>
          </cell>
          <cell r="B3563" t="str">
            <v>Držák vedení…168DIN-K</v>
          </cell>
          <cell r="C3563">
            <v>31</v>
          </cell>
          <cell r="D3563">
            <v>100</v>
          </cell>
          <cell r="E3563" t="str">
            <v>KS</v>
          </cell>
          <cell r="F3563">
            <v>3100</v>
          </cell>
        </row>
        <row r="3564">
          <cell r="A3564">
            <v>5229944</v>
          </cell>
          <cell r="B3564" t="str">
            <v>Držák vedení…113BZ8-10</v>
          </cell>
          <cell r="C3564">
            <v>34.78</v>
          </cell>
          <cell r="D3564">
            <v>100</v>
          </cell>
          <cell r="E3564" t="str">
            <v>KS</v>
          </cell>
          <cell r="F3564">
            <v>3478</v>
          </cell>
        </row>
        <row r="3565">
          <cell r="A3565">
            <v>5229960</v>
          </cell>
          <cell r="B3565" t="str">
            <v>Držák vedení…113/Z8-10</v>
          </cell>
          <cell r="C3565">
            <v>32.840000000000003</v>
          </cell>
          <cell r="D3565">
            <v>100</v>
          </cell>
          <cell r="E3565" t="str">
            <v>KS</v>
          </cell>
          <cell r="F3565">
            <v>3284</v>
          </cell>
        </row>
        <row r="3566">
          <cell r="A3566">
            <v>5230217</v>
          </cell>
          <cell r="B3566" t="str">
            <v>Držák vedení…113/M8 ZN</v>
          </cell>
          <cell r="C3566">
            <v>109.71</v>
          </cell>
          <cell r="D3566">
            <v>100</v>
          </cell>
          <cell r="E3566" t="str">
            <v>KS</v>
          </cell>
          <cell r="F3566">
            <v>10971</v>
          </cell>
        </row>
        <row r="3567">
          <cell r="A3567">
            <v>5230446</v>
          </cell>
          <cell r="B3567" t="str">
            <v>Držák vedení…113/BZ-FL</v>
          </cell>
          <cell r="C3567">
            <v>40.520000000000003</v>
          </cell>
          <cell r="D3567">
            <v>100</v>
          </cell>
          <cell r="E3567" t="str">
            <v>KS</v>
          </cell>
          <cell r="F3567">
            <v>4052</v>
          </cell>
        </row>
        <row r="3568">
          <cell r="A3568">
            <v>5230462</v>
          </cell>
          <cell r="B3568" t="str">
            <v>Držák vedení…113BZHDFL</v>
          </cell>
          <cell r="C3568">
            <v>65.45</v>
          </cell>
          <cell r="D3568">
            <v>100</v>
          </cell>
          <cell r="E3568" t="str">
            <v>KS</v>
          </cell>
          <cell r="F3568">
            <v>6545</v>
          </cell>
        </row>
        <row r="3569">
          <cell r="A3569">
            <v>5230527</v>
          </cell>
          <cell r="B3569" t="str">
            <v>Držák…113/Z-20</v>
          </cell>
          <cell r="C3569">
            <v>68.64</v>
          </cell>
          <cell r="D3569">
            <v>100</v>
          </cell>
          <cell r="E3569" t="str">
            <v>KS</v>
          </cell>
          <cell r="F3569">
            <v>6864</v>
          </cell>
        </row>
        <row r="3570">
          <cell r="A3570">
            <v>5240034</v>
          </cell>
          <cell r="B3570" t="str">
            <v>Ochranné jiskřiště Parex…480/180MM</v>
          </cell>
          <cell r="C3570">
            <v>2650</v>
          </cell>
          <cell r="D3570">
            <v>1</v>
          </cell>
          <cell r="E3570" t="str">
            <v>KS</v>
          </cell>
          <cell r="F3570">
            <v>2650</v>
          </cell>
        </row>
        <row r="3571">
          <cell r="A3571">
            <v>5240050</v>
          </cell>
          <cell r="B3571" t="str">
            <v>Ovladač…482</v>
          </cell>
          <cell r="C3571">
            <v>447</v>
          </cell>
          <cell r="D3571">
            <v>1</v>
          </cell>
          <cell r="E3571" t="str">
            <v>KS</v>
          </cell>
          <cell r="F3571">
            <v>447</v>
          </cell>
        </row>
        <row r="3572">
          <cell r="A3572">
            <v>5240069</v>
          </cell>
          <cell r="B3572" t="str">
            <v>Ochranné jiskřiště Parex…480/350MM</v>
          </cell>
          <cell r="C3572">
            <v>2746</v>
          </cell>
          <cell r="D3572">
            <v>1</v>
          </cell>
          <cell r="E3572" t="str">
            <v>KS</v>
          </cell>
          <cell r="F3572">
            <v>2746</v>
          </cell>
        </row>
        <row r="3573">
          <cell r="A3573">
            <v>5240077</v>
          </cell>
          <cell r="B3573" t="str">
            <v>Ochranné jiskřiště Parex…480/250MM</v>
          </cell>
          <cell r="C3573">
            <v>2728</v>
          </cell>
          <cell r="D3573">
            <v>1</v>
          </cell>
          <cell r="E3573" t="str">
            <v>KS</v>
          </cell>
          <cell r="F3573">
            <v>2728</v>
          </cell>
        </row>
        <row r="3574">
          <cell r="A3574">
            <v>5240085</v>
          </cell>
          <cell r="B3574" t="str">
            <v>Ovladač…481</v>
          </cell>
          <cell r="C3574">
            <v>985</v>
          </cell>
          <cell r="D3574">
            <v>1</v>
          </cell>
          <cell r="E3574" t="str">
            <v>KS</v>
          </cell>
          <cell r="F3574">
            <v>985</v>
          </cell>
        </row>
        <row r="3575">
          <cell r="A3575">
            <v>5300037</v>
          </cell>
          <cell r="B3575" t="str">
            <v>Napínací šroub…945/M 6</v>
          </cell>
          <cell r="C3575">
            <v>60.68</v>
          </cell>
          <cell r="D3575">
            <v>100</v>
          </cell>
          <cell r="E3575" t="str">
            <v>KS</v>
          </cell>
          <cell r="F3575">
            <v>6068</v>
          </cell>
        </row>
        <row r="3576">
          <cell r="A3576">
            <v>5300053</v>
          </cell>
          <cell r="B3576" t="str">
            <v>Napínací šroub…945/M10</v>
          </cell>
          <cell r="C3576">
            <v>108.5</v>
          </cell>
          <cell r="D3576">
            <v>100</v>
          </cell>
          <cell r="E3576" t="str">
            <v>KS</v>
          </cell>
          <cell r="F3576">
            <v>10850</v>
          </cell>
        </row>
        <row r="3577">
          <cell r="A3577">
            <v>5300061</v>
          </cell>
          <cell r="B3577" t="str">
            <v>Napínací šroub…945/M12</v>
          </cell>
          <cell r="C3577">
            <v>146.78</v>
          </cell>
          <cell r="D3577">
            <v>100</v>
          </cell>
          <cell r="E3577" t="str">
            <v>KS</v>
          </cell>
          <cell r="F3577">
            <v>14678</v>
          </cell>
        </row>
        <row r="3578">
          <cell r="A3578">
            <v>5300088</v>
          </cell>
          <cell r="B3578" t="str">
            <v>Napínací šroub…945/M16</v>
          </cell>
          <cell r="C3578">
            <v>318.01</v>
          </cell>
          <cell r="D3578">
            <v>100</v>
          </cell>
          <cell r="E3578" t="str">
            <v>KS</v>
          </cell>
          <cell r="F3578">
            <v>31801</v>
          </cell>
        </row>
        <row r="3579">
          <cell r="A3579">
            <v>5301009</v>
          </cell>
          <cell r="B3579" t="str">
            <v>Lanové oko…946/5MM</v>
          </cell>
          <cell r="C3579">
            <v>9.02</v>
          </cell>
          <cell r="D3579">
            <v>100</v>
          </cell>
          <cell r="E3579" t="str">
            <v>KS</v>
          </cell>
          <cell r="F3579">
            <v>902</v>
          </cell>
        </row>
        <row r="3580">
          <cell r="A3580">
            <v>5301033</v>
          </cell>
          <cell r="B3580" t="str">
            <v>Lanové oko…946/3MM</v>
          </cell>
          <cell r="C3580">
            <v>9.64</v>
          </cell>
          <cell r="D3580">
            <v>100</v>
          </cell>
          <cell r="E3580" t="str">
            <v>KS</v>
          </cell>
          <cell r="F3580">
            <v>964</v>
          </cell>
        </row>
        <row r="3581">
          <cell r="A3581">
            <v>5301041</v>
          </cell>
          <cell r="B3581" t="str">
            <v>Lanové oko…946/4MM</v>
          </cell>
          <cell r="C3581">
            <v>9.31</v>
          </cell>
          <cell r="D3581">
            <v>100</v>
          </cell>
          <cell r="E3581" t="str">
            <v>KS</v>
          </cell>
          <cell r="F3581">
            <v>931</v>
          </cell>
        </row>
        <row r="3582">
          <cell r="A3582">
            <v>5301068</v>
          </cell>
          <cell r="B3582" t="str">
            <v>Lanové oko…946/6MM</v>
          </cell>
          <cell r="C3582">
            <v>9.51</v>
          </cell>
          <cell r="D3582">
            <v>100</v>
          </cell>
          <cell r="E3582" t="str">
            <v>KS</v>
          </cell>
          <cell r="F3582">
            <v>951</v>
          </cell>
        </row>
        <row r="3583">
          <cell r="A3583">
            <v>5301084</v>
          </cell>
          <cell r="B3583" t="str">
            <v>Lanové oko…946/8MM</v>
          </cell>
          <cell r="C3583">
            <v>13.97</v>
          </cell>
          <cell r="D3583">
            <v>100</v>
          </cell>
          <cell r="E3583" t="str">
            <v>KS</v>
          </cell>
          <cell r="F3583">
            <v>1397</v>
          </cell>
        </row>
        <row r="3584">
          <cell r="A3584">
            <v>5301106</v>
          </cell>
          <cell r="B3584" t="str">
            <v>Lanové oko…946/10MM</v>
          </cell>
          <cell r="C3584">
            <v>18.91</v>
          </cell>
          <cell r="D3584">
            <v>100</v>
          </cell>
          <cell r="E3584" t="str">
            <v>KS</v>
          </cell>
          <cell r="F3584">
            <v>1891</v>
          </cell>
        </row>
        <row r="3585">
          <cell r="A3585">
            <v>5302021</v>
          </cell>
          <cell r="B3585" t="str">
            <v>Lanová svorka…947/3MM</v>
          </cell>
          <cell r="C3585">
            <v>6.88</v>
          </cell>
          <cell r="D3585">
            <v>100</v>
          </cell>
          <cell r="E3585" t="str">
            <v>KS</v>
          </cell>
          <cell r="F3585">
            <v>688</v>
          </cell>
        </row>
        <row r="3586">
          <cell r="A3586">
            <v>5302056</v>
          </cell>
          <cell r="B3586" t="str">
            <v>Lanová svorka…947/5MM</v>
          </cell>
          <cell r="C3586">
            <v>7.64</v>
          </cell>
          <cell r="D3586">
            <v>100</v>
          </cell>
          <cell r="E3586" t="str">
            <v>KS</v>
          </cell>
          <cell r="F3586">
            <v>764</v>
          </cell>
        </row>
        <row r="3587">
          <cell r="A3587">
            <v>5302064</v>
          </cell>
          <cell r="B3587" t="str">
            <v>Lanová svorka…947/6MM</v>
          </cell>
          <cell r="C3587">
            <v>8.73</v>
          </cell>
          <cell r="D3587">
            <v>100</v>
          </cell>
          <cell r="E3587" t="str">
            <v>KS</v>
          </cell>
          <cell r="F3587">
            <v>873</v>
          </cell>
        </row>
        <row r="3588">
          <cell r="A3588">
            <v>5302080</v>
          </cell>
          <cell r="B3588" t="str">
            <v>Lanová svorka…947/8MM</v>
          </cell>
          <cell r="C3588">
            <v>10.87</v>
          </cell>
          <cell r="D3588">
            <v>100</v>
          </cell>
          <cell r="E3588" t="str">
            <v>KS</v>
          </cell>
          <cell r="F3588">
            <v>1087</v>
          </cell>
        </row>
        <row r="3589">
          <cell r="A3589">
            <v>5302102</v>
          </cell>
          <cell r="B3589" t="str">
            <v>Lanová svorka…947/10MM</v>
          </cell>
          <cell r="C3589">
            <v>16.47</v>
          </cell>
          <cell r="D3589">
            <v>100</v>
          </cell>
          <cell r="E3589" t="str">
            <v>KS</v>
          </cell>
          <cell r="F3589">
            <v>1647</v>
          </cell>
        </row>
        <row r="3590">
          <cell r="A3590">
            <v>5303206</v>
          </cell>
          <cell r="B3590" t="str">
            <v>Ocelový drát-Napínací lano…957/3MM</v>
          </cell>
          <cell r="C3590">
            <v>20.18</v>
          </cell>
          <cell r="D3590">
            <v>100</v>
          </cell>
          <cell r="E3590" t="str">
            <v>M</v>
          </cell>
          <cell r="F3590">
            <v>2018</v>
          </cell>
        </row>
        <row r="3591">
          <cell r="A3591">
            <v>5303214</v>
          </cell>
          <cell r="B3591" t="str">
            <v>Ocelový drát-Napínací lano…957/4MM</v>
          </cell>
          <cell r="C3591">
            <v>21.16</v>
          </cell>
          <cell r="D3591">
            <v>100</v>
          </cell>
          <cell r="E3591" t="str">
            <v>M</v>
          </cell>
          <cell r="F3591">
            <v>2116</v>
          </cell>
        </row>
        <row r="3592">
          <cell r="A3592">
            <v>5303222</v>
          </cell>
          <cell r="B3592" t="str">
            <v>Ocelový drát-Napínací lano…957/5MM</v>
          </cell>
          <cell r="C3592">
            <v>28.21</v>
          </cell>
          <cell r="D3592">
            <v>100</v>
          </cell>
          <cell r="E3592" t="str">
            <v>M</v>
          </cell>
          <cell r="F3592">
            <v>2821</v>
          </cell>
        </row>
        <row r="3593">
          <cell r="A3593">
            <v>5303230</v>
          </cell>
          <cell r="B3593" t="str">
            <v>Ocelový drát-Napínací lano…957/6MM</v>
          </cell>
          <cell r="C3593">
            <v>35.630000000000003</v>
          </cell>
          <cell r="D3593">
            <v>100</v>
          </cell>
          <cell r="E3593" t="str">
            <v>M</v>
          </cell>
          <cell r="F3593">
            <v>3563</v>
          </cell>
        </row>
        <row r="3594">
          <cell r="A3594">
            <v>5303257</v>
          </cell>
          <cell r="B3594" t="str">
            <v>Ocelový drát-Napínací lano…957/8MM</v>
          </cell>
          <cell r="C3594">
            <v>59.02</v>
          </cell>
          <cell r="D3594">
            <v>100</v>
          </cell>
          <cell r="E3594" t="str">
            <v>M</v>
          </cell>
          <cell r="F3594">
            <v>5902</v>
          </cell>
        </row>
        <row r="3595">
          <cell r="A3595">
            <v>5303265</v>
          </cell>
          <cell r="B3595" t="str">
            <v>Ocelový drát-Napínací lano…957/10MM</v>
          </cell>
          <cell r="C3595">
            <v>98.17</v>
          </cell>
          <cell r="D3595">
            <v>100</v>
          </cell>
          <cell r="E3595" t="str">
            <v>M</v>
          </cell>
          <cell r="F3595">
            <v>9817</v>
          </cell>
        </row>
        <row r="3596">
          <cell r="A3596">
            <v>5304105</v>
          </cell>
          <cell r="B3596" t="str">
            <v>Propojovací svorka…5001</v>
          </cell>
          <cell r="C3596">
            <v>33.44</v>
          </cell>
          <cell r="D3596">
            <v>100</v>
          </cell>
          <cell r="E3596" t="str">
            <v>KS</v>
          </cell>
          <cell r="F3596">
            <v>3344</v>
          </cell>
        </row>
        <row r="3597">
          <cell r="A3597">
            <v>5304164</v>
          </cell>
          <cell r="B3597" t="str">
            <v>Propojovací svorka…5001/N</v>
          </cell>
          <cell r="C3597">
            <v>92.09</v>
          </cell>
          <cell r="D3597">
            <v>100</v>
          </cell>
          <cell r="E3597" t="str">
            <v>KS</v>
          </cell>
          <cell r="F3597">
            <v>9209</v>
          </cell>
        </row>
        <row r="3598">
          <cell r="A3598">
            <v>5304172</v>
          </cell>
          <cell r="B3598" t="str">
            <v>Propojovací svorka…5001/N-CU</v>
          </cell>
          <cell r="C3598">
            <v>198.8</v>
          </cell>
          <cell r="D3598">
            <v>100</v>
          </cell>
          <cell r="E3598" t="str">
            <v>KS</v>
          </cell>
          <cell r="F3598">
            <v>19880</v>
          </cell>
        </row>
        <row r="3599">
          <cell r="A3599">
            <v>5304202</v>
          </cell>
          <cell r="B3599" t="str">
            <v>Propojovací svorka…5002</v>
          </cell>
          <cell r="C3599">
            <v>68.790000000000006</v>
          </cell>
          <cell r="D3599">
            <v>100</v>
          </cell>
          <cell r="E3599" t="str">
            <v>KS</v>
          </cell>
          <cell r="F3599">
            <v>6879</v>
          </cell>
        </row>
        <row r="3600">
          <cell r="A3600">
            <v>5304318</v>
          </cell>
          <cell r="B3600" t="str">
            <v>Propojovací svorka…5003</v>
          </cell>
          <cell r="C3600">
            <v>140.81</v>
          </cell>
          <cell r="D3600">
            <v>100</v>
          </cell>
          <cell r="E3600" t="str">
            <v>KS</v>
          </cell>
          <cell r="F3600">
            <v>14081</v>
          </cell>
        </row>
        <row r="3601">
          <cell r="A3601">
            <v>5304407</v>
          </cell>
          <cell r="B3601" t="str">
            <v>FangFix Junior…5004/12</v>
          </cell>
          <cell r="C3601">
            <v>216.62</v>
          </cell>
          <cell r="D3601">
            <v>100</v>
          </cell>
          <cell r="E3601" t="str">
            <v>KS</v>
          </cell>
          <cell r="F3601">
            <v>21662</v>
          </cell>
        </row>
        <row r="3602">
          <cell r="A3602">
            <v>5304504</v>
          </cell>
          <cell r="B3602" t="str">
            <v>FangFix Junior…5004/20</v>
          </cell>
          <cell r="C3602">
            <v>268.18</v>
          </cell>
          <cell r="D3602">
            <v>100</v>
          </cell>
          <cell r="E3602" t="str">
            <v>KS</v>
          </cell>
          <cell r="F3602">
            <v>26818</v>
          </cell>
        </row>
        <row r="3603">
          <cell r="A3603">
            <v>5304520</v>
          </cell>
          <cell r="B3603" t="str">
            <v>Konstrukční svorka…5010/20FT</v>
          </cell>
          <cell r="C3603">
            <v>206.76</v>
          </cell>
          <cell r="D3603">
            <v>100</v>
          </cell>
          <cell r="E3603" t="str">
            <v>KS</v>
          </cell>
          <cell r="F3603">
            <v>20676</v>
          </cell>
        </row>
        <row r="3604">
          <cell r="A3604">
            <v>5304601</v>
          </cell>
          <cell r="B3604" t="str">
            <v>Propojovací svorka…5005</v>
          </cell>
          <cell r="C3604">
            <v>110.09</v>
          </cell>
          <cell r="D3604">
            <v>100</v>
          </cell>
          <cell r="E3604" t="str">
            <v>KS</v>
          </cell>
          <cell r="F3604">
            <v>11009</v>
          </cell>
        </row>
        <row r="3605">
          <cell r="A3605">
            <v>5304660</v>
          </cell>
          <cell r="B3605" t="str">
            <v>Propojovací svorka…5005/N</v>
          </cell>
          <cell r="C3605">
            <v>183.72</v>
          </cell>
          <cell r="D3605">
            <v>100</v>
          </cell>
          <cell r="E3605" t="str">
            <v>KS</v>
          </cell>
          <cell r="F3605">
            <v>18372</v>
          </cell>
        </row>
        <row r="3606">
          <cell r="A3606">
            <v>5304970</v>
          </cell>
          <cell r="B3606" t="str">
            <v>Propojovací svorka…5009</v>
          </cell>
          <cell r="C3606">
            <v>63.2</v>
          </cell>
          <cell r="D3606">
            <v>100</v>
          </cell>
          <cell r="E3606" t="str">
            <v>KS</v>
          </cell>
          <cell r="F3606">
            <v>6320</v>
          </cell>
        </row>
        <row r="3607">
          <cell r="A3607">
            <v>5304997</v>
          </cell>
          <cell r="B3607" t="str">
            <v>Propojovací svorka…5011</v>
          </cell>
          <cell r="C3607">
            <v>24.86</v>
          </cell>
          <cell r="D3607">
            <v>100</v>
          </cell>
          <cell r="E3607" t="str">
            <v>KS</v>
          </cell>
          <cell r="F3607">
            <v>2486</v>
          </cell>
        </row>
        <row r="3608">
          <cell r="A3608">
            <v>5305012</v>
          </cell>
          <cell r="B3608" t="str">
            <v>Lanová svorka…261/SO</v>
          </cell>
          <cell r="C3608">
            <v>15.66</v>
          </cell>
          <cell r="D3608">
            <v>100</v>
          </cell>
          <cell r="E3608" t="str">
            <v>KS</v>
          </cell>
          <cell r="F3608">
            <v>1566</v>
          </cell>
        </row>
        <row r="3609">
          <cell r="A3609">
            <v>5311039</v>
          </cell>
          <cell r="B3609" t="str">
            <v>Spojka T…244</v>
          </cell>
          <cell r="C3609">
            <v>61.05</v>
          </cell>
          <cell r="D3609">
            <v>100</v>
          </cell>
          <cell r="E3609" t="str">
            <v>KS</v>
          </cell>
          <cell r="F3609">
            <v>6105</v>
          </cell>
        </row>
        <row r="3610">
          <cell r="A3610">
            <v>5311101</v>
          </cell>
          <cell r="B3610" t="str">
            <v>Spojka T…245/8-10</v>
          </cell>
          <cell r="C3610">
            <v>47.81</v>
          </cell>
          <cell r="D3610">
            <v>100</v>
          </cell>
          <cell r="E3610" t="str">
            <v>KS</v>
          </cell>
          <cell r="F3610">
            <v>4781</v>
          </cell>
        </row>
        <row r="3611">
          <cell r="A3611">
            <v>5311152</v>
          </cell>
          <cell r="B3611" t="str">
            <v>Spojka T…245CU8-10</v>
          </cell>
          <cell r="C3611">
            <v>94.35</v>
          </cell>
          <cell r="D3611">
            <v>100</v>
          </cell>
          <cell r="E3611" t="str">
            <v>KS</v>
          </cell>
          <cell r="F3611">
            <v>9435</v>
          </cell>
        </row>
        <row r="3612">
          <cell r="A3612">
            <v>5311209</v>
          </cell>
          <cell r="B3612" t="str">
            <v>Spojka T…247/8MM</v>
          </cell>
          <cell r="C3612">
            <v>68.430000000000007</v>
          </cell>
          <cell r="D3612">
            <v>100</v>
          </cell>
          <cell r="E3612" t="str">
            <v>KS</v>
          </cell>
          <cell r="F3612">
            <v>6843</v>
          </cell>
        </row>
        <row r="3613">
          <cell r="A3613">
            <v>5311268</v>
          </cell>
          <cell r="B3613" t="str">
            <v>Spojka T…247/8CU</v>
          </cell>
          <cell r="C3613">
            <v>154.88999999999999</v>
          </cell>
          <cell r="D3613">
            <v>100</v>
          </cell>
          <cell r="E3613" t="str">
            <v>KS</v>
          </cell>
          <cell r="F3613">
            <v>15489</v>
          </cell>
        </row>
        <row r="3614">
          <cell r="A3614">
            <v>5311500</v>
          </cell>
          <cell r="B3614" t="str">
            <v>Rychlospojka…249/ST</v>
          </cell>
          <cell r="C3614">
            <v>46.57</v>
          </cell>
          <cell r="D3614">
            <v>100</v>
          </cell>
          <cell r="E3614" t="str">
            <v>KS</v>
          </cell>
          <cell r="F3614">
            <v>4657</v>
          </cell>
        </row>
        <row r="3615">
          <cell r="A3615">
            <v>5311519</v>
          </cell>
          <cell r="B3615" t="str">
            <v>Rychlospojka…249/ALU</v>
          </cell>
          <cell r="C3615">
            <v>64.36</v>
          </cell>
          <cell r="D3615">
            <v>100</v>
          </cell>
          <cell r="E3615" t="str">
            <v>KS</v>
          </cell>
          <cell r="F3615">
            <v>6436</v>
          </cell>
        </row>
        <row r="3616">
          <cell r="A3616">
            <v>5311527</v>
          </cell>
          <cell r="B3616" t="str">
            <v>Rychlospojka…249/CU</v>
          </cell>
          <cell r="C3616">
            <v>115.1</v>
          </cell>
          <cell r="D3616">
            <v>100</v>
          </cell>
          <cell r="E3616" t="str">
            <v>KS</v>
          </cell>
          <cell r="F3616">
            <v>11510</v>
          </cell>
        </row>
        <row r="3617">
          <cell r="A3617">
            <v>5311535</v>
          </cell>
          <cell r="B3617" t="str">
            <v>Rychlospojka…249/ZV</v>
          </cell>
          <cell r="C3617">
            <v>185.84</v>
          </cell>
          <cell r="D3617">
            <v>100</v>
          </cell>
          <cell r="E3617" t="str">
            <v>KS</v>
          </cell>
          <cell r="F3617">
            <v>18584</v>
          </cell>
        </row>
        <row r="3618">
          <cell r="A3618">
            <v>5311551</v>
          </cell>
          <cell r="B3618" t="str">
            <v>Rychlospojka…249/VA</v>
          </cell>
          <cell r="C3618">
            <v>85.27</v>
          </cell>
          <cell r="D3618">
            <v>100</v>
          </cell>
          <cell r="E3618" t="str">
            <v>KS</v>
          </cell>
          <cell r="F3618">
            <v>8527</v>
          </cell>
        </row>
        <row r="3619">
          <cell r="A3619">
            <v>5311713</v>
          </cell>
          <cell r="B3619" t="str">
            <v>Rychlospojka Vario…249/B-ALU</v>
          </cell>
          <cell r="C3619">
            <v>62.27</v>
          </cell>
          <cell r="D3619">
            <v>100</v>
          </cell>
          <cell r="E3619" t="str">
            <v>KS</v>
          </cell>
          <cell r="F3619">
            <v>6227</v>
          </cell>
        </row>
        <row r="3620">
          <cell r="A3620">
            <v>5312035</v>
          </cell>
          <cell r="B3620" t="str">
            <v>Křížová spojka…251</v>
          </cell>
          <cell r="C3620">
            <v>52.68</v>
          </cell>
          <cell r="D3620">
            <v>100</v>
          </cell>
          <cell r="E3620" t="str">
            <v>KS</v>
          </cell>
          <cell r="F3620">
            <v>5268</v>
          </cell>
        </row>
        <row r="3621">
          <cell r="A3621">
            <v>5312132</v>
          </cell>
          <cell r="B3621" t="str">
            <v>Křížová spojka…251/CU</v>
          </cell>
          <cell r="C3621">
            <v>147.77000000000001</v>
          </cell>
          <cell r="D3621">
            <v>100</v>
          </cell>
          <cell r="E3621" t="str">
            <v>KS</v>
          </cell>
          <cell r="F3621">
            <v>14777</v>
          </cell>
        </row>
        <row r="3622">
          <cell r="A3622">
            <v>5312310</v>
          </cell>
          <cell r="B3622" t="str">
            <v>Křížová spojka…252/8X8</v>
          </cell>
          <cell r="C3622">
            <v>105.34</v>
          </cell>
          <cell r="D3622">
            <v>100</v>
          </cell>
          <cell r="E3622" t="str">
            <v>KS</v>
          </cell>
          <cell r="F3622">
            <v>10534</v>
          </cell>
        </row>
        <row r="3623">
          <cell r="A3623">
            <v>5312345</v>
          </cell>
          <cell r="B3623" t="str">
            <v>Křížová spojka…252/8X16</v>
          </cell>
          <cell r="C3623">
            <v>129.47</v>
          </cell>
          <cell r="D3623">
            <v>100</v>
          </cell>
          <cell r="E3623" t="str">
            <v>KS</v>
          </cell>
          <cell r="F3623">
            <v>12947</v>
          </cell>
        </row>
        <row r="3624">
          <cell r="A3624">
            <v>5312418</v>
          </cell>
          <cell r="B3624" t="str">
            <v>Křížová spojka…252CU8X8</v>
          </cell>
          <cell r="C3624">
            <v>490.38</v>
          </cell>
          <cell r="D3624">
            <v>100</v>
          </cell>
          <cell r="E3624" t="str">
            <v>KS</v>
          </cell>
          <cell r="F3624">
            <v>49038</v>
          </cell>
        </row>
        <row r="3625">
          <cell r="A3625">
            <v>5312442</v>
          </cell>
          <cell r="B3625" t="str">
            <v>Křížová spojka…252CU8X16</v>
          </cell>
          <cell r="C3625">
            <v>596.03</v>
          </cell>
          <cell r="D3625">
            <v>100</v>
          </cell>
          <cell r="E3625" t="str">
            <v>KS</v>
          </cell>
          <cell r="F3625">
            <v>59603</v>
          </cell>
        </row>
        <row r="3626">
          <cell r="A3626">
            <v>5312604</v>
          </cell>
          <cell r="B3626" t="str">
            <v>Křížová spojka…253/8X8</v>
          </cell>
          <cell r="C3626">
            <v>81.95</v>
          </cell>
          <cell r="D3626">
            <v>100</v>
          </cell>
          <cell r="E3626" t="str">
            <v>KS</v>
          </cell>
          <cell r="F3626">
            <v>8195</v>
          </cell>
        </row>
        <row r="3627">
          <cell r="A3627">
            <v>5312655</v>
          </cell>
          <cell r="B3627" t="str">
            <v>Křížová spojka…252FL8-10</v>
          </cell>
          <cell r="C3627">
            <v>93.12</v>
          </cell>
          <cell r="D3627">
            <v>100</v>
          </cell>
          <cell r="E3627" t="str">
            <v>KS</v>
          </cell>
          <cell r="F3627">
            <v>9312</v>
          </cell>
        </row>
        <row r="3628">
          <cell r="A3628">
            <v>5312809</v>
          </cell>
          <cell r="B3628" t="str">
            <v>Křížová spojka…253/10X16</v>
          </cell>
          <cell r="C3628">
            <v>113.99</v>
          </cell>
          <cell r="D3628">
            <v>100</v>
          </cell>
          <cell r="E3628" t="str">
            <v>KS</v>
          </cell>
          <cell r="F3628">
            <v>11399</v>
          </cell>
        </row>
        <row r="3629">
          <cell r="A3629">
            <v>5312906</v>
          </cell>
          <cell r="B3629" t="str">
            <v>Křížová spojka…250</v>
          </cell>
          <cell r="C3629">
            <v>65.97</v>
          </cell>
          <cell r="D3629">
            <v>100</v>
          </cell>
          <cell r="E3629" t="str">
            <v>KS</v>
          </cell>
          <cell r="F3629">
            <v>6597</v>
          </cell>
        </row>
        <row r="3630">
          <cell r="A3630">
            <v>5312922</v>
          </cell>
          <cell r="B3630" t="str">
            <v>Křížová spojka…250/VA</v>
          </cell>
          <cell r="C3630">
            <v>109.22</v>
          </cell>
          <cell r="D3630">
            <v>100</v>
          </cell>
          <cell r="E3630" t="str">
            <v>KS</v>
          </cell>
          <cell r="F3630">
            <v>10922</v>
          </cell>
        </row>
        <row r="3631">
          <cell r="A3631">
            <v>5313015</v>
          </cell>
          <cell r="B3631" t="str">
            <v>Diagonální svorka…250/A FT</v>
          </cell>
          <cell r="C3631">
            <v>103.16</v>
          </cell>
          <cell r="D3631">
            <v>100</v>
          </cell>
          <cell r="E3631" t="str">
            <v>KS</v>
          </cell>
          <cell r="F3631">
            <v>10316</v>
          </cell>
        </row>
        <row r="3632">
          <cell r="A3632">
            <v>5314038</v>
          </cell>
          <cell r="B3632" t="str">
            <v>Křížová spojka…254/10X10</v>
          </cell>
          <cell r="C3632">
            <v>67.5</v>
          </cell>
          <cell r="D3632">
            <v>100</v>
          </cell>
          <cell r="E3632" t="str">
            <v>KS</v>
          </cell>
          <cell r="F3632">
            <v>6750</v>
          </cell>
        </row>
        <row r="3633">
          <cell r="A3633">
            <v>5314135</v>
          </cell>
          <cell r="B3633" t="str">
            <v>Křížová spojka…254/DIN</v>
          </cell>
          <cell r="C3633">
            <v>186.42</v>
          </cell>
          <cell r="D3633">
            <v>100</v>
          </cell>
          <cell r="E3633" t="str">
            <v>KS</v>
          </cell>
          <cell r="F3633">
            <v>18642</v>
          </cell>
        </row>
        <row r="3634">
          <cell r="A3634">
            <v>5314518</v>
          </cell>
          <cell r="B3634" t="str">
            <v>Křížová spojka…255/30</v>
          </cell>
          <cell r="C3634">
            <v>69.31</v>
          </cell>
          <cell r="D3634">
            <v>100</v>
          </cell>
          <cell r="E3634" t="str">
            <v>KS</v>
          </cell>
          <cell r="F3634">
            <v>6931</v>
          </cell>
        </row>
        <row r="3635">
          <cell r="A3635">
            <v>5314534</v>
          </cell>
          <cell r="B3635" t="str">
            <v>Křížová spojka…255/A</v>
          </cell>
          <cell r="C3635">
            <v>56.73</v>
          </cell>
          <cell r="D3635">
            <v>100</v>
          </cell>
          <cell r="E3635" t="str">
            <v>KS</v>
          </cell>
          <cell r="F3635">
            <v>5673</v>
          </cell>
        </row>
        <row r="3636">
          <cell r="A3636">
            <v>5314615</v>
          </cell>
          <cell r="B3636" t="str">
            <v>Křížová spojka…256/30</v>
          </cell>
          <cell r="C3636">
            <v>105.61</v>
          </cell>
          <cell r="D3636">
            <v>100</v>
          </cell>
          <cell r="E3636" t="str">
            <v>KS</v>
          </cell>
          <cell r="F3636">
            <v>10561</v>
          </cell>
        </row>
        <row r="3637">
          <cell r="A3637">
            <v>5314658</v>
          </cell>
          <cell r="B3637" t="str">
            <v>Křížová spojka…256/A-30</v>
          </cell>
          <cell r="C3637">
            <v>89.02</v>
          </cell>
          <cell r="D3637">
            <v>100</v>
          </cell>
          <cell r="E3637" t="str">
            <v>KS</v>
          </cell>
          <cell r="F3637">
            <v>8902</v>
          </cell>
        </row>
        <row r="3638">
          <cell r="A3638">
            <v>5314666</v>
          </cell>
          <cell r="B3638" t="str">
            <v>Křížová spojka…256/A-40</v>
          </cell>
          <cell r="C3638">
            <v>111.17</v>
          </cell>
          <cell r="D3638">
            <v>100</v>
          </cell>
          <cell r="E3638" t="str">
            <v>KS</v>
          </cell>
          <cell r="F3638">
            <v>11117</v>
          </cell>
        </row>
        <row r="3639">
          <cell r="A3639">
            <v>5314720</v>
          </cell>
          <cell r="B3639" t="str">
            <v>Křížová spojka…256/B-A30</v>
          </cell>
          <cell r="C3639">
            <v>186.37</v>
          </cell>
          <cell r="D3639">
            <v>100</v>
          </cell>
          <cell r="E3639" t="str">
            <v>KS</v>
          </cell>
          <cell r="F3639">
            <v>18637</v>
          </cell>
        </row>
        <row r="3640">
          <cell r="A3640">
            <v>5315506</v>
          </cell>
          <cell r="B3640" t="str">
            <v>Paralelní spojka…259/8-10</v>
          </cell>
          <cell r="C3640">
            <v>129.41</v>
          </cell>
          <cell r="D3640">
            <v>100</v>
          </cell>
          <cell r="E3640" t="str">
            <v>KS</v>
          </cell>
          <cell r="F3640">
            <v>12941</v>
          </cell>
        </row>
        <row r="3641">
          <cell r="A3641">
            <v>5315514</v>
          </cell>
          <cell r="B3641" t="str">
            <v>Paralelní svorka…259/A FT</v>
          </cell>
          <cell r="C3641">
            <v>71.52</v>
          </cell>
          <cell r="D3641">
            <v>100</v>
          </cell>
          <cell r="E3641" t="str">
            <v>KS</v>
          </cell>
          <cell r="F3641">
            <v>7152</v>
          </cell>
        </row>
        <row r="3642">
          <cell r="A3642">
            <v>5315522</v>
          </cell>
          <cell r="B3642" t="str">
            <v>Paralelní svorka…259/A VA</v>
          </cell>
          <cell r="C3642">
            <v>104.48</v>
          </cell>
          <cell r="D3642">
            <v>100</v>
          </cell>
          <cell r="E3642" t="str">
            <v>KS</v>
          </cell>
          <cell r="F3642">
            <v>10448</v>
          </cell>
        </row>
        <row r="3643">
          <cell r="A3643">
            <v>5315654</v>
          </cell>
          <cell r="B3643" t="str">
            <v>Paralelní spojka…260/8/8MS</v>
          </cell>
          <cell r="C3643">
            <v>230.36</v>
          </cell>
          <cell r="D3643">
            <v>100</v>
          </cell>
          <cell r="E3643" t="str">
            <v>KS</v>
          </cell>
          <cell r="F3643">
            <v>23036</v>
          </cell>
        </row>
        <row r="3644">
          <cell r="A3644">
            <v>5315700</v>
          </cell>
          <cell r="B3644" t="str">
            <v>Paralelní spojka…260/8X8</v>
          </cell>
          <cell r="C3644">
            <v>54.45</v>
          </cell>
          <cell r="D3644">
            <v>100</v>
          </cell>
          <cell r="E3644" t="str">
            <v>KS</v>
          </cell>
          <cell r="F3644">
            <v>5445</v>
          </cell>
        </row>
        <row r="3645">
          <cell r="A3645">
            <v>5316014</v>
          </cell>
          <cell r="B3645" t="str">
            <v>Svorka žlabu…262</v>
          </cell>
          <cell r="C3645">
            <v>84.34</v>
          </cell>
          <cell r="D3645">
            <v>100</v>
          </cell>
          <cell r="E3645" t="str">
            <v>KS</v>
          </cell>
          <cell r="F3645">
            <v>8434</v>
          </cell>
        </row>
        <row r="3646">
          <cell r="A3646">
            <v>5316154</v>
          </cell>
          <cell r="B3646" t="str">
            <v>Svorka žlabu…262/CU</v>
          </cell>
          <cell r="C3646">
            <v>229.18</v>
          </cell>
          <cell r="D3646">
            <v>100</v>
          </cell>
          <cell r="E3646" t="str">
            <v>KS</v>
          </cell>
          <cell r="F3646">
            <v>22918</v>
          </cell>
        </row>
        <row r="3647">
          <cell r="A3647">
            <v>5316170</v>
          </cell>
          <cell r="B3647" t="str">
            <v>Svorka žlabu…262/ZM</v>
          </cell>
          <cell r="C3647">
            <v>309.95999999999998</v>
          </cell>
          <cell r="D3647">
            <v>100</v>
          </cell>
          <cell r="E3647" t="str">
            <v>KS</v>
          </cell>
          <cell r="F3647">
            <v>30996</v>
          </cell>
        </row>
        <row r="3648">
          <cell r="A3648">
            <v>5316219</v>
          </cell>
          <cell r="B3648" t="str">
            <v>Svorka žlabu…262/A</v>
          </cell>
          <cell r="C3648">
            <v>85.39</v>
          </cell>
          <cell r="D3648">
            <v>100</v>
          </cell>
          <cell r="E3648" t="str">
            <v>KS</v>
          </cell>
          <cell r="F3648">
            <v>8539</v>
          </cell>
        </row>
        <row r="3649">
          <cell r="A3649">
            <v>5316251</v>
          </cell>
          <cell r="B3649" t="str">
            <v>Svorka žlabu…262/A/CU</v>
          </cell>
          <cell r="C3649">
            <v>188.3</v>
          </cell>
          <cell r="D3649">
            <v>100</v>
          </cell>
          <cell r="E3649" t="str">
            <v>KS</v>
          </cell>
          <cell r="F3649">
            <v>18830</v>
          </cell>
        </row>
        <row r="3650">
          <cell r="A3650">
            <v>5316308</v>
          </cell>
          <cell r="B3650" t="str">
            <v>Svorka žlabu…267</v>
          </cell>
          <cell r="C3650">
            <v>108.74</v>
          </cell>
          <cell r="D3650">
            <v>100</v>
          </cell>
          <cell r="E3650" t="str">
            <v>KS</v>
          </cell>
          <cell r="F3650">
            <v>10874</v>
          </cell>
        </row>
        <row r="3651">
          <cell r="A3651">
            <v>5316324</v>
          </cell>
          <cell r="B3651" t="str">
            <v>Svorka žlabu…267/VA</v>
          </cell>
          <cell r="C3651">
            <v>158.86000000000001</v>
          </cell>
          <cell r="D3651">
            <v>100</v>
          </cell>
          <cell r="E3651" t="str">
            <v>KS</v>
          </cell>
          <cell r="F3651">
            <v>15886</v>
          </cell>
        </row>
        <row r="3652">
          <cell r="A3652">
            <v>5316450</v>
          </cell>
          <cell r="B3652" t="str">
            <v>RK-FIX…RK-FIX</v>
          </cell>
          <cell r="C3652">
            <v>126.88</v>
          </cell>
          <cell r="D3652">
            <v>100</v>
          </cell>
          <cell r="E3652" t="str">
            <v>KS</v>
          </cell>
          <cell r="F3652">
            <v>12688</v>
          </cell>
        </row>
        <row r="3653">
          <cell r="A3653">
            <v>5316459</v>
          </cell>
          <cell r="B3653" t="str">
            <v>RK-FIX/VA…RK-FIX/VA</v>
          </cell>
          <cell r="C3653">
            <v>160.65</v>
          </cell>
          <cell r="D3653">
            <v>100</v>
          </cell>
          <cell r="E3653" t="str">
            <v>KS</v>
          </cell>
          <cell r="F3653">
            <v>16065</v>
          </cell>
        </row>
        <row r="3654">
          <cell r="A3654">
            <v>5316468</v>
          </cell>
          <cell r="B3654" t="str">
            <v>RK-FIX/CU…RK-FIX/CU</v>
          </cell>
          <cell r="C3654">
            <v>164.85</v>
          </cell>
          <cell r="D3654">
            <v>100</v>
          </cell>
          <cell r="E3654" t="str">
            <v>KS</v>
          </cell>
          <cell r="F3654">
            <v>16485</v>
          </cell>
        </row>
        <row r="3655">
          <cell r="A3655">
            <v>5316510</v>
          </cell>
          <cell r="B3655" t="str">
            <v>Připoj. svorka sněhové ochrany…264</v>
          </cell>
          <cell r="C3655">
            <v>99.11</v>
          </cell>
          <cell r="D3655">
            <v>100</v>
          </cell>
          <cell r="E3655" t="str">
            <v>KS</v>
          </cell>
          <cell r="F3655">
            <v>9911</v>
          </cell>
        </row>
        <row r="3656">
          <cell r="A3656">
            <v>5316553</v>
          </cell>
          <cell r="B3656" t="str">
            <v>Připoj. svorka sněhové ochrany…264/CU</v>
          </cell>
          <cell r="C3656">
            <v>213.67</v>
          </cell>
          <cell r="D3656">
            <v>100</v>
          </cell>
          <cell r="E3656" t="str">
            <v>KS</v>
          </cell>
          <cell r="F3656">
            <v>21367</v>
          </cell>
        </row>
        <row r="3657">
          <cell r="A3657">
            <v>5317010</v>
          </cell>
          <cell r="B3657" t="str">
            <v>FangFix Junior…269/8/10</v>
          </cell>
          <cell r="C3657">
            <v>76.42</v>
          </cell>
          <cell r="D3657">
            <v>100</v>
          </cell>
          <cell r="E3657" t="str">
            <v>KS</v>
          </cell>
          <cell r="F3657">
            <v>7642</v>
          </cell>
        </row>
        <row r="3658">
          <cell r="A3658">
            <v>5317053</v>
          </cell>
          <cell r="B3658" t="str">
            <v>FangFix Junior…269ZN8/10</v>
          </cell>
          <cell r="C3658">
            <v>297.70999999999998</v>
          </cell>
          <cell r="D3658">
            <v>100</v>
          </cell>
          <cell r="E3658" t="str">
            <v>KS</v>
          </cell>
          <cell r="F3658">
            <v>29771</v>
          </cell>
        </row>
        <row r="3659">
          <cell r="A3659">
            <v>5317207</v>
          </cell>
          <cell r="B3659" t="str">
            <v>FangFix Junior…270/8/10</v>
          </cell>
          <cell r="C3659">
            <v>112.46</v>
          </cell>
          <cell r="D3659">
            <v>100</v>
          </cell>
          <cell r="E3659" t="str">
            <v>KS</v>
          </cell>
          <cell r="F3659">
            <v>11246</v>
          </cell>
        </row>
        <row r="3660">
          <cell r="A3660">
            <v>5317223</v>
          </cell>
          <cell r="B3660" t="str">
            <v>FangFix Junior…273/8/10</v>
          </cell>
          <cell r="C3660">
            <v>128.21</v>
          </cell>
          <cell r="D3660">
            <v>100</v>
          </cell>
          <cell r="E3660" t="str">
            <v>KS</v>
          </cell>
          <cell r="F3660">
            <v>12821</v>
          </cell>
        </row>
        <row r="3661">
          <cell r="A3661">
            <v>5317258</v>
          </cell>
          <cell r="B3661" t="str">
            <v>FangFix Junior…270CU8/10</v>
          </cell>
          <cell r="C3661">
            <v>261.33</v>
          </cell>
          <cell r="D3661">
            <v>100</v>
          </cell>
          <cell r="E3661" t="str">
            <v>KS</v>
          </cell>
          <cell r="F3661">
            <v>26133</v>
          </cell>
        </row>
        <row r="3662">
          <cell r="A3662">
            <v>5317274</v>
          </cell>
          <cell r="B3662" t="str">
            <v>FangFix Junior…273CU8/10</v>
          </cell>
          <cell r="C3662">
            <v>359.28</v>
          </cell>
          <cell r="D3662">
            <v>100</v>
          </cell>
          <cell r="E3662" t="str">
            <v>KS</v>
          </cell>
          <cell r="F3662">
            <v>35928</v>
          </cell>
        </row>
        <row r="3663">
          <cell r="A3663">
            <v>5317401</v>
          </cell>
          <cell r="B3663" t="str">
            <v>FangFix Junior…271/8/10</v>
          </cell>
          <cell r="C3663">
            <v>80.45</v>
          </cell>
          <cell r="D3663">
            <v>100</v>
          </cell>
          <cell r="E3663" t="str">
            <v>KS</v>
          </cell>
          <cell r="F3663">
            <v>8045</v>
          </cell>
        </row>
        <row r="3664">
          <cell r="A3664">
            <v>5317428</v>
          </cell>
          <cell r="B3664" t="str">
            <v>FangFix Junior…274/8/10</v>
          </cell>
          <cell r="C3664">
            <v>111.43</v>
          </cell>
          <cell r="D3664">
            <v>100</v>
          </cell>
          <cell r="E3664" t="str">
            <v>KS</v>
          </cell>
          <cell r="F3664">
            <v>11143</v>
          </cell>
        </row>
        <row r="3665">
          <cell r="A3665">
            <v>5317452</v>
          </cell>
          <cell r="B3665" t="str">
            <v>FangFix Junior…271CU8/10</v>
          </cell>
          <cell r="C3665">
            <v>168.51</v>
          </cell>
          <cell r="D3665">
            <v>100</v>
          </cell>
          <cell r="E3665" t="str">
            <v>KS</v>
          </cell>
          <cell r="F3665">
            <v>16851</v>
          </cell>
        </row>
        <row r="3666">
          <cell r="A3666">
            <v>5317479</v>
          </cell>
          <cell r="B3666" t="str">
            <v>FangFix Junior…274CU8/10</v>
          </cell>
          <cell r="C3666">
            <v>197.79</v>
          </cell>
          <cell r="D3666">
            <v>100</v>
          </cell>
          <cell r="E3666" t="str">
            <v>KS</v>
          </cell>
          <cell r="F3666">
            <v>19779</v>
          </cell>
        </row>
        <row r="3667">
          <cell r="A3667">
            <v>5318084</v>
          </cell>
          <cell r="B3667" t="str">
            <v>Svorka…272/8MM</v>
          </cell>
          <cell r="C3667">
            <v>259.52</v>
          </cell>
          <cell r="D3667">
            <v>100</v>
          </cell>
          <cell r="E3667" t="str">
            <v>KS</v>
          </cell>
          <cell r="F3667">
            <v>25952</v>
          </cell>
        </row>
        <row r="3668">
          <cell r="A3668">
            <v>5318149</v>
          </cell>
          <cell r="B3668" t="str">
            <v>Svorka…272/14MM</v>
          </cell>
          <cell r="C3668">
            <v>270.95</v>
          </cell>
          <cell r="D3668">
            <v>100</v>
          </cell>
          <cell r="E3668" t="str">
            <v>KS</v>
          </cell>
          <cell r="F3668">
            <v>27095</v>
          </cell>
        </row>
        <row r="3669">
          <cell r="A3669">
            <v>5320011</v>
          </cell>
          <cell r="B3669" t="str">
            <v>Koncový díl …280/8/10</v>
          </cell>
          <cell r="C3669">
            <v>35.130000000000003</v>
          </cell>
          <cell r="D3669">
            <v>100</v>
          </cell>
          <cell r="E3669" t="str">
            <v>KS</v>
          </cell>
          <cell r="F3669">
            <v>3513</v>
          </cell>
        </row>
        <row r="3670">
          <cell r="A3670">
            <v>5320054</v>
          </cell>
          <cell r="B3670" t="str">
            <v>Koncový díl …280ZN8/10</v>
          </cell>
          <cell r="C3670">
            <v>153.44999999999999</v>
          </cell>
          <cell r="D3670">
            <v>100</v>
          </cell>
          <cell r="E3670" t="str">
            <v>KS</v>
          </cell>
          <cell r="F3670">
            <v>15345</v>
          </cell>
        </row>
        <row r="3671">
          <cell r="A3671">
            <v>5320690</v>
          </cell>
          <cell r="B3671" t="str">
            <v>Připojovací jazýček…287/CU</v>
          </cell>
          <cell r="C3671">
            <v>52.24</v>
          </cell>
          <cell r="D3671">
            <v>100</v>
          </cell>
          <cell r="E3671" t="str">
            <v>KS</v>
          </cell>
          <cell r="F3671">
            <v>5224</v>
          </cell>
        </row>
        <row r="3672">
          <cell r="A3672">
            <v>5320704</v>
          </cell>
          <cell r="B3672" t="str">
            <v>Připojovací jazýček…287</v>
          </cell>
          <cell r="C3672">
            <v>18.63</v>
          </cell>
          <cell r="D3672">
            <v>100</v>
          </cell>
          <cell r="E3672" t="str">
            <v>KS</v>
          </cell>
          <cell r="F3672">
            <v>1863</v>
          </cell>
        </row>
        <row r="3673">
          <cell r="A3673">
            <v>5320712</v>
          </cell>
          <cell r="B3673" t="str">
            <v>Překlenovací třmen…288</v>
          </cell>
          <cell r="C3673">
            <v>27.85</v>
          </cell>
          <cell r="D3673">
            <v>100</v>
          </cell>
          <cell r="E3673" t="str">
            <v>KS</v>
          </cell>
          <cell r="F3673">
            <v>2785</v>
          </cell>
        </row>
        <row r="3674">
          <cell r="A3674">
            <v>5325307</v>
          </cell>
          <cell r="B3674" t="str">
            <v>Patka svorky…319/8</v>
          </cell>
          <cell r="C3674">
            <v>100.53</v>
          </cell>
          <cell r="D3674">
            <v>100</v>
          </cell>
          <cell r="E3674" t="str">
            <v>KS</v>
          </cell>
          <cell r="F3674">
            <v>10053</v>
          </cell>
        </row>
        <row r="3675">
          <cell r="A3675">
            <v>5325315</v>
          </cell>
          <cell r="B3675" t="str">
            <v>Patka svorky…319/10</v>
          </cell>
          <cell r="C3675">
            <v>105.52</v>
          </cell>
          <cell r="D3675">
            <v>100</v>
          </cell>
          <cell r="E3675" t="str">
            <v>KS</v>
          </cell>
          <cell r="F3675">
            <v>10552</v>
          </cell>
        </row>
        <row r="3676">
          <cell r="A3676">
            <v>5326303</v>
          </cell>
          <cell r="B3676" t="str">
            <v>Svorkovnice…324/S</v>
          </cell>
          <cell r="C3676">
            <v>37.380000000000003</v>
          </cell>
          <cell r="D3676">
            <v>100</v>
          </cell>
          <cell r="E3676" t="str">
            <v>KS</v>
          </cell>
          <cell r="F3676">
            <v>3738</v>
          </cell>
        </row>
        <row r="3677">
          <cell r="A3677">
            <v>5326311</v>
          </cell>
          <cell r="B3677" t="str">
            <v>Svorkovnice…324/S-VA</v>
          </cell>
          <cell r="C3677">
            <v>50.32</v>
          </cell>
          <cell r="D3677">
            <v>100</v>
          </cell>
          <cell r="E3677" t="str">
            <v>KS</v>
          </cell>
          <cell r="F3677">
            <v>5032</v>
          </cell>
        </row>
        <row r="3678">
          <cell r="A3678">
            <v>5326338</v>
          </cell>
          <cell r="B3678" t="str">
            <v>Svorkovnice…324/S-CU</v>
          </cell>
          <cell r="C3678">
            <v>72.88</v>
          </cell>
          <cell r="D3678">
            <v>100</v>
          </cell>
          <cell r="E3678" t="str">
            <v>KS</v>
          </cell>
          <cell r="F3678">
            <v>7288</v>
          </cell>
        </row>
        <row r="3679">
          <cell r="A3679">
            <v>5327075</v>
          </cell>
          <cell r="B3679" t="str">
            <v>Upevňovací spona…325/70</v>
          </cell>
          <cell r="C3679">
            <v>127.3</v>
          </cell>
          <cell r="D3679">
            <v>100</v>
          </cell>
          <cell r="E3679" t="str">
            <v>KS</v>
          </cell>
          <cell r="F3679">
            <v>12730</v>
          </cell>
        </row>
        <row r="3680">
          <cell r="A3680">
            <v>5327083</v>
          </cell>
          <cell r="B3680" t="str">
            <v>Upevňovací spona…325/80</v>
          </cell>
          <cell r="C3680">
            <v>132.5</v>
          </cell>
          <cell r="D3680">
            <v>100</v>
          </cell>
          <cell r="E3680" t="str">
            <v>KS</v>
          </cell>
          <cell r="F3680">
            <v>13250</v>
          </cell>
        </row>
        <row r="3681">
          <cell r="A3681">
            <v>5327105</v>
          </cell>
          <cell r="B3681" t="str">
            <v>Upevňovací spona…325/100</v>
          </cell>
          <cell r="C3681">
            <v>145.59</v>
          </cell>
          <cell r="D3681">
            <v>100</v>
          </cell>
          <cell r="E3681" t="str">
            <v>KS</v>
          </cell>
          <cell r="F3681">
            <v>14559</v>
          </cell>
        </row>
        <row r="3682">
          <cell r="A3682">
            <v>5327148</v>
          </cell>
          <cell r="B3682" t="str">
            <v>Upevňovací spona…325/140</v>
          </cell>
          <cell r="C3682">
            <v>158.18</v>
          </cell>
          <cell r="D3682">
            <v>100</v>
          </cell>
          <cell r="E3682" t="str">
            <v>KS</v>
          </cell>
          <cell r="F3682">
            <v>15818</v>
          </cell>
        </row>
        <row r="3683">
          <cell r="A3683">
            <v>5328209</v>
          </cell>
          <cell r="B3683" t="str">
            <v>Spojka…237/N</v>
          </cell>
          <cell r="C3683">
            <v>86.11</v>
          </cell>
          <cell r="D3683">
            <v>100</v>
          </cell>
          <cell r="E3683" t="str">
            <v>KS</v>
          </cell>
          <cell r="F3683">
            <v>8611</v>
          </cell>
        </row>
        <row r="3684">
          <cell r="A3684">
            <v>5328284</v>
          </cell>
          <cell r="B3684" t="str">
            <v>Spojka…237/N-CU</v>
          </cell>
          <cell r="C3684">
            <v>173.02</v>
          </cell>
          <cell r="D3684">
            <v>100</v>
          </cell>
          <cell r="E3684" t="str">
            <v>KS</v>
          </cell>
          <cell r="F3684">
            <v>17302</v>
          </cell>
        </row>
        <row r="3685">
          <cell r="A3685">
            <v>5329078</v>
          </cell>
          <cell r="B3685" t="str">
            <v>Spojka…239</v>
          </cell>
          <cell r="C3685">
            <v>70.2</v>
          </cell>
          <cell r="D3685">
            <v>100</v>
          </cell>
          <cell r="E3685" t="str">
            <v>KS</v>
          </cell>
          <cell r="F3685">
            <v>7020</v>
          </cell>
        </row>
        <row r="3686">
          <cell r="A3686">
            <v>5331013</v>
          </cell>
          <cell r="B3686" t="str">
            <v>Překlenovací lano…853</v>
          </cell>
          <cell r="C3686">
            <v>340.28</v>
          </cell>
          <cell r="D3686">
            <v>100</v>
          </cell>
          <cell r="E3686" t="str">
            <v>KS</v>
          </cell>
          <cell r="F3686">
            <v>34028</v>
          </cell>
        </row>
        <row r="3687">
          <cell r="A3687">
            <v>5331501</v>
          </cell>
          <cell r="B3687" t="str">
            <v>Přípojovací a prodlužovací pás…856</v>
          </cell>
          <cell r="C3687">
            <v>186.92</v>
          </cell>
          <cell r="D3687">
            <v>100</v>
          </cell>
          <cell r="E3687" t="str">
            <v>KS</v>
          </cell>
          <cell r="F3687">
            <v>18692</v>
          </cell>
        </row>
        <row r="3688">
          <cell r="A3688">
            <v>5334934</v>
          </cell>
          <cell r="B3688" t="str">
            <v>Koncový díl …5011/VA10</v>
          </cell>
          <cell r="C3688">
            <v>68.040000000000006</v>
          </cell>
          <cell r="D3688">
            <v>100</v>
          </cell>
          <cell r="E3688" t="str">
            <v>KS</v>
          </cell>
          <cell r="F3688">
            <v>6804</v>
          </cell>
        </row>
        <row r="3689">
          <cell r="A3689">
            <v>5335140</v>
          </cell>
          <cell r="B3689" t="str">
            <v>Rozpojovací díl…223/O-DIN</v>
          </cell>
          <cell r="C3689">
            <v>71.27</v>
          </cell>
          <cell r="D3689">
            <v>100</v>
          </cell>
          <cell r="E3689" t="str">
            <v>KS</v>
          </cell>
          <cell r="F3689">
            <v>7127</v>
          </cell>
        </row>
        <row r="3690">
          <cell r="A3690">
            <v>5335167</v>
          </cell>
          <cell r="B3690" t="str">
            <v>Rozpojovací díl…223/O-MS</v>
          </cell>
          <cell r="C3690">
            <v>243.34</v>
          </cell>
          <cell r="D3690">
            <v>100</v>
          </cell>
          <cell r="E3690" t="str">
            <v>KS</v>
          </cell>
          <cell r="F3690">
            <v>24334</v>
          </cell>
        </row>
        <row r="3691">
          <cell r="A3691">
            <v>5335205</v>
          </cell>
          <cell r="B3691" t="str">
            <v>Rozpojovací díl…223/DIN</v>
          </cell>
          <cell r="C3691">
            <v>71.27</v>
          </cell>
          <cell r="D3691">
            <v>100</v>
          </cell>
          <cell r="E3691" t="str">
            <v>KS</v>
          </cell>
          <cell r="F3691">
            <v>7127</v>
          </cell>
        </row>
        <row r="3692">
          <cell r="A3692">
            <v>5335256</v>
          </cell>
          <cell r="B3692" t="str">
            <v>Rozpojovací díl…223MS-DIN</v>
          </cell>
          <cell r="C3692">
            <v>239.51</v>
          </cell>
          <cell r="D3692">
            <v>100</v>
          </cell>
          <cell r="E3692" t="str">
            <v>KS</v>
          </cell>
          <cell r="F3692">
            <v>23951</v>
          </cell>
        </row>
        <row r="3693">
          <cell r="A3693">
            <v>5336007</v>
          </cell>
          <cell r="B3693" t="str">
            <v>Rozpojovací díl…226</v>
          </cell>
          <cell r="C3693">
            <v>102.71</v>
          </cell>
          <cell r="D3693">
            <v>100</v>
          </cell>
          <cell r="E3693" t="str">
            <v>KS</v>
          </cell>
          <cell r="F3693">
            <v>10271</v>
          </cell>
        </row>
        <row r="3694">
          <cell r="A3694">
            <v>5336023</v>
          </cell>
          <cell r="B3694" t="str">
            <v>Rozpojovací díl…226/CU</v>
          </cell>
          <cell r="C3694">
            <v>146.76</v>
          </cell>
          <cell r="D3694">
            <v>100</v>
          </cell>
          <cell r="E3694" t="str">
            <v>KS</v>
          </cell>
          <cell r="F3694">
            <v>14676</v>
          </cell>
        </row>
        <row r="3695">
          <cell r="A3695">
            <v>5336058</v>
          </cell>
          <cell r="B3695" t="str">
            <v>Rozpojovací díl…226/VA</v>
          </cell>
          <cell r="C3695">
            <v>100.28</v>
          </cell>
          <cell r="D3695">
            <v>100</v>
          </cell>
          <cell r="E3695" t="str">
            <v>KS</v>
          </cell>
          <cell r="F3695">
            <v>10028</v>
          </cell>
        </row>
        <row r="3696">
          <cell r="A3696">
            <v>5336074</v>
          </cell>
          <cell r="B3696" t="str">
            <v>Rozpojovací díl…226/ZV-VA</v>
          </cell>
          <cell r="C3696">
            <v>258.36</v>
          </cell>
          <cell r="D3696">
            <v>100</v>
          </cell>
          <cell r="E3696" t="str">
            <v>KS</v>
          </cell>
          <cell r="F3696">
            <v>25836</v>
          </cell>
        </row>
        <row r="3697">
          <cell r="A3697">
            <v>5336090</v>
          </cell>
          <cell r="B3697" t="str">
            <v>Rozpojovací díl…226/ZV-CU</v>
          </cell>
          <cell r="C3697">
            <v>302.98</v>
          </cell>
          <cell r="D3697">
            <v>100</v>
          </cell>
          <cell r="E3697" t="str">
            <v>KS</v>
          </cell>
          <cell r="F3697">
            <v>30298</v>
          </cell>
        </row>
        <row r="3698">
          <cell r="A3698">
            <v>5336309</v>
          </cell>
          <cell r="B3698" t="str">
            <v>Rozpojovací díl…233</v>
          </cell>
          <cell r="C3698">
            <v>102.14</v>
          </cell>
          <cell r="D3698">
            <v>100</v>
          </cell>
          <cell r="E3698" t="str">
            <v>KS</v>
          </cell>
          <cell r="F3698">
            <v>10214</v>
          </cell>
        </row>
        <row r="3699">
          <cell r="A3699">
            <v>5336341</v>
          </cell>
          <cell r="B3699" t="str">
            <v>Rozpojovací díl…233/VA</v>
          </cell>
          <cell r="C3699">
            <v>105.11</v>
          </cell>
          <cell r="D3699">
            <v>100</v>
          </cell>
          <cell r="E3699" t="str">
            <v>KS</v>
          </cell>
          <cell r="F3699">
            <v>10511</v>
          </cell>
        </row>
        <row r="3700">
          <cell r="A3700">
            <v>5336376</v>
          </cell>
          <cell r="B3700" t="str">
            <v>Rozpojovací díl…233/ZV</v>
          </cell>
          <cell r="C3700">
            <v>242.8</v>
          </cell>
          <cell r="D3700">
            <v>100</v>
          </cell>
          <cell r="E3700" t="str">
            <v>KS</v>
          </cell>
          <cell r="F3700">
            <v>24280</v>
          </cell>
        </row>
        <row r="3701">
          <cell r="A3701">
            <v>5336457</v>
          </cell>
          <cell r="B3701" t="str">
            <v>Rozpojovací díl…233/A</v>
          </cell>
          <cell r="C3701">
            <v>112.05</v>
          </cell>
          <cell r="D3701">
            <v>100</v>
          </cell>
          <cell r="E3701" t="str">
            <v>KS</v>
          </cell>
          <cell r="F3701">
            <v>11205</v>
          </cell>
        </row>
        <row r="3702">
          <cell r="A3702">
            <v>5336503</v>
          </cell>
          <cell r="B3702" t="str">
            <v>Rozpojovací díl…233/A-ZV</v>
          </cell>
          <cell r="C3702">
            <v>238</v>
          </cell>
          <cell r="D3702">
            <v>100</v>
          </cell>
          <cell r="E3702" t="str">
            <v>KS</v>
          </cell>
          <cell r="F3702">
            <v>23800</v>
          </cell>
        </row>
        <row r="3703">
          <cell r="A3703">
            <v>5340012</v>
          </cell>
          <cell r="B3703" t="str">
            <v>Rozpojovací svorka…292</v>
          </cell>
          <cell r="C3703">
            <v>152.22</v>
          </cell>
          <cell r="D3703">
            <v>100</v>
          </cell>
          <cell r="E3703" t="str">
            <v>KS</v>
          </cell>
          <cell r="F3703">
            <v>15222</v>
          </cell>
        </row>
        <row r="3704">
          <cell r="A3704">
            <v>5350085</v>
          </cell>
          <cell r="B3704" t="str">
            <v>Okapová příchytka…301/80</v>
          </cell>
          <cell r="C3704">
            <v>66.069999999999993</v>
          </cell>
          <cell r="D3704">
            <v>100</v>
          </cell>
          <cell r="E3704" t="str">
            <v>KS</v>
          </cell>
          <cell r="F3704">
            <v>6607</v>
          </cell>
        </row>
        <row r="3705">
          <cell r="A3705">
            <v>5350107</v>
          </cell>
          <cell r="B3705" t="str">
            <v>Okapová příchytka…301/100</v>
          </cell>
          <cell r="C3705">
            <v>67.239999999999995</v>
          </cell>
          <cell r="D3705">
            <v>100</v>
          </cell>
          <cell r="E3705" t="str">
            <v>KS</v>
          </cell>
          <cell r="F3705">
            <v>6724</v>
          </cell>
        </row>
        <row r="3706">
          <cell r="A3706">
            <v>5350115</v>
          </cell>
          <cell r="B3706" t="str">
            <v>Okapová příchytka…301/110</v>
          </cell>
          <cell r="C3706">
            <v>71.86</v>
          </cell>
          <cell r="D3706">
            <v>100</v>
          </cell>
          <cell r="E3706" t="str">
            <v>KS</v>
          </cell>
          <cell r="F3706">
            <v>7186</v>
          </cell>
        </row>
        <row r="3707">
          <cell r="A3707">
            <v>5350123</v>
          </cell>
          <cell r="B3707" t="str">
            <v>Okapová příchytka…301/120</v>
          </cell>
          <cell r="C3707">
            <v>73.81</v>
          </cell>
          <cell r="D3707">
            <v>100</v>
          </cell>
          <cell r="E3707" t="str">
            <v>KS</v>
          </cell>
          <cell r="F3707">
            <v>7381</v>
          </cell>
        </row>
        <row r="3708">
          <cell r="A3708">
            <v>5350689</v>
          </cell>
          <cell r="B3708" t="str">
            <v>Okapová příchytka…301/CU80</v>
          </cell>
          <cell r="C3708">
            <v>198.18</v>
          </cell>
          <cell r="D3708">
            <v>100</v>
          </cell>
          <cell r="E3708" t="str">
            <v>KS</v>
          </cell>
          <cell r="F3708">
            <v>19818</v>
          </cell>
        </row>
        <row r="3709">
          <cell r="A3709">
            <v>5350697</v>
          </cell>
          <cell r="B3709" t="str">
            <v>Okapová příchytka…301/CU90</v>
          </cell>
          <cell r="C3709">
            <v>227.66</v>
          </cell>
          <cell r="D3709">
            <v>100</v>
          </cell>
          <cell r="E3709" t="str">
            <v>KS</v>
          </cell>
          <cell r="F3709">
            <v>22766</v>
          </cell>
        </row>
        <row r="3710">
          <cell r="A3710">
            <v>5350700</v>
          </cell>
          <cell r="B3710" t="str">
            <v>Okapová příchytka…301/CU100</v>
          </cell>
          <cell r="C3710">
            <v>204.64</v>
          </cell>
          <cell r="D3710">
            <v>100</v>
          </cell>
          <cell r="E3710" t="str">
            <v>KS</v>
          </cell>
          <cell r="F3710">
            <v>20464</v>
          </cell>
        </row>
        <row r="3711">
          <cell r="A3711">
            <v>5350719</v>
          </cell>
          <cell r="B3711" t="str">
            <v>Okapová příchytka…301/CU110</v>
          </cell>
          <cell r="C3711">
            <v>281.76</v>
          </cell>
          <cell r="D3711">
            <v>100</v>
          </cell>
          <cell r="E3711" t="str">
            <v>KS</v>
          </cell>
          <cell r="F3711">
            <v>28176</v>
          </cell>
        </row>
        <row r="3712">
          <cell r="A3712">
            <v>5350727</v>
          </cell>
          <cell r="B3712" t="str">
            <v>Okapová příchytka…301/CU120</v>
          </cell>
          <cell r="C3712">
            <v>270.51</v>
          </cell>
          <cell r="D3712">
            <v>100</v>
          </cell>
          <cell r="E3712" t="str">
            <v>KS</v>
          </cell>
          <cell r="F3712">
            <v>27051</v>
          </cell>
        </row>
        <row r="3713">
          <cell r="A3713">
            <v>5350867</v>
          </cell>
          <cell r="B3713" t="str">
            <v>Okapová příchytka…301/V</v>
          </cell>
          <cell r="C3713">
            <v>29.75</v>
          </cell>
          <cell r="D3713">
            <v>100</v>
          </cell>
          <cell r="E3713" t="str">
            <v>KS</v>
          </cell>
          <cell r="F3713">
            <v>2975</v>
          </cell>
        </row>
        <row r="3714">
          <cell r="A3714">
            <v>5350883</v>
          </cell>
          <cell r="B3714" t="str">
            <v>Okapová příchytka…301/V-CU</v>
          </cell>
          <cell r="C3714">
            <v>111.04</v>
          </cell>
          <cell r="D3714">
            <v>100</v>
          </cell>
          <cell r="E3714" t="str">
            <v>KS</v>
          </cell>
          <cell r="F3714">
            <v>11104</v>
          </cell>
        </row>
        <row r="3715">
          <cell r="A3715">
            <v>5350905</v>
          </cell>
          <cell r="B3715" t="str">
            <v>Okapová příchytka…301/V-VA</v>
          </cell>
          <cell r="C3715">
            <v>70.34</v>
          </cell>
          <cell r="D3715">
            <v>100</v>
          </cell>
          <cell r="E3715" t="str">
            <v>KS</v>
          </cell>
          <cell r="F3715">
            <v>7034</v>
          </cell>
        </row>
        <row r="3716">
          <cell r="A3716">
            <v>5351057</v>
          </cell>
          <cell r="B3716" t="str">
            <v>Okapová příchytka…301/S</v>
          </cell>
          <cell r="C3716">
            <v>50.35</v>
          </cell>
          <cell r="D3716">
            <v>100</v>
          </cell>
          <cell r="E3716" t="str">
            <v>KS</v>
          </cell>
          <cell r="F3716">
            <v>5035</v>
          </cell>
        </row>
        <row r="3717">
          <cell r="A3717">
            <v>5351359</v>
          </cell>
          <cell r="B3717" t="str">
            <v>Okapová příchytka…301/S-AL</v>
          </cell>
          <cell r="C3717">
            <v>76.7</v>
          </cell>
          <cell r="D3717">
            <v>100</v>
          </cell>
          <cell r="E3717" t="str">
            <v>KS</v>
          </cell>
          <cell r="F3717">
            <v>7670</v>
          </cell>
        </row>
        <row r="3718">
          <cell r="A3718">
            <v>5351456</v>
          </cell>
          <cell r="B3718" t="str">
            <v>Okapová příchytka…301/S-CU</v>
          </cell>
          <cell r="C3718">
            <v>100.09</v>
          </cell>
          <cell r="D3718">
            <v>100</v>
          </cell>
          <cell r="E3718" t="str">
            <v>KS</v>
          </cell>
          <cell r="F3718">
            <v>10009</v>
          </cell>
        </row>
        <row r="3719">
          <cell r="A3719">
            <v>5351472</v>
          </cell>
          <cell r="B3719" t="str">
            <v>Okapová příchytka…301/S-CU</v>
          </cell>
          <cell r="C3719">
            <v>111.59</v>
          </cell>
          <cell r="D3719">
            <v>100</v>
          </cell>
          <cell r="E3719" t="str">
            <v>KS</v>
          </cell>
          <cell r="F3719">
            <v>11159</v>
          </cell>
        </row>
        <row r="3720">
          <cell r="A3720">
            <v>5400155</v>
          </cell>
          <cell r="B3720" t="str">
            <v>Jímací tyč…101/A1500</v>
          </cell>
          <cell r="C3720">
            <v>386.23</v>
          </cell>
          <cell r="D3720">
            <v>100</v>
          </cell>
          <cell r="E3720" t="str">
            <v>KS</v>
          </cell>
          <cell r="F3720">
            <v>38623</v>
          </cell>
        </row>
        <row r="3721">
          <cell r="A3721">
            <v>5400627</v>
          </cell>
          <cell r="B3721" t="str">
            <v>Jímací tyč…101/A-CU</v>
          </cell>
          <cell r="C3721">
            <v>1638</v>
          </cell>
          <cell r="D3721">
            <v>100</v>
          </cell>
          <cell r="E3721" t="str">
            <v>KS</v>
          </cell>
          <cell r="F3721">
            <v>163800</v>
          </cell>
        </row>
        <row r="3722">
          <cell r="A3722">
            <v>5401771</v>
          </cell>
          <cell r="B3722" t="str">
            <v>Jímací tyč…101/ALU</v>
          </cell>
          <cell r="C3722">
            <v>858.77</v>
          </cell>
          <cell r="D3722">
            <v>100</v>
          </cell>
          <cell r="E3722" t="str">
            <v>KS</v>
          </cell>
          <cell r="F3722">
            <v>85877</v>
          </cell>
        </row>
        <row r="3723">
          <cell r="A3723">
            <v>5401801</v>
          </cell>
          <cell r="B3723" t="str">
            <v>Jímací tyč…101/ALU</v>
          </cell>
          <cell r="C3723">
            <v>364</v>
          </cell>
          <cell r="D3723">
            <v>100</v>
          </cell>
          <cell r="E3723" t="str">
            <v>KS</v>
          </cell>
          <cell r="F3723">
            <v>36400</v>
          </cell>
        </row>
        <row r="3724">
          <cell r="A3724">
            <v>5401836</v>
          </cell>
          <cell r="B3724" t="str">
            <v>Jímací tyč…101/ALU</v>
          </cell>
          <cell r="C3724">
            <v>468</v>
          </cell>
          <cell r="D3724">
            <v>100</v>
          </cell>
          <cell r="E3724" t="str">
            <v>KS</v>
          </cell>
          <cell r="F3724">
            <v>46800</v>
          </cell>
        </row>
        <row r="3725">
          <cell r="A3725">
            <v>5401852</v>
          </cell>
          <cell r="B3725" t="str">
            <v>Jímací tyč…101/ALU</v>
          </cell>
          <cell r="C3725">
            <v>641.67999999999995</v>
          </cell>
          <cell r="D3725">
            <v>100</v>
          </cell>
          <cell r="E3725" t="str">
            <v>KS</v>
          </cell>
          <cell r="F3725">
            <v>64168</v>
          </cell>
        </row>
        <row r="3726">
          <cell r="A3726">
            <v>5401879</v>
          </cell>
          <cell r="B3726" t="str">
            <v>Jímací tyč…101/ALU</v>
          </cell>
          <cell r="C3726">
            <v>1380.28</v>
          </cell>
          <cell r="D3726">
            <v>100</v>
          </cell>
          <cell r="E3726" t="str">
            <v>KS</v>
          </cell>
          <cell r="F3726">
            <v>138028</v>
          </cell>
        </row>
        <row r="3727">
          <cell r="A3727">
            <v>5401970</v>
          </cell>
          <cell r="B3727" t="str">
            <v>Jímací tyč…101/J1000</v>
          </cell>
          <cell r="C3727">
            <v>116.48</v>
          </cell>
          <cell r="D3727">
            <v>100</v>
          </cell>
          <cell r="E3727" t="str">
            <v>KS</v>
          </cell>
          <cell r="F3727">
            <v>11648</v>
          </cell>
        </row>
        <row r="3728">
          <cell r="A3728">
            <v>5401980</v>
          </cell>
          <cell r="B3728" t="str">
            <v>Jímací tyč…101VL1500</v>
          </cell>
          <cell r="C3728">
            <v>368.16</v>
          </cell>
          <cell r="D3728">
            <v>100</v>
          </cell>
          <cell r="E3728" t="str">
            <v>KS</v>
          </cell>
          <cell r="F3728">
            <v>36816</v>
          </cell>
        </row>
        <row r="3729">
          <cell r="A3729">
            <v>5401983</v>
          </cell>
          <cell r="B3729" t="str">
            <v>Jímací tyč…101VL2000</v>
          </cell>
          <cell r="C3729">
            <v>333.2</v>
          </cell>
          <cell r="D3729">
            <v>100</v>
          </cell>
          <cell r="E3729" t="str">
            <v>KS</v>
          </cell>
          <cell r="F3729">
            <v>33320</v>
          </cell>
        </row>
        <row r="3730">
          <cell r="A3730">
            <v>5401986</v>
          </cell>
          <cell r="B3730" t="str">
            <v>Jímací tyč…101VL2500</v>
          </cell>
          <cell r="C3730">
            <v>367.64</v>
          </cell>
          <cell r="D3730">
            <v>100</v>
          </cell>
          <cell r="E3730" t="str">
            <v>KS</v>
          </cell>
          <cell r="F3730">
            <v>36764</v>
          </cell>
        </row>
        <row r="3731">
          <cell r="A3731">
            <v>5401989</v>
          </cell>
          <cell r="B3731" t="str">
            <v>Jímací tyč…101VL3000</v>
          </cell>
          <cell r="C3731">
            <v>449.28</v>
          </cell>
          <cell r="D3731">
            <v>100</v>
          </cell>
          <cell r="E3731" t="str">
            <v>KS</v>
          </cell>
          <cell r="F3731">
            <v>44928</v>
          </cell>
        </row>
        <row r="3732">
          <cell r="A3732">
            <v>5401993</v>
          </cell>
          <cell r="B3732" t="str">
            <v>Trubková jímací tyč…101VL3500</v>
          </cell>
          <cell r="C3732">
            <v>686</v>
          </cell>
          <cell r="D3732">
            <v>100</v>
          </cell>
          <cell r="E3732" t="str">
            <v>KS</v>
          </cell>
          <cell r="F3732">
            <v>68600</v>
          </cell>
        </row>
        <row r="3733">
          <cell r="A3733">
            <v>5401995</v>
          </cell>
          <cell r="B3733" t="str">
            <v>Trubková jímací tyč…101VL4000</v>
          </cell>
          <cell r="C3733">
            <v>703.04</v>
          </cell>
          <cell r="D3733">
            <v>100</v>
          </cell>
          <cell r="E3733" t="str">
            <v>KS</v>
          </cell>
          <cell r="F3733">
            <v>70304</v>
          </cell>
        </row>
        <row r="3734">
          <cell r="A3734">
            <v>5402107</v>
          </cell>
          <cell r="B3734" t="str">
            <v>Jímací tyč…101/G1000</v>
          </cell>
          <cell r="C3734">
            <v>427.9</v>
          </cell>
          <cell r="D3734">
            <v>100</v>
          </cell>
          <cell r="E3734" t="str">
            <v>KS</v>
          </cell>
          <cell r="F3734">
            <v>42790</v>
          </cell>
        </row>
        <row r="3735">
          <cell r="A3735">
            <v>5402158</v>
          </cell>
          <cell r="B3735" t="str">
            <v>Jímací tyč…101/G1500</v>
          </cell>
          <cell r="C3735">
            <v>494.62</v>
          </cell>
          <cell r="D3735">
            <v>100</v>
          </cell>
          <cell r="E3735" t="str">
            <v>KS</v>
          </cell>
          <cell r="F3735">
            <v>49462</v>
          </cell>
        </row>
        <row r="3736">
          <cell r="A3736">
            <v>5402808</v>
          </cell>
          <cell r="B3736" t="str">
            <v>Jímací tyč…101A-L100</v>
          </cell>
          <cell r="C3736">
            <v>556.77</v>
          </cell>
          <cell r="D3736">
            <v>100</v>
          </cell>
          <cell r="E3736" t="str">
            <v>KS</v>
          </cell>
          <cell r="F3736">
            <v>55677</v>
          </cell>
        </row>
        <row r="3737">
          <cell r="A3737">
            <v>5402859</v>
          </cell>
          <cell r="B3737" t="str">
            <v>Jímací tyč…101A-L150</v>
          </cell>
          <cell r="C3737">
            <v>607.70000000000005</v>
          </cell>
          <cell r="D3737">
            <v>100</v>
          </cell>
          <cell r="E3737" t="str">
            <v>KS</v>
          </cell>
          <cell r="F3737">
            <v>60770</v>
          </cell>
        </row>
        <row r="3738">
          <cell r="A3738">
            <v>5402891</v>
          </cell>
          <cell r="B3738" t="str">
            <v>Podstavec…101/ST</v>
          </cell>
          <cell r="C3738">
            <v>416.63</v>
          </cell>
          <cell r="D3738">
            <v>100</v>
          </cell>
          <cell r="E3738" t="str">
            <v>KS</v>
          </cell>
          <cell r="F3738">
            <v>41663</v>
          </cell>
        </row>
        <row r="3739">
          <cell r="A3739">
            <v>5402956</v>
          </cell>
          <cell r="B3739" t="str">
            <v>Podstavec…101/B-16</v>
          </cell>
          <cell r="C3739">
            <v>499.26</v>
          </cell>
          <cell r="D3739">
            <v>100</v>
          </cell>
          <cell r="E3739" t="str">
            <v>KS</v>
          </cell>
          <cell r="F3739">
            <v>49926</v>
          </cell>
        </row>
        <row r="3740">
          <cell r="A3740">
            <v>5403103</v>
          </cell>
          <cell r="B3740" t="str">
            <v>Systém FangFix…F-FIX-10</v>
          </cell>
          <cell r="C3740">
            <v>351.52</v>
          </cell>
          <cell r="D3740">
            <v>100</v>
          </cell>
          <cell r="E3740" t="str">
            <v>KS</v>
          </cell>
          <cell r="F3740">
            <v>35152</v>
          </cell>
        </row>
        <row r="3741">
          <cell r="A3741">
            <v>5403200</v>
          </cell>
          <cell r="B3741" t="str">
            <v>Systém FangFix…F-FIX-16</v>
          </cell>
          <cell r="C3741">
            <v>573.35</v>
          </cell>
          <cell r="D3741">
            <v>100</v>
          </cell>
          <cell r="E3741" t="str">
            <v>KS</v>
          </cell>
          <cell r="F3741">
            <v>57335</v>
          </cell>
        </row>
        <row r="3742">
          <cell r="A3742">
            <v>5403219</v>
          </cell>
          <cell r="B3742" t="str">
            <v>Svorka FangFix…F-FIX-KL</v>
          </cell>
          <cell r="C3742">
            <v>346.5</v>
          </cell>
          <cell r="D3742">
            <v>100</v>
          </cell>
          <cell r="E3742" t="str">
            <v>KS</v>
          </cell>
          <cell r="F3742">
            <v>34650</v>
          </cell>
        </row>
        <row r="3743">
          <cell r="A3743">
            <v>5403227</v>
          </cell>
          <cell r="B3743" t="str">
            <v>Podstavec…F-FIX-S16</v>
          </cell>
          <cell r="C3743">
            <v>174.92</v>
          </cell>
          <cell r="D3743">
            <v>100</v>
          </cell>
          <cell r="E3743" t="str">
            <v>KS</v>
          </cell>
          <cell r="F3743">
            <v>17492</v>
          </cell>
        </row>
        <row r="3744">
          <cell r="A3744">
            <v>5403235</v>
          </cell>
          <cell r="B3744" t="str">
            <v>Základní systém…F-FIX-B16</v>
          </cell>
          <cell r="C3744">
            <v>56.05</v>
          </cell>
          <cell r="D3744">
            <v>100</v>
          </cell>
          <cell r="E3744" t="str">
            <v>KS</v>
          </cell>
          <cell r="F3744">
            <v>5605</v>
          </cell>
        </row>
        <row r="3745">
          <cell r="A3745">
            <v>5403308</v>
          </cell>
          <cell r="B3745" t="str">
            <v>Fangfix Junior…F-FIX-JUN</v>
          </cell>
          <cell r="C3745">
            <v>249</v>
          </cell>
          <cell r="D3745">
            <v>1</v>
          </cell>
          <cell r="E3745" t="str">
            <v>KS</v>
          </cell>
          <cell r="F3745">
            <v>249</v>
          </cell>
        </row>
        <row r="3746">
          <cell r="A3746">
            <v>5403324</v>
          </cell>
          <cell r="B3746" t="str">
            <v>Základní systém…F-FIX-BAS</v>
          </cell>
          <cell r="C3746">
            <v>31</v>
          </cell>
          <cell r="D3746">
            <v>1</v>
          </cell>
          <cell r="E3746" t="str">
            <v>KS</v>
          </cell>
          <cell r="F3746">
            <v>31</v>
          </cell>
        </row>
        <row r="3747">
          <cell r="A3747">
            <v>5405068</v>
          </cell>
          <cell r="B3747" t="str">
            <v>Jímací hrot…120/A</v>
          </cell>
          <cell r="C3747">
            <v>26.15</v>
          </cell>
          <cell r="D3747">
            <v>100</v>
          </cell>
          <cell r="E3747" t="str">
            <v>KS</v>
          </cell>
          <cell r="F3747">
            <v>2615</v>
          </cell>
        </row>
        <row r="3748">
          <cell r="A3748">
            <v>5405769</v>
          </cell>
          <cell r="B3748" t="str">
            <v>Jímací hřib…128/F</v>
          </cell>
          <cell r="C3748">
            <v>609</v>
          </cell>
          <cell r="D3748">
            <v>1</v>
          </cell>
          <cell r="E3748" t="str">
            <v>KS</v>
          </cell>
          <cell r="F3748">
            <v>609</v>
          </cell>
        </row>
        <row r="3749">
          <cell r="A3749">
            <v>5408105</v>
          </cell>
          <cell r="B3749" t="str">
            <v>Izolační tyč…101/I3000</v>
          </cell>
          <cell r="C3749">
            <v>1497</v>
          </cell>
          <cell r="D3749">
            <v>1</v>
          </cell>
          <cell r="E3749" t="str">
            <v>KS</v>
          </cell>
          <cell r="F3749">
            <v>1497</v>
          </cell>
        </row>
        <row r="3750">
          <cell r="A3750">
            <v>5408148</v>
          </cell>
          <cell r="B3750" t="str">
            <v>Izolační tyč…101/I6000</v>
          </cell>
          <cell r="C3750">
            <v>3048</v>
          </cell>
          <cell r="D3750">
            <v>1</v>
          </cell>
          <cell r="E3750" t="str">
            <v>KS</v>
          </cell>
          <cell r="F3750">
            <v>3048</v>
          </cell>
        </row>
        <row r="3751">
          <cell r="A3751">
            <v>5408156</v>
          </cell>
          <cell r="B3751" t="str">
            <v>Spojka T…101/IT</v>
          </cell>
          <cell r="C3751">
            <v>422</v>
          </cell>
          <cell r="D3751">
            <v>1</v>
          </cell>
          <cell r="E3751" t="str">
            <v>KS</v>
          </cell>
          <cell r="F3751">
            <v>422</v>
          </cell>
        </row>
        <row r="3752">
          <cell r="A3752">
            <v>5408245</v>
          </cell>
          <cell r="B3752" t="str">
            <v>Spojka DK…101/IDK</v>
          </cell>
          <cell r="C3752">
            <v>697</v>
          </cell>
          <cell r="D3752">
            <v>1</v>
          </cell>
          <cell r="E3752" t="str">
            <v>KS</v>
          </cell>
          <cell r="F3752">
            <v>697</v>
          </cell>
        </row>
        <row r="3753">
          <cell r="A3753">
            <v>5408350</v>
          </cell>
          <cell r="B3753" t="str">
            <v>Vestavný díl…101IA-M16</v>
          </cell>
          <cell r="C3753">
            <v>755</v>
          </cell>
          <cell r="D3753">
            <v>1</v>
          </cell>
          <cell r="E3753" t="str">
            <v>KS</v>
          </cell>
          <cell r="F3753">
            <v>755</v>
          </cell>
        </row>
        <row r="3754">
          <cell r="A3754">
            <v>5408393</v>
          </cell>
          <cell r="B3754" t="str">
            <v>Koncový díl …101/IES</v>
          </cell>
          <cell r="C3754">
            <v>541</v>
          </cell>
          <cell r="D3754">
            <v>1</v>
          </cell>
          <cell r="E3754" t="str">
            <v>KS</v>
          </cell>
          <cell r="F3754">
            <v>541</v>
          </cell>
        </row>
        <row r="3755">
          <cell r="A3755">
            <v>5408458</v>
          </cell>
          <cell r="B3755" t="str">
            <v>Jímací hrot…101ISPM10</v>
          </cell>
          <cell r="C3755">
            <v>146</v>
          </cell>
          <cell r="D3755">
            <v>1</v>
          </cell>
          <cell r="E3755" t="str">
            <v>KS</v>
          </cell>
          <cell r="F3755">
            <v>146</v>
          </cell>
        </row>
        <row r="3756">
          <cell r="A3756">
            <v>5408504</v>
          </cell>
          <cell r="B3756" t="str">
            <v>Připojovací kloub…101IAGM16</v>
          </cell>
          <cell r="C3756">
            <v>1300</v>
          </cell>
          <cell r="D3756">
            <v>1</v>
          </cell>
          <cell r="E3756" t="str">
            <v>KS</v>
          </cell>
          <cell r="F3756">
            <v>1300</v>
          </cell>
        </row>
        <row r="3757">
          <cell r="A3757">
            <v>5408806</v>
          </cell>
          <cell r="B3757" t="str">
            <v>Distanční držák ISO…ISO-A 500</v>
          </cell>
          <cell r="C3757">
            <v>655</v>
          </cell>
          <cell r="D3757">
            <v>1</v>
          </cell>
          <cell r="E3757" t="str">
            <v>KS</v>
          </cell>
          <cell r="F3757">
            <v>655</v>
          </cell>
        </row>
        <row r="3758">
          <cell r="A3758">
            <v>5408814</v>
          </cell>
          <cell r="B3758" t="str">
            <v>Distanční držák ISO…ISO-A 800</v>
          </cell>
          <cell r="C3758">
            <v>884</v>
          </cell>
          <cell r="D3758">
            <v>1</v>
          </cell>
          <cell r="E3758" t="str">
            <v>KS</v>
          </cell>
          <cell r="F3758">
            <v>884</v>
          </cell>
        </row>
        <row r="3759">
          <cell r="A3759">
            <v>5410304</v>
          </cell>
          <cell r="B3759" t="str">
            <v>Držák tyče…112/CU100</v>
          </cell>
          <cell r="C3759">
            <v>145.26</v>
          </cell>
          <cell r="D3759">
            <v>100</v>
          </cell>
          <cell r="E3759" t="str">
            <v>KS</v>
          </cell>
          <cell r="F3759">
            <v>14526</v>
          </cell>
        </row>
        <row r="3760">
          <cell r="A3760">
            <v>5412609</v>
          </cell>
          <cell r="B3760" t="str">
            <v>Držák tyče…113/Z-16</v>
          </cell>
          <cell r="C3760">
            <v>33.549999999999997</v>
          </cell>
          <cell r="D3760">
            <v>100</v>
          </cell>
          <cell r="E3760" t="str">
            <v>KS</v>
          </cell>
          <cell r="F3760">
            <v>3355</v>
          </cell>
        </row>
        <row r="3761">
          <cell r="A3761">
            <v>5412633</v>
          </cell>
          <cell r="B3761" t="str">
            <v>Držák tyče…113/ZN-16</v>
          </cell>
          <cell r="C3761">
            <v>193.99</v>
          </cell>
          <cell r="D3761">
            <v>100</v>
          </cell>
          <cell r="E3761" t="str">
            <v>KS</v>
          </cell>
          <cell r="F3761">
            <v>19399</v>
          </cell>
        </row>
        <row r="3762">
          <cell r="A3762">
            <v>5412706</v>
          </cell>
          <cell r="B3762" t="str">
            <v>Držák tyče…113/B-Z16</v>
          </cell>
          <cell r="C3762">
            <v>35.9</v>
          </cell>
          <cell r="D3762">
            <v>100</v>
          </cell>
          <cell r="E3762" t="str">
            <v>KS</v>
          </cell>
          <cell r="F3762">
            <v>3590</v>
          </cell>
        </row>
        <row r="3763">
          <cell r="A3763">
            <v>5412803</v>
          </cell>
          <cell r="B3763" t="str">
            <v>Držák tyče…113B-Z-HD</v>
          </cell>
          <cell r="C3763">
            <v>65.12</v>
          </cell>
          <cell r="D3763">
            <v>100</v>
          </cell>
          <cell r="E3763" t="str">
            <v>KS</v>
          </cell>
          <cell r="F3763">
            <v>6512</v>
          </cell>
        </row>
        <row r="3764">
          <cell r="A3764">
            <v>5412811</v>
          </cell>
          <cell r="B3764" t="str">
            <v>Držák tyče…113B-ZNHD</v>
          </cell>
          <cell r="C3764">
            <v>124.8</v>
          </cell>
          <cell r="D3764">
            <v>100</v>
          </cell>
          <cell r="E3764" t="str">
            <v>KS</v>
          </cell>
          <cell r="F3764">
            <v>12480</v>
          </cell>
        </row>
        <row r="3765">
          <cell r="A3765">
            <v>5416566</v>
          </cell>
          <cell r="B3765" t="str">
            <v>Svorka…108B/DIN</v>
          </cell>
          <cell r="C3765">
            <v>140.93</v>
          </cell>
          <cell r="D3765">
            <v>100</v>
          </cell>
          <cell r="E3765" t="str">
            <v>KS</v>
          </cell>
          <cell r="F3765">
            <v>14093</v>
          </cell>
        </row>
        <row r="3766">
          <cell r="A3766">
            <v>5420008</v>
          </cell>
          <cell r="B3766" t="str">
            <v>Připojovací bod uzemnění…205/B M10</v>
          </cell>
          <cell r="C3766">
            <v>925</v>
          </cell>
          <cell r="D3766">
            <v>1</v>
          </cell>
          <cell r="E3766" t="str">
            <v>KS</v>
          </cell>
          <cell r="F3766">
            <v>925</v>
          </cell>
        </row>
        <row r="3767">
          <cell r="A3767">
            <v>5420016</v>
          </cell>
          <cell r="B3767" t="str">
            <v>Připojovací bod uzemnění…205/B M12</v>
          </cell>
          <cell r="C3767">
            <v>629</v>
          </cell>
          <cell r="D3767">
            <v>1</v>
          </cell>
          <cell r="E3767" t="str">
            <v>KS</v>
          </cell>
          <cell r="F3767">
            <v>629</v>
          </cell>
        </row>
        <row r="3768">
          <cell r="A3768">
            <v>5420156</v>
          </cell>
          <cell r="B3768" t="str">
            <v>Vývod zemniče…200/1500</v>
          </cell>
          <cell r="C3768">
            <v>392.44</v>
          </cell>
          <cell r="D3768">
            <v>100</v>
          </cell>
          <cell r="E3768" t="str">
            <v>KS</v>
          </cell>
          <cell r="F3768">
            <v>39244</v>
          </cell>
        </row>
        <row r="3769">
          <cell r="A3769">
            <v>5420504</v>
          </cell>
          <cell r="B3769" t="str">
            <v>Vývod zemniče…200VA1500</v>
          </cell>
          <cell r="C3769">
            <v>1365.88</v>
          </cell>
          <cell r="D3769">
            <v>100</v>
          </cell>
          <cell r="E3769" t="str">
            <v>KS</v>
          </cell>
          <cell r="F3769">
            <v>136588</v>
          </cell>
        </row>
        <row r="3770">
          <cell r="A3770">
            <v>5424100</v>
          </cell>
          <cell r="B3770" t="str">
            <v>Jímací tyč…101/F1000</v>
          </cell>
          <cell r="C3770">
            <v>367.99</v>
          </cell>
          <cell r="D3770">
            <v>100</v>
          </cell>
          <cell r="E3770" t="str">
            <v>KS</v>
          </cell>
          <cell r="F3770">
            <v>36799</v>
          </cell>
        </row>
        <row r="3771">
          <cell r="A3771">
            <v>5424151</v>
          </cell>
          <cell r="B3771" t="str">
            <v>Jímací tyč…101/F1500</v>
          </cell>
          <cell r="C3771">
            <v>431.75</v>
          </cell>
          <cell r="D3771">
            <v>100</v>
          </cell>
          <cell r="E3771" t="str">
            <v>KS</v>
          </cell>
          <cell r="F3771">
            <v>43175</v>
          </cell>
        </row>
        <row r="3772">
          <cell r="A3772">
            <v>5424208</v>
          </cell>
          <cell r="B3772" t="str">
            <v>Jímací tyč…101/F2000</v>
          </cell>
          <cell r="C3772">
            <v>470.08</v>
          </cell>
          <cell r="D3772">
            <v>100</v>
          </cell>
          <cell r="E3772" t="str">
            <v>KS</v>
          </cell>
          <cell r="F3772">
            <v>47008</v>
          </cell>
        </row>
        <row r="3773">
          <cell r="A3773">
            <v>5430062</v>
          </cell>
          <cell r="B3773" t="str">
            <v>Vývod zemniče…204 KS</v>
          </cell>
          <cell r="C3773">
            <v>862</v>
          </cell>
          <cell r="D3773">
            <v>1</v>
          </cell>
          <cell r="E3773" t="str">
            <v>KS</v>
          </cell>
          <cell r="F3773">
            <v>862</v>
          </cell>
        </row>
        <row r="3774">
          <cell r="A3774">
            <v>5430151</v>
          </cell>
          <cell r="B3774" t="str">
            <v>Tyčový vývod zemniče…204KL1500</v>
          </cell>
          <cell r="C3774">
            <v>698.62</v>
          </cell>
          <cell r="D3774">
            <v>100</v>
          </cell>
          <cell r="E3774" t="str">
            <v>KS</v>
          </cell>
          <cell r="F3774">
            <v>69862</v>
          </cell>
        </row>
        <row r="3775">
          <cell r="A3775">
            <v>5433053</v>
          </cell>
          <cell r="B3775" t="str">
            <v>Rozpojovací díl…220/10/10</v>
          </cell>
          <cell r="C3775">
            <v>220.97</v>
          </cell>
          <cell r="D3775">
            <v>100</v>
          </cell>
          <cell r="E3775" t="str">
            <v>KS</v>
          </cell>
          <cell r="F3775">
            <v>22097</v>
          </cell>
        </row>
        <row r="3776">
          <cell r="A3776">
            <v>6000062</v>
          </cell>
          <cell r="B3776" t="str">
            <v>Mřížový žlab GRM…GRM35/100</v>
          </cell>
          <cell r="C3776">
            <v>185</v>
          </cell>
          <cell r="D3776">
            <v>1</v>
          </cell>
          <cell r="E3776" t="str">
            <v>M</v>
          </cell>
          <cell r="F3776">
            <v>185</v>
          </cell>
        </row>
        <row r="3777">
          <cell r="A3777">
            <v>6000063</v>
          </cell>
          <cell r="B3777" t="str">
            <v>Mřížový žlab GRM…GRM35/150</v>
          </cell>
          <cell r="C3777">
            <v>196</v>
          </cell>
          <cell r="D3777">
            <v>1</v>
          </cell>
          <cell r="E3777" t="str">
            <v>M</v>
          </cell>
          <cell r="F3777">
            <v>196</v>
          </cell>
        </row>
        <row r="3778">
          <cell r="A3778">
            <v>6000064</v>
          </cell>
          <cell r="B3778" t="str">
            <v>Mřížový žlab GRM…GRM35/200</v>
          </cell>
          <cell r="C3778">
            <v>235</v>
          </cell>
          <cell r="D3778">
            <v>1</v>
          </cell>
          <cell r="E3778" t="str">
            <v>M</v>
          </cell>
          <cell r="F3778">
            <v>235</v>
          </cell>
        </row>
        <row r="3779">
          <cell r="A3779">
            <v>6000066</v>
          </cell>
          <cell r="B3779" t="str">
            <v>Mřížový žlab GRM…GRM35/300</v>
          </cell>
          <cell r="C3779">
            <v>291</v>
          </cell>
          <cell r="D3779">
            <v>1</v>
          </cell>
          <cell r="E3779" t="str">
            <v>M</v>
          </cell>
          <cell r="F3779">
            <v>291</v>
          </cell>
        </row>
        <row r="3780">
          <cell r="A3780">
            <v>6000071</v>
          </cell>
          <cell r="B3780" t="str">
            <v>Mřížový žlab GRM…GRM35/100</v>
          </cell>
          <cell r="C3780">
            <v>190</v>
          </cell>
          <cell r="D3780">
            <v>1</v>
          </cell>
          <cell r="E3780" t="str">
            <v>M</v>
          </cell>
          <cell r="F3780">
            <v>190</v>
          </cell>
        </row>
        <row r="3781">
          <cell r="A3781">
            <v>6000072</v>
          </cell>
          <cell r="B3781" t="str">
            <v>Mřížový žlab GRM…GRM35/150</v>
          </cell>
          <cell r="C3781">
            <v>205</v>
          </cell>
          <cell r="D3781">
            <v>1</v>
          </cell>
          <cell r="E3781" t="str">
            <v>M</v>
          </cell>
          <cell r="F3781">
            <v>205</v>
          </cell>
        </row>
        <row r="3782">
          <cell r="A3782">
            <v>6000073</v>
          </cell>
          <cell r="B3782" t="str">
            <v>Mřížový žlab GRM…GRM35/200</v>
          </cell>
          <cell r="C3782">
            <v>222</v>
          </cell>
          <cell r="D3782">
            <v>1</v>
          </cell>
          <cell r="E3782" t="str">
            <v>M</v>
          </cell>
          <cell r="F3782">
            <v>222</v>
          </cell>
        </row>
        <row r="3783">
          <cell r="A3783">
            <v>6000075</v>
          </cell>
          <cell r="B3783" t="str">
            <v>Mřížový žlab GRM…GRM35/300</v>
          </cell>
          <cell r="C3783">
            <v>319</v>
          </cell>
          <cell r="D3783">
            <v>1</v>
          </cell>
          <cell r="E3783" t="str">
            <v>M</v>
          </cell>
          <cell r="F3783">
            <v>319</v>
          </cell>
        </row>
        <row r="3784">
          <cell r="A3784">
            <v>6000118</v>
          </cell>
          <cell r="B3784" t="str">
            <v>Mřížový žlab GR…GR 55/100</v>
          </cell>
          <cell r="C3784">
            <v>201</v>
          </cell>
          <cell r="D3784">
            <v>1</v>
          </cell>
          <cell r="E3784" t="str">
            <v>M</v>
          </cell>
          <cell r="F3784">
            <v>201</v>
          </cell>
        </row>
        <row r="3785">
          <cell r="A3785">
            <v>6000150</v>
          </cell>
          <cell r="B3785" t="str">
            <v>Mřížový žlab GR…GR 55/150</v>
          </cell>
          <cell r="C3785">
            <v>208</v>
          </cell>
          <cell r="D3785">
            <v>1</v>
          </cell>
          <cell r="E3785" t="str">
            <v>M</v>
          </cell>
          <cell r="F3785">
            <v>208</v>
          </cell>
        </row>
        <row r="3786">
          <cell r="A3786">
            <v>6000207</v>
          </cell>
          <cell r="B3786" t="str">
            <v>Mřížový žlab GR…GR 55/200</v>
          </cell>
          <cell r="C3786">
            <v>219</v>
          </cell>
          <cell r="D3786">
            <v>1</v>
          </cell>
          <cell r="E3786" t="str">
            <v>M</v>
          </cell>
          <cell r="F3786">
            <v>219</v>
          </cell>
        </row>
        <row r="3787">
          <cell r="A3787">
            <v>6000304</v>
          </cell>
          <cell r="B3787" t="str">
            <v>Mřížový žlab GR…GR 55/300</v>
          </cell>
          <cell r="C3787">
            <v>355</v>
          </cell>
          <cell r="D3787">
            <v>1</v>
          </cell>
          <cell r="E3787" t="str">
            <v>M</v>
          </cell>
          <cell r="F3787">
            <v>355</v>
          </cell>
        </row>
        <row r="3788">
          <cell r="A3788">
            <v>6000401</v>
          </cell>
          <cell r="B3788" t="str">
            <v>Mřížový žlab GR…GR 55/400</v>
          </cell>
          <cell r="C3788">
            <v>431</v>
          </cell>
          <cell r="D3788">
            <v>1</v>
          </cell>
          <cell r="E3788" t="str">
            <v>M</v>
          </cell>
          <cell r="F3788">
            <v>431</v>
          </cell>
        </row>
        <row r="3789">
          <cell r="A3789">
            <v>6000509</v>
          </cell>
          <cell r="B3789" t="str">
            <v>Mřížový žlab GR…GR 55/500</v>
          </cell>
          <cell r="C3789">
            <v>467</v>
          </cell>
          <cell r="D3789">
            <v>1</v>
          </cell>
          <cell r="E3789" t="str">
            <v>M</v>
          </cell>
          <cell r="F3789">
            <v>467</v>
          </cell>
        </row>
        <row r="3790">
          <cell r="A3790">
            <v>6000606</v>
          </cell>
          <cell r="B3790" t="str">
            <v>Mřížový žlab GR…GR 55/600</v>
          </cell>
          <cell r="C3790">
            <v>501</v>
          </cell>
          <cell r="D3790">
            <v>1</v>
          </cell>
          <cell r="E3790" t="str">
            <v>M</v>
          </cell>
          <cell r="F3790">
            <v>501</v>
          </cell>
        </row>
        <row r="3791">
          <cell r="A3791">
            <v>6000738</v>
          </cell>
          <cell r="B3791" t="str">
            <v>Mřížový žlab GR…GR 55/200</v>
          </cell>
          <cell r="C3791">
            <v>186</v>
          </cell>
          <cell r="D3791">
            <v>1</v>
          </cell>
          <cell r="E3791" t="str">
            <v>M</v>
          </cell>
          <cell r="F3791">
            <v>186</v>
          </cell>
        </row>
        <row r="3792">
          <cell r="A3792">
            <v>6000770</v>
          </cell>
          <cell r="B3792" t="str">
            <v>Mřížový žlab GR…GR55/600</v>
          </cell>
          <cell r="C3792">
            <v>735</v>
          </cell>
          <cell r="D3792">
            <v>1</v>
          </cell>
          <cell r="E3792" t="str">
            <v>M</v>
          </cell>
          <cell r="F3792">
            <v>735</v>
          </cell>
        </row>
        <row r="3793">
          <cell r="A3793">
            <v>6000904</v>
          </cell>
          <cell r="B3793" t="str">
            <v>Mřížový žlab GR…GR55/05VA</v>
          </cell>
          <cell r="C3793">
            <v>541</v>
          </cell>
          <cell r="D3793">
            <v>1</v>
          </cell>
          <cell r="E3793" t="str">
            <v>M</v>
          </cell>
          <cell r="F3793">
            <v>541</v>
          </cell>
        </row>
        <row r="3794">
          <cell r="A3794">
            <v>6000924</v>
          </cell>
          <cell r="B3794" t="str">
            <v>Mřížový žlab GR…GR55/30VA</v>
          </cell>
          <cell r="C3794">
            <v>1355</v>
          </cell>
          <cell r="D3794">
            <v>1</v>
          </cell>
          <cell r="E3794" t="str">
            <v>M</v>
          </cell>
          <cell r="F3794">
            <v>1355</v>
          </cell>
        </row>
        <row r="3795">
          <cell r="A3795">
            <v>6001040</v>
          </cell>
          <cell r="B3795" t="str">
            <v>Mřížový žlab GRM…GRM55/100</v>
          </cell>
          <cell r="C3795">
            <v>180</v>
          </cell>
          <cell r="D3795">
            <v>1</v>
          </cell>
          <cell r="E3795" t="str">
            <v>M</v>
          </cell>
          <cell r="F3795">
            <v>180</v>
          </cell>
        </row>
        <row r="3796">
          <cell r="A3796">
            <v>6001044</v>
          </cell>
          <cell r="B3796" t="str">
            <v>Mřížový žlab GRM…GRM55/150</v>
          </cell>
          <cell r="C3796">
            <v>203</v>
          </cell>
          <cell r="D3796">
            <v>1</v>
          </cell>
          <cell r="E3796" t="str">
            <v>M</v>
          </cell>
          <cell r="F3796">
            <v>203</v>
          </cell>
        </row>
        <row r="3797">
          <cell r="A3797">
            <v>6001047</v>
          </cell>
          <cell r="B3797" t="str">
            <v>Mřížový žlab GRM…GRM55/200</v>
          </cell>
          <cell r="C3797">
            <v>219</v>
          </cell>
          <cell r="D3797">
            <v>1</v>
          </cell>
          <cell r="E3797" t="str">
            <v>M</v>
          </cell>
          <cell r="F3797">
            <v>219</v>
          </cell>
        </row>
        <row r="3798">
          <cell r="A3798">
            <v>6001050</v>
          </cell>
          <cell r="B3798" t="str">
            <v>Mřížový žlab GRM…GRM55/300</v>
          </cell>
          <cell r="C3798">
            <v>331</v>
          </cell>
          <cell r="D3798">
            <v>1</v>
          </cell>
          <cell r="E3798" t="str">
            <v>M</v>
          </cell>
          <cell r="F3798">
            <v>331</v>
          </cell>
        </row>
        <row r="3799">
          <cell r="A3799">
            <v>6001053</v>
          </cell>
          <cell r="B3799" t="str">
            <v>Mřížový žlab GRM…GRM55/400</v>
          </cell>
          <cell r="C3799">
            <v>384</v>
          </cell>
          <cell r="D3799">
            <v>1</v>
          </cell>
          <cell r="E3799" t="str">
            <v>M</v>
          </cell>
          <cell r="F3799">
            <v>384</v>
          </cell>
        </row>
        <row r="3800">
          <cell r="A3800">
            <v>6001059</v>
          </cell>
          <cell r="B3800" t="str">
            <v>Mřížový žlab GRM…GRM55/600</v>
          </cell>
          <cell r="C3800">
            <v>558</v>
          </cell>
          <cell r="D3800">
            <v>1</v>
          </cell>
          <cell r="E3800" t="str">
            <v>M</v>
          </cell>
          <cell r="F3800">
            <v>558</v>
          </cell>
        </row>
        <row r="3801">
          <cell r="A3801">
            <v>6001070</v>
          </cell>
          <cell r="B3801" t="str">
            <v>GRM…GRM 55/50</v>
          </cell>
          <cell r="C3801">
            <v>646</v>
          </cell>
          <cell r="D3801">
            <v>1</v>
          </cell>
          <cell r="E3801" t="str">
            <v>M</v>
          </cell>
          <cell r="F3801">
            <v>646</v>
          </cell>
        </row>
        <row r="3802">
          <cell r="A3802">
            <v>6001072</v>
          </cell>
          <cell r="B3802" t="str">
            <v>Mřížový žlab GRM…GRM55/100</v>
          </cell>
          <cell r="C3802">
            <v>438</v>
          </cell>
          <cell r="D3802">
            <v>1</v>
          </cell>
          <cell r="E3802" t="str">
            <v>M</v>
          </cell>
          <cell r="F3802">
            <v>438</v>
          </cell>
        </row>
        <row r="3803">
          <cell r="A3803">
            <v>6001074</v>
          </cell>
          <cell r="B3803" t="str">
            <v>Mřížový žlab GRM…GRM55/150</v>
          </cell>
          <cell r="C3803">
            <v>537</v>
          </cell>
          <cell r="D3803">
            <v>1</v>
          </cell>
          <cell r="E3803" t="str">
            <v>M</v>
          </cell>
          <cell r="F3803">
            <v>537</v>
          </cell>
        </row>
        <row r="3804">
          <cell r="A3804">
            <v>6001076</v>
          </cell>
          <cell r="B3804" t="str">
            <v>Mřížový žlab GRM…GRM55/200</v>
          </cell>
          <cell r="C3804">
            <v>672</v>
          </cell>
          <cell r="D3804">
            <v>1</v>
          </cell>
          <cell r="E3804" t="str">
            <v>M</v>
          </cell>
          <cell r="F3804">
            <v>672</v>
          </cell>
        </row>
        <row r="3805">
          <cell r="A3805">
            <v>6001078</v>
          </cell>
          <cell r="B3805" t="str">
            <v>Mřížový žlab GRM…GRM55/300</v>
          </cell>
          <cell r="C3805">
            <v>1001</v>
          </cell>
          <cell r="D3805">
            <v>1</v>
          </cell>
          <cell r="E3805" t="str">
            <v>M</v>
          </cell>
          <cell r="F3805">
            <v>1001</v>
          </cell>
        </row>
        <row r="3806">
          <cell r="A3806">
            <v>6001080</v>
          </cell>
          <cell r="B3806" t="str">
            <v>Mřížový žlab GRM…GRM55/400</v>
          </cell>
          <cell r="C3806">
            <v>1627</v>
          </cell>
          <cell r="D3806">
            <v>1</v>
          </cell>
          <cell r="E3806" t="str">
            <v>M</v>
          </cell>
          <cell r="F3806">
            <v>1627</v>
          </cell>
        </row>
        <row r="3807">
          <cell r="A3807">
            <v>6001082</v>
          </cell>
          <cell r="B3807" t="str">
            <v>Mřížový žlab GRM…GRM55/500</v>
          </cell>
          <cell r="C3807">
            <v>1963</v>
          </cell>
          <cell r="D3807">
            <v>1</v>
          </cell>
          <cell r="E3807" t="str">
            <v>M</v>
          </cell>
          <cell r="F3807">
            <v>1963</v>
          </cell>
        </row>
        <row r="3808">
          <cell r="A3808">
            <v>6001085</v>
          </cell>
          <cell r="B3808" t="str">
            <v>Mřížový žlab GRM…GRM55/600</v>
          </cell>
          <cell r="C3808">
            <v>2359</v>
          </cell>
          <cell r="D3808">
            <v>1</v>
          </cell>
          <cell r="E3808" t="str">
            <v>M</v>
          </cell>
          <cell r="F3808">
            <v>2359</v>
          </cell>
        </row>
        <row r="3809">
          <cell r="A3809">
            <v>6001415</v>
          </cell>
          <cell r="B3809" t="str">
            <v>.…GRM 55/50</v>
          </cell>
          <cell r="C3809">
            <v>192</v>
          </cell>
          <cell r="D3809">
            <v>1</v>
          </cell>
          <cell r="E3809" t="str">
            <v>M</v>
          </cell>
          <cell r="F3809">
            <v>192</v>
          </cell>
        </row>
        <row r="3810">
          <cell r="A3810">
            <v>6001416</v>
          </cell>
          <cell r="B3810" t="str">
            <v>Mřížový žlab GRM…GRM55/100</v>
          </cell>
          <cell r="C3810">
            <v>223</v>
          </cell>
          <cell r="D3810">
            <v>1</v>
          </cell>
          <cell r="E3810" t="str">
            <v>M</v>
          </cell>
          <cell r="F3810">
            <v>223</v>
          </cell>
        </row>
        <row r="3811">
          <cell r="A3811">
            <v>6001418</v>
          </cell>
          <cell r="B3811" t="str">
            <v>Mřížový žlab GRM…GRM55/150</v>
          </cell>
          <cell r="C3811">
            <v>241</v>
          </cell>
          <cell r="D3811">
            <v>1</v>
          </cell>
          <cell r="E3811" t="str">
            <v>M</v>
          </cell>
          <cell r="F3811">
            <v>241</v>
          </cell>
        </row>
        <row r="3812">
          <cell r="A3812">
            <v>6001420</v>
          </cell>
          <cell r="B3812" t="str">
            <v>Mřížový žlab GRM…GRM55/200</v>
          </cell>
          <cell r="C3812">
            <v>268</v>
          </cell>
          <cell r="D3812">
            <v>1</v>
          </cell>
          <cell r="E3812" t="str">
            <v>M</v>
          </cell>
          <cell r="F3812">
            <v>268</v>
          </cell>
        </row>
        <row r="3813">
          <cell r="A3813">
            <v>6001421</v>
          </cell>
          <cell r="B3813" t="str">
            <v>Mřížový žlab GRM…GRM55/200</v>
          </cell>
          <cell r="C3813">
            <v>326</v>
          </cell>
          <cell r="D3813">
            <v>1</v>
          </cell>
          <cell r="E3813" t="str">
            <v>M</v>
          </cell>
          <cell r="F3813">
            <v>326</v>
          </cell>
        </row>
        <row r="3814">
          <cell r="A3814">
            <v>6001424</v>
          </cell>
          <cell r="B3814" t="str">
            <v>Mřížový žlab GRM…GRM55/300</v>
          </cell>
          <cell r="C3814">
            <v>373</v>
          </cell>
          <cell r="D3814">
            <v>1</v>
          </cell>
          <cell r="E3814" t="str">
            <v>M</v>
          </cell>
          <cell r="F3814">
            <v>373</v>
          </cell>
        </row>
        <row r="3815">
          <cell r="A3815">
            <v>6001428</v>
          </cell>
          <cell r="B3815" t="str">
            <v>Mřížový žlab GRM…GRM55/400</v>
          </cell>
          <cell r="C3815">
            <v>463</v>
          </cell>
          <cell r="D3815">
            <v>1</v>
          </cell>
          <cell r="E3815" t="str">
            <v>M</v>
          </cell>
          <cell r="F3815">
            <v>463</v>
          </cell>
        </row>
        <row r="3816">
          <cell r="A3816">
            <v>6001432</v>
          </cell>
          <cell r="B3816" t="str">
            <v>Mřížový žlab GRM…GRM55/500</v>
          </cell>
          <cell r="C3816">
            <v>569</v>
          </cell>
          <cell r="D3816">
            <v>1</v>
          </cell>
          <cell r="E3816" t="str">
            <v>M</v>
          </cell>
          <cell r="F3816">
            <v>569</v>
          </cell>
        </row>
        <row r="3817">
          <cell r="A3817">
            <v>6001436</v>
          </cell>
          <cell r="B3817" t="str">
            <v>Mřížový žlab GRM…GRM55/600</v>
          </cell>
          <cell r="C3817">
            <v>720</v>
          </cell>
          <cell r="D3817">
            <v>1</v>
          </cell>
          <cell r="E3817" t="str">
            <v>M</v>
          </cell>
          <cell r="F3817">
            <v>720</v>
          </cell>
        </row>
        <row r="3818">
          <cell r="A3818">
            <v>6001441</v>
          </cell>
          <cell r="B3818" t="str">
            <v>.…GRM 55/50</v>
          </cell>
          <cell r="C3818">
            <v>166</v>
          </cell>
          <cell r="D3818">
            <v>1</v>
          </cell>
          <cell r="E3818" t="str">
            <v>M</v>
          </cell>
          <cell r="F3818">
            <v>166</v>
          </cell>
        </row>
        <row r="3819">
          <cell r="A3819">
            <v>6001442</v>
          </cell>
          <cell r="B3819" t="str">
            <v>Mřížový žlab GRM…GRM55/100</v>
          </cell>
          <cell r="C3819">
            <v>189</v>
          </cell>
          <cell r="D3819">
            <v>1</v>
          </cell>
          <cell r="E3819" t="str">
            <v>M</v>
          </cell>
          <cell r="F3819">
            <v>189</v>
          </cell>
        </row>
        <row r="3820">
          <cell r="A3820">
            <v>6001444</v>
          </cell>
          <cell r="B3820" t="str">
            <v>Mřížový žlab GRM…GRM55/150</v>
          </cell>
          <cell r="C3820">
            <v>235</v>
          </cell>
          <cell r="D3820">
            <v>1</v>
          </cell>
          <cell r="E3820" t="str">
            <v>M</v>
          </cell>
          <cell r="F3820">
            <v>235</v>
          </cell>
        </row>
        <row r="3821">
          <cell r="A3821">
            <v>6001446</v>
          </cell>
          <cell r="B3821" t="str">
            <v>Mřížový žlab GRM…GRM55/200</v>
          </cell>
          <cell r="C3821">
            <v>254</v>
          </cell>
          <cell r="D3821">
            <v>1</v>
          </cell>
          <cell r="E3821" t="str">
            <v>M</v>
          </cell>
          <cell r="F3821">
            <v>254</v>
          </cell>
        </row>
        <row r="3822">
          <cell r="A3822">
            <v>6001447</v>
          </cell>
          <cell r="B3822" t="str">
            <v>Mřížový žlab GRM…GRM55/200</v>
          </cell>
          <cell r="C3822">
            <v>270</v>
          </cell>
          <cell r="D3822">
            <v>1</v>
          </cell>
          <cell r="E3822" t="str">
            <v>M</v>
          </cell>
          <cell r="F3822">
            <v>270</v>
          </cell>
        </row>
        <row r="3823">
          <cell r="A3823">
            <v>6001448</v>
          </cell>
          <cell r="B3823" t="str">
            <v>Mřížový žlab GRM…GRM55/300</v>
          </cell>
          <cell r="C3823">
            <v>341</v>
          </cell>
          <cell r="D3823">
            <v>1</v>
          </cell>
          <cell r="E3823" t="str">
            <v>M</v>
          </cell>
          <cell r="F3823">
            <v>341</v>
          </cell>
        </row>
        <row r="3824">
          <cell r="A3824">
            <v>6001450</v>
          </cell>
          <cell r="B3824" t="str">
            <v>Mřížový žlab GRM…GRM55/400</v>
          </cell>
          <cell r="C3824">
            <v>428</v>
          </cell>
          <cell r="D3824">
            <v>1</v>
          </cell>
          <cell r="E3824" t="str">
            <v>M</v>
          </cell>
          <cell r="F3824">
            <v>428</v>
          </cell>
        </row>
        <row r="3825">
          <cell r="A3825">
            <v>6001452</v>
          </cell>
          <cell r="B3825" t="str">
            <v>Mřížový žlab GRM…GRM55/500</v>
          </cell>
          <cell r="C3825">
            <v>545</v>
          </cell>
          <cell r="D3825">
            <v>1</v>
          </cell>
          <cell r="E3825" t="str">
            <v>M</v>
          </cell>
          <cell r="F3825">
            <v>545</v>
          </cell>
        </row>
        <row r="3826">
          <cell r="A3826">
            <v>6001454</v>
          </cell>
          <cell r="B3826" t="str">
            <v>Mřížový žlab GRM…GRM55/600</v>
          </cell>
          <cell r="C3826">
            <v>617</v>
          </cell>
          <cell r="D3826">
            <v>1</v>
          </cell>
          <cell r="E3826" t="str">
            <v>M</v>
          </cell>
          <cell r="F3826">
            <v>617</v>
          </cell>
        </row>
        <row r="3827">
          <cell r="A3827">
            <v>6001920</v>
          </cell>
          <cell r="B3827" t="str">
            <v>Oblouk mřížových žlabů 90°…GRB90/510</v>
          </cell>
          <cell r="C3827">
            <v>301</v>
          </cell>
          <cell r="D3827">
            <v>1</v>
          </cell>
          <cell r="E3827" t="str">
            <v>KS</v>
          </cell>
          <cell r="F3827">
            <v>301</v>
          </cell>
        </row>
        <row r="3828">
          <cell r="A3828">
            <v>6001939</v>
          </cell>
          <cell r="B3828" t="str">
            <v>Oblouk mřížových žlabů 90°…GRB90/520</v>
          </cell>
          <cell r="C3828">
            <v>357</v>
          </cell>
          <cell r="D3828">
            <v>1</v>
          </cell>
          <cell r="E3828" t="str">
            <v>KS</v>
          </cell>
          <cell r="F3828">
            <v>357</v>
          </cell>
        </row>
        <row r="3829">
          <cell r="A3829">
            <v>6001947</v>
          </cell>
          <cell r="B3829" t="str">
            <v>Oblouk mřížových žlabů 90°…GRB90/530</v>
          </cell>
          <cell r="C3829">
            <v>488</v>
          </cell>
          <cell r="D3829">
            <v>1</v>
          </cell>
          <cell r="E3829" t="str">
            <v>KS</v>
          </cell>
          <cell r="F3829">
            <v>488</v>
          </cell>
        </row>
        <row r="3830">
          <cell r="A3830">
            <v>6001955</v>
          </cell>
          <cell r="B3830" t="str">
            <v>Oblouk mřížových žlabů 90°…GRB90/540</v>
          </cell>
          <cell r="C3830">
            <v>513</v>
          </cell>
          <cell r="D3830">
            <v>1</v>
          </cell>
          <cell r="E3830" t="str">
            <v>KS</v>
          </cell>
          <cell r="F3830">
            <v>513</v>
          </cell>
        </row>
        <row r="3831">
          <cell r="A3831">
            <v>6001963</v>
          </cell>
          <cell r="B3831" t="str">
            <v>Oblouk mřížových žlabů 90°…GRB90/550</v>
          </cell>
          <cell r="C3831">
            <v>720</v>
          </cell>
          <cell r="D3831">
            <v>1</v>
          </cell>
          <cell r="E3831" t="str">
            <v>KS</v>
          </cell>
          <cell r="F3831">
            <v>720</v>
          </cell>
        </row>
        <row r="3832">
          <cell r="A3832">
            <v>6001998</v>
          </cell>
          <cell r="B3832" t="str">
            <v>Oblouk mřížových žlabů 90°…GRB90/515</v>
          </cell>
          <cell r="C3832">
            <v>359</v>
          </cell>
          <cell r="D3832">
            <v>1</v>
          </cell>
          <cell r="E3832" t="str">
            <v>KS</v>
          </cell>
          <cell r="F3832">
            <v>359</v>
          </cell>
        </row>
        <row r="3833">
          <cell r="A3833">
            <v>6002218</v>
          </cell>
          <cell r="B3833" t="str">
            <v>Oblouk mřížových žlabů 90°…GRB90/510</v>
          </cell>
          <cell r="C3833">
            <v>409</v>
          </cell>
          <cell r="D3833">
            <v>1</v>
          </cell>
          <cell r="E3833" t="str">
            <v>KS</v>
          </cell>
          <cell r="F3833">
            <v>409</v>
          </cell>
        </row>
        <row r="3834">
          <cell r="A3834">
            <v>6002226</v>
          </cell>
          <cell r="B3834" t="str">
            <v>Oblouk mřížových žlabů 90°…GRB90/520</v>
          </cell>
          <cell r="C3834">
            <v>462</v>
          </cell>
          <cell r="D3834">
            <v>1</v>
          </cell>
          <cell r="E3834" t="str">
            <v>KS</v>
          </cell>
          <cell r="F3834">
            <v>462</v>
          </cell>
        </row>
        <row r="3835">
          <cell r="A3835">
            <v>6002234</v>
          </cell>
          <cell r="B3835" t="str">
            <v>Oblouk mřížových žlabů 90°…GRB90/530</v>
          </cell>
          <cell r="C3835">
            <v>694</v>
          </cell>
          <cell r="D3835">
            <v>1</v>
          </cell>
          <cell r="E3835" t="str">
            <v>KS</v>
          </cell>
          <cell r="F3835">
            <v>694</v>
          </cell>
        </row>
        <row r="3836">
          <cell r="A3836">
            <v>6002242</v>
          </cell>
          <cell r="B3836" t="str">
            <v>Oblouk mřížových žlabů 90°…GRB90/540</v>
          </cell>
          <cell r="C3836">
            <v>762</v>
          </cell>
          <cell r="D3836">
            <v>1</v>
          </cell>
          <cell r="E3836" t="str">
            <v>KS</v>
          </cell>
          <cell r="F3836">
            <v>762</v>
          </cell>
        </row>
        <row r="3837">
          <cell r="A3837">
            <v>6002250</v>
          </cell>
          <cell r="B3837" t="str">
            <v>Oblouk mřížových žlabů 90°…GRB90/550</v>
          </cell>
          <cell r="C3837">
            <v>806</v>
          </cell>
          <cell r="D3837">
            <v>1</v>
          </cell>
          <cell r="E3837" t="str">
            <v>KS</v>
          </cell>
          <cell r="F3837">
            <v>806</v>
          </cell>
        </row>
        <row r="3838">
          <cell r="A3838">
            <v>6002269</v>
          </cell>
          <cell r="B3838" t="str">
            <v>Oblouk mřížových žlabů 90°…GRB90/560</v>
          </cell>
          <cell r="C3838">
            <v>884</v>
          </cell>
          <cell r="D3838">
            <v>1</v>
          </cell>
          <cell r="E3838" t="str">
            <v>KS</v>
          </cell>
          <cell r="F3838">
            <v>884</v>
          </cell>
        </row>
        <row r="3839">
          <cell r="A3839">
            <v>6002307</v>
          </cell>
          <cell r="B3839" t="str">
            <v>Oblouk mřížových žlabů 90°…GRB90/110</v>
          </cell>
          <cell r="C3839">
            <v>762</v>
          </cell>
          <cell r="D3839">
            <v>1</v>
          </cell>
          <cell r="E3839" t="str">
            <v>KS</v>
          </cell>
          <cell r="F3839">
            <v>762</v>
          </cell>
        </row>
        <row r="3840">
          <cell r="A3840">
            <v>6002311</v>
          </cell>
          <cell r="B3840" t="str">
            <v>Oblouk mřížových žlabů 90°…GRB90/115</v>
          </cell>
          <cell r="C3840">
            <v>838</v>
          </cell>
          <cell r="D3840">
            <v>1</v>
          </cell>
          <cell r="E3840" t="str">
            <v>KS</v>
          </cell>
          <cell r="F3840">
            <v>838</v>
          </cell>
        </row>
        <row r="3841">
          <cell r="A3841">
            <v>6002315</v>
          </cell>
          <cell r="B3841" t="str">
            <v>Oblouk mřížových žlabů 90°…GRB90/120</v>
          </cell>
          <cell r="C3841">
            <v>850</v>
          </cell>
          <cell r="D3841">
            <v>1</v>
          </cell>
          <cell r="E3841" t="str">
            <v>KS</v>
          </cell>
          <cell r="F3841">
            <v>850</v>
          </cell>
        </row>
        <row r="3842">
          <cell r="A3842">
            <v>6002323</v>
          </cell>
          <cell r="B3842" t="str">
            <v>Oblouk mřížových žlabů 90°…GRB90/130</v>
          </cell>
          <cell r="C3842">
            <v>991</v>
          </cell>
          <cell r="D3842">
            <v>1</v>
          </cell>
          <cell r="E3842" t="str">
            <v>KS</v>
          </cell>
          <cell r="F3842">
            <v>991</v>
          </cell>
        </row>
        <row r="3843">
          <cell r="A3843">
            <v>6002331</v>
          </cell>
          <cell r="B3843" t="str">
            <v>Oblouk mřížových žlabů 90°…GRB90/140</v>
          </cell>
          <cell r="C3843">
            <v>1014</v>
          </cell>
          <cell r="D3843">
            <v>1</v>
          </cell>
          <cell r="E3843" t="str">
            <v>KS</v>
          </cell>
          <cell r="F3843">
            <v>1014</v>
          </cell>
        </row>
        <row r="3844">
          <cell r="A3844">
            <v>6002358</v>
          </cell>
          <cell r="B3844" t="str">
            <v>Oblouk mřížových žlabů 90°…GRB90/150</v>
          </cell>
          <cell r="C3844">
            <v>1097</v>
          </cell>
          <cell r="D3844">
            <v>1</v>
          </cell>
          <cell r="E3844" t="str">
            <v>KS</v>
          </cell>
          <cell r="F3844">
            <v>1097</v>
          </cell>
        </row>
        <row r="3845">
          <cell r="A3845">
            <v>6002366</v>
          </cell>
          <cell r="B3845" t="str">
            <v>Oblouk mřížových žlabů 90°…GRB90/160</v>
          </cell>
          <cell r="C3845">
            <v>1192</v>
          </cell>
          <cell r="D3845">
            <v>1</v>
          </cell>
          <cell r="E3845" t="str">
            <v>KS</v>
          </cell>
          <cell r="F3845">
            <v>1192</v>
          </cell>
        </row>
        <row r="3846">
          <cell r="A3846">
            <v>6002402</v>
          </cell>
          <cell r="B3846" t="str">
            <v>Mřížový žlab GRM…GRM105/10</v>
          </cell>
          <cell r="C3846">
            <v>213</v>
          </cell>
          <cell r="D3846">
            <v>1</v>
          </cell>
          <cell r="E3846" t="str">
            <v>M</v>
          </cell>
          <cell r="F3846">
            <v>213</v>
          </cell>
        </row>
        <row r="3847">
          <cell r="A3847">
            <v>6002404</v>
          </cell>
          <cell r="B3847" t="str">
            <v>Mřížový žlab GRM…GRM105/15</v>
          </cell>
          <cell r="C3847">
            <v>291</v>
          </cell>
          <cell r="D3847">
            <v>1</v>
          </cell>
          <cell r="E3847" t="str">
            <v>M</v>
          </cell>
          <cell r="F3847">
            <v>291</v>
          </cell>
        </row>
        <row r="3848">
          <cell r="A3848">
            <v>6002406</v>
          </cell>
          <cell r="B3848" t="str">
            <v>Mřížový žlab GRM…GRM105/20</v>
          </cell>
          <cell r="C3848">
            <v>302</v>
          </cell>
          <cell r="D3848">
            <v>1</v>
          </cell>
          <cell r="E3848" t="str">
            <v>M</v>
          </cell>
          <cell r="F3848">
            <v>302</v>
          </cell>
        </row>
        <row r="3849">
          <cell r="A3849">
            <v>6002408</v>
          </cell>
          <cell r="B3849" t="str">
            <v>Mřížový žlab GRM…GRM105/30</v>
          </cell>
          <cell r="C3849">
            <v>392</v>
          </cell>
          <cell r="D3849">
            <v>1</v>
          </cell>
          <cell r="E3849" t="str">
            <v>M</v>
          </cell>
          <cell r="F3849">
            <v>392</v>
          </cell>
        </row>
        <row r="3850">
          <cell r="A3850">
            <v>6002410</v>
          </cell>
          <cell r="B3850" t="str">
            <v>Mřížový žlab GRM…GRM105/40</v>
          </cell>
          <cell r="C3850">
            <v>505</v>
          </cell>
          <cell r="D3850">
            <v>1</v>
          </cell>
          <cell r="E3850" t="str">
            <v>M</v>
          </cell>
          <cell r="F3850">
            <v>505</v>
          </cell>
        </row>
        <row r="3851">
          <cell r="A3851">
            <v>6002415</v>
          </cell>
          <cell r="B3851" t="str">
            <v>Mřížový žlab GRM…GRM105/50</v>
          </cell>
          <cell r="C3851">
            <v>608</v>
          </cell>
          <cell r="D3851">
            <v>1</v>
          </cell>
          <cell r="E3851" t="str">
            <v>M</v>
          </cell>
          <cell r="F3851">
            <v>608</v>
          </cell>
        </row>
        <row r="3852">
          <cell r="A3852">
            <v>6002417</v>
          </cell>
          <cell r="B3852" t="str">
            <v>Mřížový žlab GRM…GRM105/60</v>
          </cell>
          <cell r="C3852">
            <v>826</v>
          </cell>
          <cell r="D3852">
            <v>1</v>
          </cell>
          <cell r="E3852" t="str">
            <v>M</v>
          </cell>
          <cell r="F3852">
            <v>826</v>
          </cell>
        </row>
        <row r="3853">
          <cell r="A3853">
            <v>6002431</v>
          </cell>
          <cell r="B3853" t="str">
            <v>Mřížový žlab GRM…GRM105/10</v>
          </cell>
          <cell r="C3853">
            <v>230</v>
          </cell>
          <cell r="D3853">
            <v>1</v>
          </cell>
          <cell r="E3853" t="str">
            <v>M</v>
          </cell>
          <cell r="F3853">
            <v>230</v>
          </cell>
        </row>
        <row r="3854">
          <cell r="A3854">
            <v>6002433</v>
          </cell>
          <cell r="B3854" t="str">
            <v>Mřížový žlab GRM…GRM105/15</v>
          </cell>
          <cell r="C3854">
            <v>319</v>
          </cell>
          <cell r="D3854">
            <v>1</v>
          </cell>
          <cell r="E3854" t="str">
            <v>M</v>
          </cell>
          <cell r="F3854">
            <v>319</v>
          </cell>
        </row>
        <row r="3855">
          <cell r="A3855">
            <v>6002435</v>
          </cell>
          <cell r="B3855" t="str">
            <v>Mřížový žlab GRM…GRM105/20</v>
          </cell>
          <cell r="C3855">
            <v>320</v>
          </cell>
          <cell r="D3855">
            <v>1</v>
          </cell>
          <cell r="E3855" t="str">
            <v>M</v>
          </cell>
          <cell r="F3855">
            <v>320</v>
          </cell>
        </row>
        <row r="3856">
          <cell r="A3856">
            <v>6002437</v>
          </cell>
          <cell r="B3856" t="str">
            <v>Mřížový žlab GRM…GRM105/30</v>
          </cell>
          <cell r="C3856">
            <v>465</v>
          </cell>
          <cell r="D3856">
            <v>1</v>
          </cell>
          <cell r="E3856" t="str">
            <v>M</v>
          </cell>
          <cell r="F3856">
            <v>465</v>
          </cell>
        </row>
        <row r="3857">
          <cell r="A3857">
            <v>6002439</v>
          </cell>
          <cell r="B3857" t="str">
            <v>Mřížový žlab GRM…GRM105/40</v>
          </cell>
          <cell r="C3857">
            <v>515</v>
          </cell>
          <cell r="D3857">
            <v>1</v>
          </cell>
          <cell r="E3857" t="str">
            <v>M</v>
          </cell>
          <cell r="F3857">
            <v>515</v>
          </cell>
        </row>
        <row r="3858">
          <cell r="A3858">
            <v>6002443</v>
          </cell>
          <cell r="B3858" t="str">
            <v>Mřížový žlab GRM…GRM105/50</v>
          </cell>
          <cell r="C3858">
            <v>638</v>
          </cell>
          <cell r="D3858">
            <v>1</v>
          </cell>
          <cell r="E3858" t="str">
            <v>M</v>
          </cell>
          <cell r="F3858">
            <v>638</v>
          </cell>
        </row>
        <row r="3859">
          <cell r="A3859">
            <v>6002445</v>
          </cell>
          <cell r="B3859" t="str">
            <v>Mřížový žlab GRM…GRM105/60</v>
          </cell>
          <cell r="C3859">
            <v>857</v>
          </cell>
          <cell r="D3859">
            <v>1</v>
          </cell>
          <cell r="E3859" t="str">
            <v>M</v>
          </cell>
          <cell r="F3859">
            <v>857</v>
          </cell>
        </row>
        <row r="3860">
          <cell r="A3860">
            <v>6002451</v>
          </cell>
          <cell r="B3860" t="str">
            <v>Mřížový žlab GRM…GRM105/10</v>
          </cell>
          <cell r="C3860">
            <v>819</v>
          </cell>
          <cell r="D3860">
            <v>1</v>
          </cell>
          <cell r="E3860" t="str">
            <v>M</v>
          </cell>
          <cell r="F3860">
            <v>819</v>
          </cell>
        </row>
        <row r="3861">
          <cell r="A3861">
            <v>6002457</v>
          </cell>
          <cell r="B3861" t="str">
            <v>Mřížový žlab GRM…GRM105/20</v>
          </cell>
          <cell r="C3861">
            <v>1228</v>
          </cell>
          <cell r="D3861">
            <v>1</v>
          </cell>
          <cell r="E3861" t="str">
            <v>M</v>
          </cell>
          <cell r="F3861">
            <v>1228</v>
          </cell>
        </row>
        <row r="3862">
          <cell r="A3862">
            <v>6002460</v>
          </cell>
          <cell r="B3862" t="str">
            <v>Mřížový žlab GRM…GRM105/30</v>
          </cell>
          <cell r="C3862">
            <v>1669</v>
          </cell>
          <cell r="D3862">
            <v>1</v>
          </cell>
          <cell r="E3862" t="str">
            <v>M</v>
          </cell>
          <cell r="F3862">
            <v>1669</v>
          </cell>
        </row>
        <row r="3863">
          <cell r="A3863">
            <v>6002463</v>
          </cell>
          <cell r="B3863" t="str">
            <v>Mřížový žlab GRM…GRM105/40</v>
          </cell>
          <cell r="C3863">
            <v>2124</v>
          </cell>
          <cell r="D3863">
            <v>1</v>
          </cell>
          <cell r="E3863" t="str">
            <v>M</v>
          </cell>
          <cell r="F3863">
            <v>2124</v>
          </cell>
        </row>
        <row r="3864">
          <cell r="A3864">
            <v>6002466</v>
          </cell>
          <cell r="B3864" t="str">
            <v>Mřížový žlab GRM…GRM105/50</v>
          </cell>
          <cell r="C3864">
            <v>2425</v>
          </cell>
          <cell r="D3864">
            <v>1</v>
          </cell>
          <cell r="E3864" t="str">
            <v>M</v>
          </cell>
          <cell r="F3864">
            <v>2425</v>
          </cell>
        </row>
        <row r="3865">
          <cell r="A3865">
            <v>6002838</v>
          </cell>
          <cell r="B3865" t="str">
            <v>Mřížový žlab GR…GR105/100</v>
          </cell>
          <cell r="C3865">
            <v>215</v>
          </cell>
          <cell r="D3865">
            <v>1</v>
          </cell>
          <cell r="E3865" t="str">
            <v>M</v>
          </cell>
          <cell r="F3865">
            <v>215</v>
          </cell>
        </row>
        <row r="3866">
          <cell r="A3866">
            <v>6002846</v>
          </cell>
          <cell r="B3866" t="str">
            <v>Mřížový žlab GR…GR105/200</v>
          </cell>
          <cell r="C3866">
            <v>317</v>
          </cell>
          <cell r="D3866">
            <v>1</v>
          </cell>
          <cell r="E3866" t="str">
            <v>M</v>
          </cell>
          <cell r="F3866">
            <v>317</v>
          </cell>
        </row>
        <row r="3867">
          <cell r="A3867">
            <v>6002854</v>
          </cell>
          <cell r="B3867" t="str">
            <v>Mřížový žlab GR…GR105/300</v>
          </cell>
          <cell r="C3867">
            <v>417</v>
          </cell>
          <cell r="D3867">
            <v>1</v>
          </cell>
          <cell r="E3867" t="str">
            <v>M</v>
          </cell>
          <cell r="F3867">
            <v>417</v>
          </cell>
        </row>
        <row r="3868">
          <cell r="A3868">
            <v>6002927</v>
          </cell>
          <cell r="B3868" t="str">
            <v>Mřížový žlab GR…GR105/400</v>
          </cell>
          <cell r="C3868">
            <v>533</v>
          </cell>
          <cell r="D3868">
            <v>1</v>
          </cell>
          <cell r="E3868" t="str">
            <v>M</v>
          </cell>
          <cell r="F3868">
            <v>533</v>
          </cell>
        </row>
        <row r="3869">
          <cell r="A3869">
            <v>6002935</v>
          </cell>
          <cell r="B3869" t="str">
            <v>Mřížový žlab GR…GR105/500</v>
          </cell>
          <cell r="C3869">
            <v>569</v>
          </cell>
          <cell r="D3869">
            <v>1</v>
          </cell>
          <cell r="E3869" t="str">
            <v>M</v>
          </cell>
          <cell r="F3869">
            <v>569</v>
          </cell>
        </row>
        <row r="3870">
          <cell r="A3870">
            <v>6002943</v>
          </cell>
          <cell r="B3870" t="str">
            <v>Mřížový žlab GR…GR105/600</v>
          </cell>
          <cell r="C3870">
            <v>807</v>
          </cell>
          <cell r="D3870">
            <v>1</v>
          </cell>
          <cell r="E3870" t="str">
            <v>M</v>
          </cell>
          <cell r="F3870">
            <v>807</v>
          </cell>
        </row>
        <row r="3871">
          <cell r="A3871">
            <v>6002944</v>
          </cell>
          <cell r="B3871" t="str">
            <v>Mřížový žlab GR…GR105/100</v>
          </cell>
          <cell r="C3871">
            <v>166</v>
          </cell>
          <cell r="D3871">
            <v>1</v>
          </cell>
          <cell r="E3871" t="str">
            <v>M</v>
          </cell>
          <cell r="F3871">
            <v>166</v>
          </cell>
        </row>
        <row r="3872">
          <cell r="A3872">
            <v>6002946</v>
          </cell>
          <cell r="B3872" t="str">
            <v>Mřížový žlab GR…GR105/200</v>
          </cell>
          <cell r="C3872">
            <v>171</v>
          </cell>
          <cell r="D3872">
            <v>1</v>
          </cell>
          <cell r="E3872" t="str">
            <v>M</v>
          </cell>
          <cell r="F3872">
            <v>171</v>
          </cell>
        </row>
        <row r="3873">
          <cell r="A3873">
            <v>6003109</v>
          </cell>
          <cell r="B3873" t="str">
            <v>Mřížový žlab GR…GR105/100</v>
          </cell>
          <cell r="C3873">
            <v>217</v>
          </cell>
          <cell r="D3873">
            <v>1</v>
          </cell>
          <cell r="E3873" t="str">
            <v>M</v>
          </cell>
          <cell r="F3873">
            <v>217</v>
          </cell>
        </row>
        <row r="3874">
          <cell r="A3874">
            <v>6003206</v>
          </cell>
          <cell r="B3874" t="str">
            <v>Mřížový žlab GR…GR105/200</v>
          </cell>
          <cell r="C3874">
            <v>312</v>
          </cell>
          <cell r="D3874">
            <v>1</v>
          </cell>
          <cell r="E3874" t="str">
            <v>M</v>
          </cell>
          <cell r="F3874">
            <v>312</v>
          </cell>
        </row>
        <row r="3875">
          <cell r="A3875">
            <v>6003303</v>
          </cell>
          <cell r="B3875" t="str">
            <v>Mřížový žlab GR…GR105/300</v>
          </cell>
          <cell r="C3875">
            <v>436</v>
          </cell>
          <cell r="D3875">
            <v>1</v>
          </cell>
          <cell r="E3875" t="str">
            <v>M</v>
          </cell>
          <cell r="F3875">
            <v>436</v>
          </cell>
        </row>
        <row r="3876">
          <cell r="A3876">
            <v>6003400</v>
          </cell>
          <cell r="B3876" t="str">
            <v>Mřížový žlab GR…GR105/400</v>
          </cell>
          <cell r="C3876">
            <v>464</v>
          </cell>
          <cell r="D3876">
            <v>1</v>
          </cell>
          <cell r="E3876" t="str">
            <v>M</v>
          </cell>
          <cell r="F3876">
            <v>464</v>
          </cell>
        </row>
        <row r="3877">
          <cell r="A3877">
            <v>6003508</v>
          </cell>
          <cell r="B3877" t="str">
            <v>Mřížový žlab GR…GR105/500</v>
          </cell>
          <cell r="C3877">
            <v>502</v>
          </cell>
          <cell r="D3877">
            <v>1</v>
          </cell>
          <cell r="E3877" t="str">
            <v>M</v>
          </cell>
          <cell r="F3877">
            <v>502</v>
          </cell>
        </row>
        <row r="3878">
          <cell r="A3878">
            <v>6003605</v>
          </cell>
          <cell r="B3878" t="str">
            <v>Mřížový žlab GR…GR105/600</v>
          </cell>
          <cell r="C3878">
            <v>534</v>
          </cell>
          <cell r="D3878">
            <v>1</v>
          </cell>
          <cell r="E3878" t="str">
            <v>M</v>
          </cell>
          <cell r="F3878">
            <v>534</v>
          </cell>
        </row>
        <row r="3879">
          <cell r="A3879">
            <v>6003818</v>
          </cell>
          <cell r="B3879" t="str">
            <v>Mřížový úhelník…GW 40/80</v>
          </cell>
          <cell r="C3879">
            <v>250</v>
          </cell>
          <cell r="D3879">
            <v>1</v>
          </cell>
          <cell r="E3879" t="str">
            <v>M</v>
          </cell>
          <cell r="F3879">
            <v>250</v>
          </cell>
        </row>
        <row r="3880">
          <cell r="A3880">
            <v>6003850</v>
          </cell>
          <cell r="B3880" t="str">
            <v>Svorka…KL 20</v>
          </cell>
          <cell r="C3880">
            <v>90</v>
          </cell>
          <cell r="D3880">
            <v>1</v>
          </cell>
          <cell r="E3880" t="str">
            <v>KS</v>
          </cell>
          <cell r="F3880">
            <v>90</v>
          </cell>
        </row>
        <row r="3881">
          <cell r="A3881">
            <v>6003869</v>
          </cell>
          <cell r="B3881" t="str">
            <v>Svorka…KL 30</v>
          </cell>
          <cell r="C3881">
            <v>88</v>
          </cell>
          <cell r="D3881">
            <v>1</v>
          </cell>
          <cell r="E3881" t="str">
            <v>KS</v>
          </cell>
          <cell r="F3881">
            <v>88</v>
          </cell>
        </row>
        <row r="3882">
          <cell r="A3882">
            <v>6003873</v>
          </cell>
          <cell r="B3882" t="str">
            <v>Upevňovací svorka…BFK153/33</v>
          </cell>
          <cell r="C3882">
            <v>436</v>
          </cell>
          <cell r="D3882">
            <v>1</v>
          </cell>
          <cell r="E3882" t="str">
            <v>KS</v>
          </cell>
          <cell r="F3882">
            <v>436</v>
          </cell>
        </row>
        <row r="3883">
          <cell r="A3883">
            <v>6003875</v>
          </cell>
          <cell r="B3883" t="str">
            <v>Upevňovací svorka…BFK166/58</v>
          </cell>
          <cell r="C3883">
            <v>460</v>
          </cell>
          <cell r="D3883">
            <v>1</v>
          </cell>
          <cell r="E3883" t="str">
            <v>KS</v>
          </cell>
          <cell r="F3883">
            <v>460</v>
          </cell>
        </row>
        <row r="3884">
          <cell r="A3884">
            <v>6003880</v>
          </cell>
          <cell r="B3884" t="str">
            <v>Upevňovací svorka…BFK132/58</v>
          </cell>
          <cell r="C3884">
            <v>241</v>
          </cell>
          <cell r="D3884">
            <v>1</v>
          </cell>
          <cell r="E3884" t="str">
            <v>KS</v>
          </cell>
          <cell r="F3884">
            <v>241</v>
          </cell>
        </row>
        <row r="3885">
          <cell r="A3885">
            <v>6003884</v>
          </cell>
          <cell r="B3885" t="str">
            <v>Upevňovací svorka…BFK153/33</v>
          </cell>
          <cell r="C3885">
            <v>222</v>
          </cell>
          <cell r="D3885">
            <v>1</v>
          </cell>
          <cell r="E3885" t="str">
            <v>KS</v>
          </cell>
          <cell r="F3885">
            <v>222</v>
          </cell>
        </row>
        <row r="3886">
          <cell r="A3886">
            <v>6003888</v>
          </cell>
          <cell r="B3886" t="str">
            <v>Upevňovací svorka…BFK166/58</v>
          </cell>
          <cell r="C3886">
            <v>225</v>
          </cell>
          <cell r="D3886">
            <v>1</v>
          </cell>
          <cell r="E3886" t="str">
            <v>KS</v>
          </cell>
          <cell r="F3886">
            <v>225</v>
          </cell>
        </row>
        <row r="3887">
          <cell r="A3887">
            <v>6003892</v>
          </cell>
          <cell r="B3887" t="str">
            <v>Upevňovací svorka…BFK187/33</v>
          </cell>
          <cell r="C3887">
            <v>261</v>
          </cell>
          <cell r="D3887">
            <v>1</v>
          </cell>
          <cell r="E3887" t="str">
            <v>KS</v>
          </cell>
          <cell r="F3887">
            <v>261</v>
          </cell>
        </row>
        <row r="3888">
          <cell r="A3888">
            <v>6004806</v>
          </cell>
          <cell r="B3888" t="str">
            <v>Mřížový žlab GR…GR 55/050</v>
          </cell>
          <cell r="C3888">
            <v>201</v>
          </cell>
          <cell r="D3888">
            <v>1</v>
          </cell>
          <cell r="E3888" t="str">
            <v>M</v>
          </cell>
          <cell r="F3888">
            <v>201</v>
          </cell>
        </row>
        <row r="3889">
          <cell r="A3889">
            <v>6004814</v>
          </cell>
          <cell r="B3889" t="str">
            <v>Mřížový žlab GR…GR 55/100</v>
          </cell>
          <cell r="C3889">
            <v>179</v>
          </cell>
          <cell r="D3889">
            <v>1</v>
          </cell>
          <cell r="E3889" t="str">
            <v>M</v>
          </cell>
          <cell r="F3889">
            <v>179</v>
          </cell>
        </row>
        <row r="3890">
          <cell r="A3890">
            <v>6004822</v>
          </cell>
          <cell r="B3890" t="str">
            <v>Mřížový žlab GR…GR 55/150</v>
          </cell>
          <cell r="C3890">
            <v>212</v>
          </cell>
          <cell r="D3890">
            <v>1</v>
          </cell>
          <cell r="E3890" t="str">
            <v>M</v>
          </cell>
          <cell r="F3890">
            <v>212</v>
          </cell>
        </row>
        <row r="3891">
          <cell r="A3891">
            <v>6004830</v>
          </cell>
          <cell r="B3891" t="str">
            <v>Mřížový žlab GR…GR 55/200</v>
          </cell>
          <cell r="C3891">
            <v>257</v>
          </cell>
          <cell r="D3891">
            <v>1</v>
          </cell>
          <cell r="E3891" t="str">
            <v>M</v>
          </cell>
          <cell r="F3891">
            <v>257</v>
          </cell>
        </row>
        <row r="3892">
          <cell r="A3892">
            <v>6004849</v>
          </cell>
          <cell r="B3892" t="str">
            <v>Mřížový žlab GR…GR 55/300</v>
          </cell>
          <cell r="C3892">
            <v>312</v>
          </cell>
          <cell r="D3892">
            <v>1</v>
          </cell>
          <cell r="E3892" t="str">
            <v>M</v>
          </cell>
          <cell r="F3892">
            <v>312</v>
          </cell>
        </row>
        <row r="3893">
          <cell r="A3893">
            <v>6004857</v>
          </cell>
          <cell r="B3893" t="str">
            <v>Mřížový žlab GR…GR 55/400</v>
          </cell>
          <cell r="C3893">
            <v>414</v>
          </cell>
          <cell r="D3893">
            <v>1</v>
          </cell>
          <cell r="E3893" t="str">
            <v>M</v>
          </cell>
          <cell r="F3893">
            <v>414</v>
          </cell>
        </row>
        <row r="3894">
          <cell r="A3894">
            <v>6004865</v>
          </cell>
          <cell r="B3894" t="str">
            <v>Mřížový žlab GR…GR 55/500</v>
          </cell>
          <cell r="C3894">
            <v>532</v>
          </cell>
          <cell r="D3894">
            <v>1</v>
          </cell>
          <cell r="E3894" t="str">
            <v>M</v>
          </cell>
          <cell r="F3894">
            <v>532</v>
          </cell>
        </row>
        <row r="3895">
          <cell r="A3895">
            <v>6004877</v>
          </cell>
          <cell r="B3895" t="str">
            <v>Mřížový žlab GR…GR55/600S</v>
          </cell>
          <cell r="C3895">
            <v>321</v>
          </cell>
          <cell r="D3895">
            <v>1</v>
          </cell>
          <cell r="E3895" t="str">
            <v>M</v>
          </cell>
          <cell r="F3895">
            <v>321</v>
          </cell>
        </row>
        <row r="3896">
          <cell r="A3896">
            <v>6005004</v>
          </cell>
          <cell r="B3896" t="str">
            <v>Mřížový žlab GR…GR 55/50</v>
          </cell>
          <cell r="C3896">
            <v>187</v>
          </cell>
          <cell r="D3896">
            <v>1</v>
          </cell>
          <cell r="E3896" t="str">
            <v>M</v>
          </cell>
          <cell r="F3896">
            <v>187</v>
          </cell>
        </row>
        <row r="3897">
          <cell r="A3897">
            <v>6005373</v>
          </cell>
          <cell r="B3897" t="str">
            <v>Mřížový žlab GR…GR35/50 S</v>
          </cell>
          <cell r="C3897">
            <v>415</v>
          </cell>
          <cell r="D3897">
            <v>1</v>
          </cell>
          <cell r="E3897" t="str">
            <v>M</v>
          </cell>
          <cell r="F3897">
            <v>415</v>
          </cell>
        </row>
        <row r="3898">
          <cell r="A3898">
            <v>6005500</v>
          </cell>
          <cell r="B3898" t="str">
            <v>Závěsný profil…AP 45 VA</v>
          </cell>
          <cell r="C3898">
            <v>464</v>
          </cell>
          <cell r="D3898">
            <v>1</v>
          </cell>
          <cell r="E3898" t="str">
            <v>M</v>
          </cell>
          <cell r="F3898">
            <v>464</v>
          </cell>
        </row>
        <row r="3899">
          <cell r="A3899">
            <v>6005977</v>
          </cell>
          <cell r="B3899" t="str">
            <v>Závěsný profil…AP 45 FT</v>
          </cell>
          <cell r="C3899">
            <v>294</v>
          </cell>
          <cell r="D3899">
            <v>1</v>
          </cell>
          <cell r="E3899" t="str">
            <v>M</v>
          </cell>
          <cell r="F3899">
            <v>294</v>
          </cell>
        </row>
        <row r="3900">
          <cell r="A3900">
            <v>6005985</v>
          </cell>
          <cell r="B3900" t="str">
            <v>Závěsný profil…AP 45 FS</v>
          </cell>
          <cell r="C3900">
            <v>143</v>
          </cell>
          <cell r="D3900">
            <v>1</v>
          </cell>
          <cell r="E3900" t="str">
            <v>M</v>
          </cell>
          <cell r="F3900">
            <v>143</v>
          </cell>
        </row>
        <row r="3901">
          <cell r="A3901">
            <v>6006312</v>
          </cell>
          <cell r="B3901" t="str">
            <v>Mřížový žlab GRM…GRM55/100</v>
          </cell>
          <cell r="C3901">
            <v>196</v>
          </cell>
          <cell r="D3901">
            <v>1</v>
          </cell>
          <cell r="E3901" t="str">
            <v>M</v>
          </cell>
          <cell r="F3901">
            <v>196</v>
          </cell>
        </row>
        <row r="3902">
          <cell r="A3902">
            <v>6006321</v>
          </cell>
          <cell r="B3902" t="str">
            <v>Mřížový žlab GRM…GRM55/100</v>
          </cell>
          <cell r="C3902">
            <v>222</v>
          </cell>
          <cell r="D3902">
            <v>1</v>
          </cell>
          <cell r="E3902" t="str">
            <v>M</v>
          </cell>
          <cell r="F3902">
            <v>222</v>
          </cell>
        </row>
        <row r="3903">
          <cell r="A3903">
            <v>6006401</v>
          </cell>
          <cell r="B3903" t="str">
            <v>Mřížový žlab GR…GR35/100S</v>
          </cell>
          <cell r="C3903">
            <v>263</v>
          </cell>
          <cell r="D3903">
            <v>1</v>
          </cell>
          <cell r="E3903" t="str">
            <v>M</v>
          </cell>
          <cell r="F3903">
            <v>263</v>
          </cell>
        </row>
        <row r="3904">
          <cell r="A3904">
            <v>6006402</v>
          </cell>
          <cell r="B3904" t="str">
            <v>Mřížový žlab GR…GR35/150S</v>
          </cell>
          <cell r="C3904">
            <v>289</v>
          </cell>
          <cell r="D3904">
            <v>1</v>
          </cell>
          <cell r="E3904" t="str">
            <v>M</v>
          </cell>
          <cell r="F3904">
            <v>289</v>
          </cell>
        </row>
        <row r="3905">
          <cell r="A3905">
            <v>6006403</v>
          </cell>
          <cell r="B3905" t="str">
            <v>Mřížový žlab GR…GR35/200S</v>
          </cell>
          <cell r="C3905">
            <v>355</v>
          </cell>
          <cell r="D3905">
            <v>1</v>
          </cell>
          <cell r="E3905" t="str">
            <v>M</v>
          </cell>
          <cell r="F3905">
            <v>355</v>
          </cell>
        </row>
        <row r="3906">
          <cell r="A3906">
            <v>6006404</v>
          </cell>
          <cell r="B3906" t="str">
            <v>Mřížový žlab GR…GR35/300S</v>
          </cell>
          <cell r="C3906">
            <v>445</v>
          </cell>
          <cell r="D3906">
            <v>1</v>
          </cell>
          <cell r="E3906" t="str">
            <v>M</v>
          </cell>
          <cell r="F3906">
            <v>445</v>
          </cell>
        </row>
        <row r="3907">
          <cell r="A3907">
            <v>6006417</v>
          </cell>
          <cell r="B3907" t="str">
            <v>Mřížový žlab GR…GR35/100S</v>
          </cell>
          <cell r="C3907">
            <v>837</v>
          </cell>
          <cell r="D3907">
            <v>1</v>
          </cell>
          <cell r="E3907" t="str">
            <v>M</v>
          </cell>
          <cell r="F3907">
            <v>837</v>
          </cell>
        </row>
        <row r="3908">
          <cell r="A3908">
            <v>6006425</v>
          </cell>
          <cell r="B3908" t="str">
            <v>Mřížový žlab GR…GR55/050S</v>
          </cell>
          <cell r="C3908">
            <v>207</v>
          </cell>
          <cell r="D3908">
            <v>1</v>
          </cell>
          <cell r="E3908" t="str">
            <v>M</v>
          </cell>
          <cell r="F3908">
            <v>207</v>
          </cell>
        </row>
        <row r="3909">
          <cell r="A3909">
            <v>6006433</v>
          </cell>
          <cell r="B3909" t="str">
            <v>Mřížový žlab GR…GR55/050S</v>
          </cell>
          <cell r="C3909">
            <v>183</v>
          </cell>
          <cell r="D3909">
            <v>1</v>
          </cell>
          <cell r="E3909" t="str">
            <v>M</v>
          </cell>
          <cell r="F3909">
            <v>183</v>
          </cell>
        </row>
        <row r="3910">
          <cell r="A3910">
            <v>6006442</v>
          </cell>
          <cell r="B3910" t="str">
            <v>Mřížový žlab GR…GR55/050S</v>
          </cell>
          <cell r="C3910">
            <v>1390</v>
          </cell>
          <cell r="D3910">
            <v>1</v>
          </cell>
          <cell r="E3910" t="str">
            <v>M</v>
          </cell>
          <cell r="F3910">
            <v>1390</v>
          </cell>
        </row>
        <row r="3911">
          <cell r="A3911">
            <v>6006446</v>
          </cell>
          <cell r="B3911" t="str">
            <v>Mřížový žlab GR…GR55/300S</v>
          </cell>
          <cell r="C3911">
            <v>1793</v>
          </cell>
          <cell r="D3911">
            <v>1</v>
          </cell>
          <cell r="E3911" t="str">
            <v>M</v>
          </cell>
          <cell r="F3911">
            <v>1793</v>
          </cell>
        </row>
        <row r="3912">
          <cell r="A3912">
            <v>6006455</v>
          </cell>
          <cell r="B3912" t="str">
            <v>Mřížový žlab GRM…GRM55/200</v>
          </cell>
          <cell r="C3912">
            <v>310</v>
          </cell>
          <cell r="D3912">
            <v>1</v>
          </cell>
          <cell r="E3912" t="str">
            <v>M</v>
          </cell>
          <cell r="F3912">
            <v>310</v>
          </cell>
        </row>
        <row r="3913">
          <cell r="A3913">
            <v>6006458</v>
          </cell>
          <cell r="B3913" t="str">
            <v>Mřížový žlab GRM…GRM55/500</v>
          </cell>
          <cell r="C3913">
            <v>595</v>
          </cell>
          <cell r="D3913">
            <v>1</v>
          </cell>
          <cell r="E3913" t="str">
            <v>M</v>
          </cell>
          <cell r="F3913">
            <v>595</v>
          </cell>
        </row>
        <row r="3914">
          <cell r="A3914">
            <v>6006465</v>
          </cell>
          <cell r="B3914" t="str">
            <v>Mřížový žlab GRM…GRM55/300</v>
          </cell>
          <cell r="C3914">
            <v>457</v>
          </cell>
          <cell r="D3914">
            <v>1</v>
          </cell>
          <cell r="E3914" t="str">
            <v>M</v>
          </cell>
          <cell r="F3914">
            <v>457</v>
          </cell>
        </row>
        <row r="3915">
          <cell r="A3915">
            <v>6006486</v>
          </cell>
          <cell r="B3915" t="str">
            <v>Montážní deska…MPG/65FT</v>
          </cell>
          <cell r="C3915">
            <v>111</v>
          </cell>
          <cell r="D3915">
            <v>1</v>
          </cell>
          <cell r="E3915" t="str">
            <v>KS</v>
          </cell>
          <cell r="F3915">
            <v>111</v>
          </cell>
        </row>
        <row r="3916">
          <cell r="A3916">
            <v>6006487</v>
          </cell>
          <cell r="B3916" t="str">
            <v>Montážní deska…MPG/90FT</v>
          </cell>
          <cell r="C3916">
            <v>127</v>
          </cell>
          <cell r="D3916">
            <v>1</v>
          </cell>
          <cell r="E3916" t="str">
            <v>KS</v>
          </cell>
          <cell r="F3916">
            <v>127</v>
          </cell>
        </row>
        <row r="3917">
          <cell r="A3917">
            <v>6006488</v>
          </cell>
          <cell r="B3917" t="str">
            <v>Montážní deska…MPG/65V4A</v>
          </cell>
          <cell r="C3917">
            <v>176</v>
          </cell>
          <cell r="D3917">
            <v>1</v>
          </cell>
          <cell r="E3917" t="str">
            <v>KS</v>
          </cell>
          <cell r="F3917">
            <v>176</v>
          </cell>
        </row>
        <row r="3918">
          <cell r="A3918">
            <v>6006489</v>
          </cell>
          <cell r="B3918" t="str">
            <v>Montážní deska…MPG/90V4A</v>
          </cell>
          <cell r="C3918">
            <v>273</v>
          </cell>
          <cell r="D3918">
            <v>1</v>
          </cell>
          <cell r="E3918" t="str">
            <v>KS</v>
          </cell>
          <cell r="F3918">
            <v>273</v>
          </cell>
        </row>
        <row r="3919">
          <cell r="A3919">
            <v>6006701</v>
          </cell>
          <cell r="B3919" t="str">
            <v>Kabelová opěrka…KAL 60</v>
          </cell>
          <cell r="C3919">
            <v>568</v>
          </cell>
          <cell r="D3919">
            <v>1</v>
          </cell>
          <cell r="E3919" t="str">
            <v>KS</v>
          </cell>
          <cell r="F3919">
            <v>568</v>
          </cell>
        </row>
        <row r="3920">
          <cell r="A3920">
            <v>6006728</v>
          </cell>
          <cell r="B3920" t="str">
            <v>Kabelová opěrka…KAL 80</v>
          </cell>
          <cell r="C3920">
            <v>459</v>
          </cell>
          <cell r="D3920">
            <v>1</v>
          </cell>
          <cell r="E3920" t="str">
            <v>KS</v>
          </cell>
          <cell r="F3920">
            <v>459</v>
          </cell>
        </row>
        <row r="3921">
          <cell r="A3921">
            <v>6007201</v>
          </cell>
          <cell r="B3921" t="str">
            <v>Příčka C…C 40/20</v>
          </cell>
          <cell r="C3921">
            <v>107</v>
          </cell>
          <cell r="D3921">
            <v>1</v>
          </cell>
          <cell r="E3921" t="str">
            <v>KS</v>
          </cell>
          <cell r="F3921">
            <v>107</v>
          </cell>
        </row>
        <row r="3922">
          <cell r="A3922">
            <v>6007228</v>
          </cell>
          <cell r="B3922" t="str">
            <v>Příčka C…C 40/30</v>
          </cell>
          <cell r="C3922">
            <v>120</v>
          </cell>
          <cell r="D3922">
            <v>1</v>
          </cell>
          <cell r="E3922" t="str">
            <v>KS</v>
          </cell>
          <cell r="F3922">
            <v>120</v>
          </cell>
        </row>
        <row r="3923">
          <cell r="A3923">
            <v>6007236</v>
          </cell>
          <cell r="B3923" t="str">
            <v>Příčka C…C 40/40</v>
          </cell>
          <cell r="C3923">
            <v>192</v>
          </cell>
          <cell r="D3923">
            <v>1</v>
          </cell>
          <cell r="E3923" t="str">
            <v>KS</v>
          </cell>
          <cell r="F3923">
            <v>192</v>
          </cell>
        </row>
        <row r="3924">
          <cell r="A3924">
            <v>6007244</v>
          </cell>
          <cell r="B3924" t="str">
            <v>Příčka C…C 40/50</v>
          </cell>
          <cell r="C3924">
            <v>209</v>
          </cell>
          <cell r="D3924">
            <v>1</v>
          </cell>
          <cell r="E3924" t="str">
            <v>KS</v>
          </cell>
          <cell r="F3924">
            <v>209</v>
          </cell>
        </row>
        <row r="3925">
          <cell r="A3925">
            <v>6007252</v>
          </cell>
          <cell r="B3925" t="str">
            <v>Příčka C…C 40/60</v>
          </cell>
          <cell r="C3925">
            <v>216</v>
          </cell>
          <cell r="D3925">
            <v>1</v>
          </cell>
          <cell r="E3925" t="str">
            <v>KS</v>
          </cell>
          <cell r="F3925">
            <v>216</v>
          </cell>
        </row>
        <row r="3926">
          <cell r="A3926">
            <v>6007260</v>
          </cell>
          <cell r="B3926" t="str">
            <v>Příčka C…C 40/70</v>
          </cell>
          <cell r="C3926">
            <v>240</v>
          </cell>
          <cell r="D3926">
            <v>1</v>
          </cell>
          <cell r="E3926" t="str">
            <v>KS</v>
          </cell>
          <cell r="F3926">
            <v>240</v>
          </cell>
        </row>
        <row r="3927">
          <cell r="A3927">
            <v>6007279</v>
          </cell>
          <cell r="B3927" t="str">
            <v>Příčka C…C 40/80</v>
          </cell>
          <cell r="C3927">
            <v>265</v>
          </cell>
          <cell r="D3927">
            <v>1</v>
          </cell>
          <cell r="E3927" t="str">
            <v>KS</v>
          </cell>
          <cell r="F3927">
            <v>265</v>
          </cell>
        </row>
        <row r="3928">
          <cell r="A3928">
            <v>6007287</v>
          </cell>
          <cell r="B3928" t="str">
            <v>Příčka C…C 40/90</v>
          </cell>
          <cell r="C3928">
            <v>267</v>
          </cell>
          <cell r="D3928">
            <v>1</v>
          </cell>
          <cell r="E3928" t="str">
            <v>KS</v>
          </cell>
          <cell r="F3928">
            <v>267</v>
          </cell>
        </row>
        <row r="3929">
          <cell r="A3929">
            <v>6007295</v>
          </cell>
          <cell r="B3929" t="str">
            <v>Příčka C…C 40/100</v>
          </cell>
          <cell r="C3929">
            <v>281</v>
          </cell>
          <cell r="D3929">
            <v>1</v>
          </cell>
          <cell r="E3929" t="str">
            <v>KS</v>
          </cell>
          <cell r="F3929">
            <v>281</v>
          </cell>
        </row>
        <row r="3930">
          <cell r="A3930">
            <v>6007309</v>
          </cell>
          <cell r="B3930" t="str">
            <v>Příčka C…C 40/110</v>
          </cell>
          <cell r="C3930">
            <v>301</v>
          </cell>
          <cell r="D3930">
            <v>1</v>
          </cell>
          <cell r="E3930" t="str">
            <v>KS</v>
          </cell>
          <cell r="F3930">
            <v>301</v>
          </cell>
        </row>
        <row r="3931">
          <cell r="A3931">
            <v>6007317</v>
          </cell>
          <cell r="B3931" t="str">
            <v>Příčka C…C 40/120</v>
          </cell>
          <cell r="C3931">
            <v>358</v>
          </cell>
          <cell r="D3931">
            <v>1</v>
          </cell>
          <cell r="E3931" t="str">
            <v>KS</v>
          </cell>
          <cell r="F3931">
            <v>358</v>
          </cell>
        </row>
        <row r="3932">
          <cell r="A3932">
            <v>6008046</v>
          </cell>
          <cell r="B3932" t="str">
            <v>Úhelníková příčka…WSK 40/40</v>
          </cell>
          <cell r="C3932">
            <v>545</v>
          </cell>
          <cell r="D3932">
            <v>1</v>
          </cell>
          <cell r="E3932" t="str">
            <v>KS</v>
          </cell>
          <cell r="F3932">
            <v>545</v>
          </cell>
        </row>
        <row r="3933">
          <cell r="A3933">
            <v>6008054</v>
          </cell>
          <cell r="B3933" t="str">
            <v>Úhelníková příčka…WSK 40/40</v>
          </cell>
          <cell r="C3933">
            <v>546</v>
          </cell>
          <cell r="D3933">
            <v>1</v>
          </cell>
          <cell r="E3933" t="str">
            <v>KS</v>
          </cell>
          <cell r="F3933">
            <v>546</v>
          </cell>
        </row>
        <row r="3934">
          <cell r="A3934">
            <v>6008062</v>
          </cell>
          <cell r="B3934" t="str">
            <v>Úhelníková příčka…WSK 40/60</v>
          </cell>
          <cell r="C3934">
            <v>598</v>
          </cell>
          <cell r="D3934">
            <v>1</v>
          </cell>
          <cell r="E3934" t="str">
            <v>KS</v>
          </cell>
          <cell r="F3934">
            <v>598</v>
          </cell>
        </row>
        <row r="3935">
          <cell r="A3935">
            <v>6008070</v>
          </cell>
          <cell r="B3935" t="str">
            <v>Úhelníková příčka…WSK 40/40</v>
          </cell>
          <cell r="C3935">
            <v>580</v>
          </cell>
          <cell r="D3935">
            <v>1</v>
          </cell>
          <cell r="E3935" t="str">
            <v>KS</v>
          </cell>
          <cell r="F3935">
            <v>580</v>
          </cell>
        </row>
        <row r="3936">
          <cell r="A3936">
            <v>6008100</v>
          </cell>
          <cell r="B3936" t="str">
            <v>Úhelníková příčka…WSK 40/40</v>
          </cell>
          <cell r="C3936">
            <v>657</v>
          </cell>
          <cell r="D3936">
            <v>1</v>
          </cell>
          <cell r="E3936" t="str">
            <v>KS</v>
          </cell>
          <cell r="F3936">
            <v>657</v>
          </cell>
        </row>
        <row r="3937">
          <cell r="A3937">
            <v>6008127</v>
          </cell>
          <cell r="B3937" t="str">
            <v>Úhelníková příčka…WSK 40/40</v>
          </cell>
          <cell r="C3937">
            <v>701</v>
          </cell>
          <cell r="D3937">
            <v>1</v>
          </cell>
          <cell r="E3937" t="str">
            <v>KS</v>
          </cell>
          <cell r="F3937">
            <v>701</v>
          </cell>
        </row>
        <row r="3938">
          <cell r="A3938">
            <v>6008240</v>
          </cell>
          <cell r="B3938" t="str">
            <v>Příčka C…CK 40/40</v>
          </cell>
          <cell r="C3938">
            <v>571</v>
          </cell>
          <cell r="D3938">
            <v>1</v>
          </cell>
          <cell r="E3938" t="str">
            <v>KS</v>
          </cell>
          <cell r="F3938">
            <v>571</v>
          </cell>
        </row>
        <row r="3939">
          <cell r="A3939">
            <v>6008259</v>
          </cell>
          <cell r="B3939" t="str">
            <v>Příčka C…CK 40/50</v>
          </cell>
          <cell r="C3939">
            <v>588</v>
          </cell>
          <cell r="D3939">
            <v>1</v>
          </cell>
          <cell r="E3939" t="str">
            <v>KS</v>
          </cell>
          <cell r="F3939">
            <v>588</v>
          </cell>
        </row>
        <row r="3940">
          <cell r="A3940">
            <v>6008267</v>
          </cell>
          <cell r="B3940" t="str">
            <v>Příčka C…CK 40/60</v>
          </cell>
          <cell r="C3940">
            <v>583</v>
          </cell>
          <cell r="D3940">
            <v>1</v>
          </cell>
          <cell r="E3940" t="str">
            <v>KS</v>
          </cell>
          <cell r="F3940">
            <v>583</v>
          </cell>
        </row>
        <row r="3941">
          <cell r="A3941">
            <v>6008275</v>
          </cell>
          <cell r="B3941" t="str">
            <v>Příčka C…CK 40/70</v>
          </cell>
          <cell r="C3941">
            <v>604</v>
          </cell>
          <cell r="D3941">
            <v>1</v>
          </cell>
          <cell r="E3941" t="str">
            <v>KS</v>
          </cell>
          <cell r="F3941">
            <v>604</v>
          </cell>
        </row>
        <row r="3942">
          <cell r="A3942">
            <v>6008283</v>
          </cell>
          <cell r="B3942" t="str">
            <v>Příčka C…CK 40/80</v>
          </cell>
          <cell r="C3942">
            <v>653</v>
          </cell>
          <cell r="D3942">
            <v>1</v>
          </cell>
          <cell r="E3942" t="str">
            <v>KS</v>
          </cell>
          <cell r="F3942">
            <v>653</v>
          </cell>
        </row>
        <row r="3943">
          <cell r="A3943">
            <v>6008291</v>
          </cell>
          <cell r="B3943" t="str">
            <v>Příčka C…CK 40/90</v>
          </cell>
          <cell r="C3943">
            <v>649</v>
          </cell>
          <cell r="D3943">
            <v>1</v>
          </cell>
          <cell r="E3943" t="str">
            <v>KS</v>
          </cell>
          <cell r="F3943">
            <v>649</v>
          </cell>
        </row>
        <row r="3944">
          <cell r="A3944">
            <v>6008305</v>
          </cell>
          <cell r="B3944" t="str">
            <v>Příčka C…CK 40/100</v>
          </cell>
          <cell r="C3944">
            <v>668</v>
          </cell>
          <cell r="D3944">
            <v>1</v>
          </cell>
          <cell r="E3944" t="str">
            <v>KS</v>
          </cell>
          <cell r="F3944">
            <v>668</v>
          </cell>
        </row>
        <row r="3945">
          <cell r="A3945">
            <v>6008313</v>
          </cell>
          <cell r="B3945" t="str">
            <v>Příčka C…CK 40/110</v>
          </cell>
          <cell r="C3945">
            <v>740</v>
          </cell>
          <cell r="D3945">
            <v>1</v>
          </cell>
          <cell r="E3945" t="str">
            <v>KS</v>
          </cell>
          <cell r="F3945">
            <v>740</v>
          </cell>
        </row>
        <row r="3946">
          <cell r="A3946">
            <v>6008321</v>
          </cell>
          <cell r="B3946" t="str">
            <v>Příčka C…CK 40/120</v>
          </cell>
          <cell r="C3946">
            <v>745</v>
          </cell>
          <cell r="D3946">
            <v>1</v>
          </cell>
          <cell r="E3946" t="str">
            <v>KS</v>
          </cell>
          <cell r="F3946">
            <v>745</v>
          </cell>
        </row>
        <row r="3947">
          <cell r="A3947">
            <v>6010008</v>
          </cell>
          <cell r="B3947" t="str">
            <v>Stoupací žebřík…SLM50C40F</v>
          </cell>
          <cell r="C3947">
            <v>947</v>
          </cell>
          <cell r="D3947">
            <v>1</v>
          </cell>
          <cell r="E3947" t="str">
            <v>M</v>
          </cell>
          <cell r="F3947">
            <v>947</v>
          </cell>
        </row>
        <row r="3948">
          <cell r="A3948">
            <v>6010016</v>
          </cell>
          <cell r="B3948" t="str">
            <v>Stoupací žebřík…SLM50C40F</v>
          </cell>
          <cell r="C3948">
            <v>1069</v>
          </cell>
          <cell r="D3948">
            <v>1</v>
          </cell>
          <cell r="E3948" t="str">
            <v>M</v>
          </cell>
          <cell r="F3948">
            <v>1069</v>
          </cell>
        </row>
        <row r="3949">
          <cell r="A3949">
            <v>6010024</v>
          </cell>
          <cell r="B3949" t="str">
            <v>Stoupací žebřík…SLM50C40F</v>
          </cell>
          <cell r="C3949">
            <v>1116</v>
          </cell>
          <cell r="D3949">
            <v>1</v>
          </cell>
          <cell r="E3949" t="str">
            <v>M</v>
          </cell>
          <cell r="F3949">
            <v>1116</v>
          </cell>
        </row>
        <row r="3950">
          <cell r="A3950">
            <v>6010105</v>
          </cell>
          <cell r="B3950" t="str">
            <v>Stoupací žebřík…SLS80C40F</v>
          </cell>
          <cell r="C3950">
            <v>2470</v>
          </cell>
          <cell r="D3950">
            <v>1</v>
          </cell>
          <cell r="E3950" t="str">
            <v>M</v>
          </cell>
          <cell r="F3950">
            <v>2470</v>
          </cell>
        </row>
        <row r="3951">
          <cell r="A3951">
            <v>6010113</v>
          </cell>
          <cell r="B3951" t="str">
            <v>Stoupací žebřík…SLS80C40F</v>
          </cell>
          <cell r="C3951">
            <v>2420</v>
          </cell>
          <cell r="D3951">
            <v>1</v>
          </cell>
          <cell r="E3951" t="str">
            <v>M</v>
          </cell>
          <cell r="F3951">
            <v>2420</v>
          </cell>
        </row>
        <row r="3952">
          <cell r="A3952">
            <v>6010121</v>
          </cell>
          <cell r="B3952" t="str">
            <v>Stoupací žebřík…SLS80C40F</v>
          </cell>
          <cell r="C3952">
            <v>2548</v>
          </cell>
          <cell r="D3952">
            <v>1</v>
          </cell>
          <cell r="E3952" t="str">
            <v>M</v>
          </cell>
          <cell r="F3952">
            <v>2548</v>
          </cell>
        </row>
        <row r="3953">
          <cell r="A3953">
            <v>6010466</v>
          </cell>
          <cell r="B3953" t="str">
            <v>Stoupací žebřík těžký…SLM50 C40</v>
          </cell>
          <cell r="C3953">
            <v>896</v>
          </cell>
          <cell r="D3953">
            <v>1</v>
          </cell>
          <cell r="E3953" t="str">
            <v>M</v>
          </cell>
          <cell r="F3953">
            <v>896</v>
          </cell>
        </row>
        <row r="3954">
          <cell r="A3954">
            <v>6010474</v>
          </cell>
          <cell r="B3954" t="str">
            <v>Stoupací žebřík těžký…SLM50 C40</v>
          </cell>
          <cell r="C3954">
            <v>924</v>
          </cell>
          <cell r="D3954">
            <v>1</v>
          </cell>
          <cell r="E3954" t="str">
            <v>M</v>
          </cell>
          <cell r="F3954">
            <v>924</v>
          </cell>
        </row>
        <row r="3955">
          <cell r="A3955">
            <v>6010482</v>
          </cell>
          <cell r="B3955" t="str">
            <v>Stoupací žebřík těžký…SLM50 C40</v>
          </cell>
          <cell r="C3955">
            <v>930</v>
          </cell>
          <cell r="D3955">
            <v>1</v>
          </cell>
          <cell r="E3955" t="str">
            <v>M</v>
          </cell>
          <cell r="F3955">
            <v>930</v>
          </cell>
        </row>
        <row r="3956">
          <cell r="A3956">
            <v>6010490</v>
          </cell>
          <cell r="B3956" t="str">
            <v>Stoupací žebřík těžký…SLM50 C40</v>
          </cell>
          <cell r="C3956">
            <v>1017</v>
          </cell>
          <cell r="D3956">
            <v>1</v>
          </cell>
          <cell r="E3956" t="str">
            <v>M</v>
          </cell>
          <cell r="F3956">
            <v>1017</v>
          </cell>
        </row>
        <row r="3957">
          <cell r="A3957">
            <v>6010504</v>
          </cell>
          <cell r="B3957" t="str">
            <v>Stoupací žebřík těžký…SLM50 C40</v>
          </cell>
          <cell r="C3957">
            <v>1214</v>
          </cell>
          <cell r="D3957">
            <v>1</v>
          </cell>
          <cell r="E3957" t="str">
            <v>M</v>
          </cell>
          <cell r="F3957">
            <v>1214</v>
          </cell>
        </row>
        <row r="3958">
          <cell r="A3958">
            <v>6010512</v>
          </cell>
          <cell r="B3958" t="str">
            <v>Stoupací žebřík těžký…SLM50 C40</v>
          </cell>
          <cell r="C3958">
            <v>1121</v>
          </cell>
          <cell r="D3958">
            <v>1</v>
          </cell>
          <cell r="E3958" t="str">
            <v>M</v>
          </cell>
          <cell r="F3958">
            <v>1121</v>
          </cell>
        </row>
        <row r="3959">
          <cell r="A3959">
            <v>6010520</v>
          </cell>
          <cell r="B3959" t="str">
            <v>Stoupací žebřík těžký…SLM50 C40</v>
          </cell>
          <cell r="C3959">
            <v>1306</v>
          </cell>
          <cell r="D3959">
            <v>1</v>
          </cell>
          <cell r="E3959" t="str">
            <v>M</v>
          </cell>
          <cell r="F3959">
            <v>1306</v>
          </cell>
        </row>
        <row r="3960">
          <cell r="A3960">
            <v>6010539</v>
          </cell>
          <cell r="B3960" t="str">
            <v>Stoupací žebřík těžký…SLM50 C40</v>
          </cell>
          <cell r="C3960">
            <v>1053</v>
          </cell>
          <cell r="D3960">
            <v>1</v>
          </cell>
          <cell r="E3960" t="str">
            <v>M</v>
          </cell>
          <cell r="F3960">
            <v>1053</v>
          </cell>
        </row>
        <row r="3961">
          <cell r="A3961">
            <v>6010547</v>
          </cell>
          <cell r="B3961" t="str">
            <v>Stoupací žebřík těžký…SLM50 C40</v>
          </cell>
          <cell r="C3961">
            <v>1372</v>
          </cell>
          <cell r="D3961">
            <v>1</v>
          </cell>
          <cell r="E3961" t="str">
            <v>M</v>
          </cell>
          <cell r="F3961">
            <v>1372</v>
          </cell>
        </row>
        <row r="3962">
          <cell r="A3962">
            <v>6010555</v>
          </cell>
          <cell r="B3962" t="str">
            <v>Stoupací žebřík těžký…SLM50 C40</v>
          </cell>
          <cell r="C3962">
            <v>1120</v>
          </cell>
          <cell r="D3962">
            <v>1</v>
          </cell>
          <cell r="E3962" t="str">
            <v>M</v>
          </cell>
          <cell r="F3962">
            <v>1120</v>
          </cell>
        </row>
        <row r="3963">
          <cell r="A3963">
            <v>6010563</v>
          </cell>
          <cell r="B3963" t="str">
            <v>Stoupací žebřík těžký…SLM50 C40</v>
          </cell>
          <cell r="C3963">
            <v>1439</v>
          </cell>
          <cell r="D3963">
            <v>1</v>
          </cell>
          <cell r="E3963" t="str">
            <v>M</v>
          </cell>
          <cell r="F3963">
            <v>1439</v>
          </cell>
        </row>
        <row r="3964">
          <cell r="A3964">
            <v>6010620</v>
          </cell>
          <cell r="B3964" t="str">
            <v>SLL 620 C…SLL 620 C</v>
          </cell>
          <cell r="C3964">
            <v>546</v>
          </cell>
          <cell r="D3964">
            <v>1</v>
          </cell>
          <cell r="E3964" t="str">
            <v>M</v>
          </cell>
          <cell r="F3964">
            <v>546</v>
          </cell>
        </row>
        <row r="3965">
          <cell r="A3965">
            <v>6010622</v>
          </cell>
          <cell r="B3965" t="str">
            <v>SLL 630 C…SLL 630 C</v>
          </cell>
          <cell r="C3965">
            <v>578</v>
          </cell>
          <cell r="D3965">
            <v>1</v>
          </cell>
          <cell r="E3965" t="str">
            <v>M</v>
          </cell>
          <cell r="F3965">
            <v>578</v>
          </cell>
        </row>
        <row r="3966">
          <cell r="A3966">
            <v>6010624</v>
          </cell>
          <cell r="B3966" t="str">
            <v>SLL 640 C…SLL 640 C</v>
          </cell>
          <cell r="C3966">
            <v>601</v>
          </cell>
          <cell r="D3966">
            <v>1</v>
          </cell>
          <cell r="E3966" t="str">
            <v>M</v>
          </cell>
          <cell r="F3966">
            <v>601</v>
          </cell>
        </row>
        <row r="3967">
          <cell r="A3967">
            <v>6010626</v>
          </cell>
          <cell r="B3967" t="str">
            <v>SLL 650 C…SLL 650 C</v>
          </cell>
          <cell r="C3967">
            <v>654</v>
          </cell>
          <cell r="D3967">
            <v>1</v>
          </cell>
          <cell r="E3967" t="str">
            <v>M</v>
          </cell>
          <cell r="F3967">
            <v>654</v>
          </cell>
        </row>
        <row r="3968">
          <cell r="A3968">
            <v>6010628</v>
          </cell>
          <cell r="B3968" t="str">
            <v>SLL 660 C…SLL 660 C</v>
          </cell>
          <cell r="C3968">
            <v>674</v>
          </cell>
          <cell r="D3968">
            <v>1</v>
          </cell>
          <cell r="E3968" t="str">
            <v>M</v>
          </cell>
          <cell r="F3968">
            <v>674</v>
          </cell>
        </row>
        <row r="3969">
          <cell r="A3969">
            <v>6010630</v>
          </cell>
          <cell r="B3969" t="str">
            <v>Stoupací kabelový žebřík FT…SLL 620 C</v>
          </cell>
          <cell r="C3969">
            <v>711</v>
          </cell>
          <cell r="D3969">
            <v>1</v>
          </cell>
          <cell r="E3969" t="str">
            <v>M</v>
          </cell>
          <cell r="F3969">
            <v>711</v>
          </cell>
        </row>
        <row r="3970">
          <cell r="A3970">
            <v>6010632</v>
          </cell>
          <cell r="B3970" t="str">
            <v>Stoupací žebřík středně těžký…SLL 630 C</v>
          </cell>
          <cell r="C3970">
            <v>768</v>
          </cell>
          <cell r="D3970">
            <v>1</v>
          </cell>
          <cell r="E3970" t="str">
            <v>M</v>
          </cell>
          <cell r="F3970">
            <v>768</v>
          </cell>
        </row>
        <row r="3971">
          <cell r="A3971">
            <v>6010634</v>
          </cell>
          <cell r="B3971" t="str">
            <v>SLL 640 C…SLL 640 C</v>
          </cell>
          <cell r="C3971">
            <v>812</v>
          </cell>
          <cell r="D3971">
            <v>1</v>
          </cell>
          <cell r="E3971" t="str">
            <v>M</v>
          </cell>
          <cell r="F3971">
            <v>812</v>
          </cell>
        </row>
        <row r="3972">
          <cell r="A3972">
            <v>6011349</v>
          </cell>
          <cell r="B3972" t="str">
            <v>Stoupací žebřík lehký…SLL45 C30</v>
          </cell>
          <cell r="C3972">
            <v>731</v>
          </cell>
          <cell r="D3972">
            <v>1</v>
          </cell>
          <cell r="E3972" t="str">
            <v>M</v>
          </cell>
          <cell r="F3972">
            <v>731</v>
          </cell>
        </row>
        <row r="3973">
          <cell r="A3973">
            <v>6011667</v>
          </cell>
          <cell r="B3973" t="str">
            <v>Stoupací žebřík lehký…SLL45 C40</v>
          </cell>
          <cell r="C3973">
            <v>602</v>
          </cell>
          <cell r="D3973">
            <v>1</v>
          </cell>
          <cell r="E3973" t="str">
            <v>M</v>
          </cell>
          <cell r="F3973">
            <v>602</v>
          </cell>
        </row>
        <row r="3974">
          <cell r="A3974">
            <v>6011828</v>
          </cell>
          <cell r="B3974" t="str">
            <v>Stoupací žebřík lehký…SLL45/30V</v>
          </cell>
          <cell r="C3974">
            <v>670</v>
          </cell>
          <cell r="D3974">
            <v>1</v>
          </cell>
          <cell r="E3974" t="str">
            <v>M</v>
          </cell>
          <cell r="F3974">
            <v>670</v>
          </cell>
        </row>
        <row r="3975">
          <cell r="A3975">
            <v>6011852</v>
          </cell>
          <cell r="B3975" t="str">
            <v>Stoupací žebřík lehký…SLL45/30V</v>
          </cell>
          <cell r="C3975">
            <v>450</v>
          </cell>
          <cell r="D3975">
            <v>1</v>
          </cell>
          <cell r="E3975" t="str">
            <v>M</v>
          </cell>
          <cell r="F3975">
            <v>450</v>
          </cell>
        </row>
        <row r="3976">
          <cell r="A3976">
            <v>6011855</v>
          </cell>
          <cell r="B3976" t="str">
            <v>Stoupací žebřík lehký…SLL45/40V</v>
          </cell>
          <cell r="C3976">
            <v>456</v>
          </cell>
          <cell r="D3976">
            <v>1</v>
          </cell>
          <cell r="E3976" t="str">
            <v>M</v>
          </cell>
          <cell r="F3976">
            <v>456</v>
          </cell>
        </row>
        <row r="3977">
          <cell r="A3977">
            <v>6011858</v>
          </cell>
          <cell r="B3977" t="str">
            <v>Stoupací žebřík lehký…SLL45/50V</v>
          </cell>
          <cell r="C3977">
            <v>476</v>
          </cell>
          <cell r="D3977">
            <v>1</v>
          </cell>
          <cell r="E3977" t="str">
            <v>M</v>
          </cell>
          <cell r="F3977">
            <v>476</v>
          </cell>
        </row>
        <row r="3978">
          <cell r="A3978">
            <v>6011873</v>
          </cell>
          <cell r="B3978" t="str">
            <v>Stoupací žebřík lehký…SLL45/30V</v>
          </cell>
          <cell r="C3978">
            <v>691</v>
          </cell>
          <cell r="D3978">
            <v>1</v>
          </cell>
          <cell r="E3978" t="str">
            <v>M</v>
          </cell>
          <cell r="F3978">
            <v>691</v>
          </cell>
        </row>
        <row r="3979">
          <cell r="A3979">
            <v>6011879</v>
          </cell>
          <cell r="B3979" t="str">
            <v>Stoupací žebřík lehký…SLL45/50V</v>
          </cell>
          <cell r="C3979">
            <v>777</v>
          </cell>
          <cell r="D3979">
            <v>1</v>
          </cell>
          <cell r="E3979" t="str">
            <v>M</v>
          </cell>
          <cell r="F3979">
            <v>777</v>
          </cell>
        </row>
        <row r="3980">
          <cell r="A3980">
            <v>6011882</v>
          </cell>
          <cell r="B3980" t="str">
            <v>Stoupací žebřík lehký…SLL45/60V</v>
          </cell>
          <cell r="C3980">
            <v>749</v>
          </cell>
          <cell r="D3980">
            <v>1</v>
          </cell>
          <cell r="E3980" t="str">
            <v>M</v>
          </cell>
          <cell r="F3980">
            <v>749</v>
          </cell>
        </row>
        <row r="3981">
          <cell r="A3981">
            <v>6011908</v>
          </cell>
          <cell r="B3981" t="str">
            <v>Stoupací žebřík lehký…SLL45/30C</v>
          </cell>
          <cell r="C3981">
            <v>429</v>
          </cell>
          <cell r="D3981">
            <v>1</v>
          </cell>
          <cell r="E3981" t="str">
            <v>M</v>
          </cell>
          <cell r="F3981">
            <v>429</v>
          </cell>
        </row>
        <row r="3982">
          <cell r="A3982">
            <v>6011932</v>
          </cell>
          <cell r="B3982" t="str">
            <v>Stoupací žebřík lehký…SLL45/40C</v>
          </cell>
          <cell r="C3982">
            <v>824</v>
          </cell>
          <cell r="D3982">
            <v>1</v>
          </cell>
          <cell r="E3982" t="str">
            <v>M</v>
          </cell>
          <cell r="F3982">
            <v>824</v>
          </cell>
        </row>
        <row r="3983">
          <cell r="A3983">
            <v>6011935</v>
          </cell>
          <cell r="B3983" t="str">
            <v>Stoupací žebřík lehký…SLL45/50C</v>
          </cell>
          <cell r="C3983">
            <v>907</v>
          </cell>
          <cell r="D3983">
            <v>1</v>
          </cell>
          <cell r="E3983" t="str">
            <v>M</v>
          </cell>
          <cell r="F3983">
            <v>907</v>
          </cell>
        </row>
        <row r="3984">
          <cell r="A3984">
            <v>6011938</v>
          </cell>
          <cell r="B3984" t="str">
            <v>Stoupací žebřík lehký…SLL45/60C</v>
          </cell>
          <cell r="C3984">
            <v>851</v>
          </cell>
          <cell r="D3984">
            <v>1</v>
          </cell>
          <cell r="E3984" t="str">
            <v>M</v>
          </cell>
          <cell r="F3984">
            <v>851</v>
          </cell>
        </row>
        <row r="3985">
          <cell r="A3985">
            <v>6011959</v>
          </cell>
          <cell r="B3985" t="str">
            <v>Stoupací žebřík lehký…SLL45/50C</v>
          </cell>
          <cell r="C3985">
            <v>702</v>
          </cell>
          <cell r="D3985">
            <v>1</v>
          </cell>
          <cell r="E3985" t="str">
            <v>M</v>
          </cell>
          <cell r="F3985">
            <v>702</v>
          </cell>
        </row>
        <row r="3986">
          <cell r="A3986">
            <v>6011962</v>
          </cell>
          <cell r="B3986" t="str">
            <v>Stoupací žebřík lehký…SLL45/60C</v>
          </cell>
          <cell r="C3986">
            <v>674</v>
          </cell>
          <cell r="D3986">
            <v>1</v>
          </cell>
          <cell r="E3986" t="str">
            <v>M</v>
          </cell>
          <cell r="F3986">
            <v>674</v>
          </cell>
        </row>
        <row r="3987">
          <cell r="A3987">
            <v>6011977</v>
          </cell>
          <cell r="B3987" t="str">
            <v>Stoupací žebřík lehký…SLL45/40C</v>
          </cell>
          <cell r="C3987">
            <v>771</v>
          </cell>
          <cell r="D3987">
            <v>1</v>
          </cell>
          <cell r="E3987" t="str">
            <v>M</v>
          </cell>
          <cell r="F3987">
            <v>771</v>
          </cell>
        </row>
        <row r="3988">
          <cell r="A3988">
            <v>6011980</v>
          </cell>
          <cell r="B3988" t="str">
            <v>Stoupací žebřík lehký…SLL45/50C</v>
          </cell>
          <cell r="C3988">
            <v>854</v>
          </cell>
          <cell r="D3988">
            <v>1</v>
          </cell>
          <cell r="E3988" t="str">
            <v>M</v>
          </cell>
          <cell r="F3988">
            <v>854</v>
          </cell>
        </row>
        <row r="3989">
          <cell r="A3989">
            <v>6011983</v>
          </cell>
          <cell r="B3989" t="str">
            <v>Stoupací žebřík lehký…SLL45/60C</v>
          </cell>
          <cell r="C3989">
            <v>850</v>
          </cell>
          <cell r="D3989">
            <v>1</v>
          </cell>
          <cell r="E3989" t="str">
            <v>M</v>
          </cell>
          <cell r="F3989">
            <v>850</v>
          </cell>
        </row>
        <row r="3990">
          <cell r="A3990">
            <v>6013384</v>
          </cell>
          <cell r="B3990" t="str">
            <v>Stoupací žebřík Industrie…SLS80 C40</v>
          </cell>
          <cell r="C3990">
            <v>2424</v>
          </cell>
          <cell r="D3990">
            <v>1</v>
          </cell>
          <cell r="E3990" t="str">
            <v>M</v>
          </cell>
          <cell r="F3990">
            <v>2424</v>
          </cell>
        </row>
        <row r="3991">
          <cell r="A3991">
            <v>6013392</v>
          </cell>
          <cell r="B3991" t="str">
            <v>Stoupací žebřík Industrie…SLS80 C40</v>
          </cell>
          <cell r="C3991">
            <v>2084</v>
          </cell>
          <cell r="D3991">
            <v>1</v>
          </cell>
          <cell r="E3991" t="str">
            <v>M</v>
          </cell>
          <cell r="F3991">
            <v>2084</v>
          </cell>
        </row>
        <row r="3992">
          <cell r="A3992">
            <v>6013406</v>
          </cell>
          <cell r="B3992" t="str">
            <v>Stoupací žebřík Industrie…SLS80 C40</v>
          </cell>
          <cell r="C3992">
            <v>2159</v>
          </cell>
          <cell r="D3992">
            <v>1</v>
          </cell>
          <cell r="E3992" t="str">
            <v>M</v>
          </cell>
          <cell r="F3992">
            <v>2159</v>
          </cell>
        </row>
        <row r="3993">
          <cell r="A3993">
            <v>6013414</v>
          </cell>
          <cell r="B3993" t="str">
            <v>Stoupací žebřík Industrie…SLS80 C40</v>
          </cell>
          <cell r="C3993">
            <v>2194</v>
          </cell>
          <cell r="D3993">
            <v>1</v>
          </cell>
          <cell r="E3993" t="str">
            <v>M</v>
          </cell>
          <cell r="F3993">
            <v>2194</v>
          </cell>
        </row>
        <row r="3994">
          <cell r="A3994">
            <v>6013422</v>
          </cell>
          <cell r="B3994" t="str">
            <v>Stoupací žebřík Industrie…SLS80 C40</v>
          </cell>
          <cell r="C3994">
            <v>2154</v>
          </cell>
          <cell r="D3994">
            <v>1</v>
          </cell>
          <cell r="E3994" t="str">
            <v>M</v>
          </cell>
          <cell r="F3994">
            <v>2154</v>
          </cell>
        </row>
        <row r="3995">
          <cell r="A3995">
            <v>6013430</v>
          </cell>
          <cell r="B3995" t="str">
            <v>Stoupací žebřík Industrie…SLS80 C40</v>
          </cell>
          <cell r="C3995">
            <v>2213</v>
          </cell>
          <cell r="D3995">
            <v>1</v>
          </cell>
          <cell r="E3995" t="str">
            <v>M</v>
          </cell>
          <cell r="F3995">
            <v>2213</v>
          </cell>
        </row>
        <row r="3996">
          <cell r="A3996">
            <v>6013449</v>
          </cell>
          <cell r="B3996" t="str">
            <v>Stoupací žebřík Industrie…SLS80 C40</v>
          </cell>
          <cell r="C3996">
            <v>2299</v>
          </cell>
          <cell r="D3996">
            <v>1</v>
          </cell>
          <cell r="E3996" t="str">
            <v>M</v>
          </cell>
          <cell r="F3996">
            <v>2299</v>
          </cell>
        </row>
        <row r="3997">
          <cell r="A3997">
            <v>6013457</v>
          </cell>
          <cell r="B3997" t="str">
            <v>Stoupací žebřík Industrie…SLS80 C40</v>
          </cell>
          <cell r="C3997">
            <v>2890</v>
          </cell>
          <cell r="D3997">
            <v>1</v>
          </cell>
          <cell r="E3997" t="str">
            <v>M</v>
          </cell>
          <cell r="F3997">
            <v>2890</v>
          </cell>
        </row>
        <row r="3998">
          <cell r="A3998">
            <v>6013465</v>
          </cell>
          <cell r="B3998" t="str">
            <v>Stoupací žebřík Industrie…SLS80 C40</v>
          </cell>
          <cell r="C3998">
            <v>2275</v>
          </cell>
          <cell r="D3998">
            <v>1</v>
          </cell>
          <cell r="E3998" t="str">
            <v>M</v>
          </cell>
          <cell r="F3998">
            <v>2275</v>
          </cell>
        </row>
        <row r="3999">
          <cell r="A3999">
            <v>6013481</v>
          </cell>
          <cell r="B3999" t="str">
            <v>Stoupací žebřík Industrie…SLS80 C40</v>
          </cell>
          <cell r="C3999">
            <v>2457</v>
          </cell>
          <cell r="D3999">
            <v>1</v>
          </cell>
          <cell r="E3999" t="str">
            <v>M</v>
          </cell>
          <cell r="F3999">
            <v>2457</v>
          </cell>
        </row>
        <row r="4000">
          <cell r="A4000">
            <v>6013848</v>
          </cell>
          <cell r="B4000" t="str">
            <v>Stoupací žebřík Industrie…SLS80 W40</v>
          </cell>
          <cell r="C4000">
            <v>2020</v>
          </cell>
          <cell r="D4000">
            <v>1</v>
          </cell>
          <cell r="E4000" t="str">
            <v>M</v>
          </cell>
          <cell r="F4000">
            <v>2020</v>
          </cell>
        </row>
        <row r="4001">
          <cell r="A4001">
            <v>6013856</v>
          </cell>
          <cell r="B4001" t="str">
            <v>Stoupací žebřík Industrie…SLS80 W40</v>
          </cell>
          <cell r="C4001">
            <v>1993</v>
          </cell>
          <cell r="D4001">
            <v>1</v>
          </cell>
          <cell r="E4001" t="str">
            <v>M</v>
          </cell>
          <cell r="F4001">
            <v>1993</v>
          </cell>
        </row>
        <row r="4002">
          <cell r="A4002">
            <v>6013864</v>
          </cell>
          <cell r="B4002" t="str">
            <v>Stoupací žebřík Industrie…SLS80 W40</v>
          </cell>
          <cell r="C4002">
            <v>2108</v>
          </cell>
          <cell r="D4002">
            <v>1</v>
          </cell>
          <cell r="E4002" t="str">
            <v>M</v>
          </cell>
          <cell r="F4002">
            <v>2108</v>
          </cell>
        </row>
        <row r="4003">
          <cell r="A4003">
            <v>6013872</v>
          </cell>
          <cell r="B4003" t="str">
            <v>Stoupací žebřík Industrie…SLS80 W40</v>
          </cell>
          <cell r="C4003">
            <v>2305</v>
          </cell>
          <cell r="D4003">
            <v>1</v>
          </cell>
          <cell r="E4003" t="str">
            <v>M</v>
          </cell>
          <cell r="F4003">
            <v>2305</v>
          </cell>
        </row>
        <row r="4004">
          <cell r="A4004">
            <v>6013880</v>
          </cell>
          <cell r="B4004" t="str">
            <v>Stoupací žebřík Industrie…SLS80 W40</v>
          </cell>
          <cell r="C4004">
            <v>2181</v>
          </cell>
          <cell r="D4004">
            <v>1</v>
          </cell>
          <cell r="E4004" t="str">
            <v>M</v>
          </cell>
          <cell r="F4004">
            <v>2181</v>
          </cell>
        </row>
        <row r="4005">
          <cell r="A4005">
            <v>6013902</v>
          </cell>
          <cell r="B4005" t="str">
            <v>Stoupací žebřík Industrie…SLS80 W40</v>
          </cell>
          <cell r="C4005">
            <v>2299</v>
          </cell>
          <cell r="D4005">
            <v>1</v>
          </cell>
          <cell r="E4005" t="str">
            <v>M</v>
          </cell>
          <cell r="F4005">
            <v>2299</v>
          </cell>
        </row>
        <row r="4006">
          <cell r="A4006">
            <v>6013910</v>
          </cell>
          <cell r="B4006" t="str">
            <v>Stoupací žebřík Industrie…SLS80 W40</v>
          </cell>
          <cell r="C4006">
            <v>2296</v>
          </cell>
          <cell r="D4006">
            <v>1</v>
          </cell>
          <cell r="E4006" t="str">
            <v>M</v>
          </cell>
          <cell r="F4006">
            <v>2296</v>
          </cell>
        </row>
        <row r="4007">
          <cell r="A4007">
            <v>6013929</v>
          </cell>
          <cell r="B4007" t="str">
            <v>Stoupací žebřík Industrie…SLS80 W40</v>
          </cell>
          <cell r="C4007">
            <v>2392</v>
          </cell>
          <cell r="D4007">
            <v>1</v>
          </cell>
          <cell r="E4007" t="str">
            <v>M</v>
          </cell>
          <cell r="F4007">
            <v>2392</v>
          </cell>
        </row>
        <row r="4008">
          <cell r="A4008">
            <v>6015174</v>
          </cell>
          <cell r="B4008" t="str">
            <v>Svorka…KS 23/35</v>
          </cell>
          <cell r="C4008">
            <v>27</v>
          </cell>
          <cell r="D4008">
            <v>1</v>
          </cell>
          <cell r="E4008" t="str">
            <v>KS</v>
          </cell>
          <cell r="F4008">
            <v>27</v>
          </cell>
        </row>
        <row r="4009">
          <cell r="A4009">
            <v>6015220</v>
          </cell>
          <cell r="B4009" t="str">
            <v>Středový závěs…GMA/M6</v>
          </cell>
          <cell r="C4009">
            <v>15</v>
          </cell>
          <cell r="D4009">
            <v>1</v>
          </cell>
          <cell r="E4009" t="str">
            <v>KS</v>
          </cell>
          <cell r="F4009">
            <v>15</v>
          </cell>
        </row>
        <row r="4010">
          <cell r="A4010">
            <v>6015239</v>
          </cell>
          <cell r="B4010" t="str">
            <v>Středový závěs…GMA/M8</v>
          </cell>
          <cell r="C4010">
            <v>15</v>
          </cell>
          <cell r="D4010">
            <v>1</v>
          </cell>
          <cell r="E4010" t="str">
            <v>KS</v>
          </cell>
          <cell r="F4010">
            <v>15</v>
          </cell>
        </row>
        <row r="4011">
          <cell r="A4011">
            <v>6015247</v>
          </cell>
          <cell r="B4011" t="str">
            <v>Středový závěs…GMA/M10</v>
          </cell>
          <cell r="C4011">
            <v>14</v>
          </cell>
          <cell r="D4011">
            <v>1</v>
          </cell>
          <cell r="E4011" t="str">
            <v>KS</v>
          </cell>
          <cell r="F4011">
            <v>14</v>
          </cell>
        </row>
        <row r="4012">
          <cell r="A4012">
            <v>6015255</v>
          </cell>
          <cell r="B4012" t="str">
            <v>Středový závěs…GMA/M10FT</v>
          </cell>
          <cell r="C4012">
            <v>26</v>
          </cell>
          <cell r="D4012">
            <v>1</v>
          </cell>
          <cell r="E4012" t="str">
            <v>KS</v>
          </cell>
          <cell r="F4012">
            <v>26</v>
          </cell>
        </row>
        <row r="4013">
          <cell r="A4013">
            <v>6015261</v>
          </cell>
          <cell r="B4013" t="str">
            <v>Středový závěs…GMA/M10VA</v>
          </cell>
          <cell r="C4013">
            <v>62</v>
          </cell>
          <cell r="D4013">
            <v>1</v>
          </cell>
          <cell r="E4013" t="str">
            <v>KS</v>
          </cell>
          <cell r="F4013">
            <v>62</v>
          </cell>
        </row>
        <row r="4014">
          <cell r="A4014">
            <v>6015263</v>
          </cell>
          <cell r="B4014" t="str">
            <v>Svorka…GKS 50</v>
          </cell>
          <cell r="C4014">
            <v>13</v>
          </cell>
          <cell r="D4014">
            <v>1</v>
          </cell>
          <cell r="E4014" t="str">
            <v>KS</v>
          </cell>
          <cell r="F4014">
            <v>13</v>
          </cell>
        </row>
        <row r="4015">
          <cell r="A4015">
            <v>6015271</v>
          </cell>
          <cell r="B4015" t="str">
            <v>svorka M6…GKS 50 FT</v>
          </cell>
          <cell r="C4015">
            <v>19</v>
          </cell>
          <cell r="D4015">
            <v>1</v>
          </cell>
          <cell r="E4015" t="str">
            <v>KS</v>
          </cell>
          <cell r="F4015">
            <v>19</v>
          </cell>
        </row>
        <row r="4016">
          <cell r="A4016">
            <v>6015276</v>
          </cell>
          <cell r="B4016" t="str">
            <v>Svorka…GKS 50 FS</v>
          </cell>
          <cell r="C4016">
            <v>9</v>
          </cell>
          <cell r="D4016">
            <v>1</v>
          </cell>
          <cell r="E4016" t="str">
            <v>KS</v>
          </cell>
          <cell r="F4016">
            <v>9</v>
          </cell>
        </row>
        <row r="4017">
          <cell r="A4017">
            <v>6015280</v>
          </cell>
          <cell r="B4017" t="str">
            <v>Svorka…GKS 50 VA</v>
          </cell>
          <cell r="C4017">
            <v>47</v>
          </cell>
          <cell r="D4017">
            <v>1</v>
          </cell>
          <cell r="E4017" t="str">
            <v>KS</v>
          </cell>
          <cell r="F4017">
            <v>47</v>
          </cell>
        </row>
        <row r="4018">
          <cell r="A4018">
            <v>6015336</v>
          </cell>
          <cell r="B4018" t="str">
            <v>Držák bočnice…SH M10 FS</v>
          </cell>
          <cell r="C4018">
            <v>27</v>
          </cell>
          <cell r="D4018">
            <v>1</v>
          </cell>
          <cell r="E4018" t="str">
            <v>KS</v>
          </cell>
          <cell r="F4018">
            <v>27</v>
          </cell>
        </row>
        <row r="4019">
          <cell r="A4019">
            <v>6015360</v>
          </cell>
          <cell r="B4019" t="str">
            <v>Nástěnný úhelník…WW100/15</v>
          </cell>
          <cell r="C4019">
            <v>38</v>
          </cell>
          <cell r="D4019">
            <v>1</v>
          </cell>
          <cell r="E4019" t="str">
            <v>KS</v>
          </cell>
          <cell r="F4019">
            <v>38</v>
          </cell>
        </row>
        <row r="4020">
          <cell r="A4020">
            <v>6015379</v>
          </cell>
          <cell r="B4020" t="str">
            <v>Nástěnný úhelník…WW100/20</v>
          </cell>
          <cell r="C4020">
            <v>66</v>
          </cell>
          <cell r="D4020">
            <v>1</v>
          </cell>
          <cell r="E4020" t="str">
            <v>KS</v>
          </cell>
          <cell r="F4020">
            <v>66</v>
          </cell>
        </row>
        <row r="4021">
          <cell r="A4021">
            <v>6015400</v>
          </cell>
          <cell r="B4021" t="str">
            <v>Středový závěs…GMS 170</v>
          </cell>
          <cell r="C4021">
            <v>49</v>
          </cell>
          <cell r="D4021">
            <v>1</v>
          </cell>
          <cell r="E4021" t="str">
            <v>KS</v>
          </cell>
          <cell r="F4021">
            <v>49</v>
          </cell>
        </row>
        <row r="4022">
          <cell r="A4022">
            <v>6015402</v>
          </cell>
          <cell r="B4022" t="str">
            <v>Středový závěs…GMS 270</v>
          </cell>
          <cell r="C4022">
            <v>58</v>
          </cell>
          <cell r="D4022">
            <v>1</v>
          </cell>
          <cell r="E4022" t="str">
            <v>KS</v>
          </cell>
          <cell r="F4022">
            <v>58</v>
          </cell>
        </row>
        <row r="4023">
          <cell r="A4023">
            <v>6015404</v>
          </cell>
          <cell r="B4023" t="str">
            <v>Středový závěs…GMS 370</v>
          </cell>
          <cell r="C4023">
            <v>81</v>
          </cell>
          <cell r="D4023">
            <v>1</v>
          </cell>
          <cell r="E4023" t="str">
            <v>KS</v>
          </cell>
          <cell r="F4023">
            <v>81</v>
          </cell>
        </row>
        <row r="4024">
          <cell r="A4024">
            <v>6015406</v>
          </cell>
          <cell r="B4024" t="str">
            <v>Středový závěs…GMS 470</v>
          </cell>
          <cell r="C4024">
            <v>101</v>
          </cell>
          <cell r="D4024">
            <v>1</v>
          </cell>
          <cell r="E4024" t="str">
            <v>KS</v>
          </cell>
          <cell r="F4024">
            <v>101</v>
          </cell>
        </row>
        <row r="4025">
          <cell r="A4025">
            <v>6015425</v>
          </cell>
          <cell r="B4025" t="str">
            <v>stranový držák…SH-KAB.20</v>
          </cell>
          <cell r="C4025">
            <v>71</v>
          </cell>
          <cell r="D4025">
            <v>1</v>
          </cell>
          <cell r="E4025" t="str">
            <v>KS</v>
          </cell>
          <cell r="F4025">
            <v>71</v>
          </cell>
        </row>
        <row r="4026">
          <cell r="A4026">
            <v>6015506</v>
          </cell>
          <cell r="B4026" t="str">
            <v>Distanční třmen…DBL50/100</v>
          </cell>
          <cell r="C4026">
            <v>87</v>
          </cell>
          <cell r="D4026">
            <v>1</v>
          </cell>
          <cell r="E4026" t="str">
            <v>KS</v>
          </cell>
          <cell r="F4026">
            <v>87</v>
          </cell>
        </row>
        <row r="4027">
          <cell r="A4027">
            <v>6015514</v>
          </cell>
          <cell r="B4027" t="str">
            <v>Distanční třmen…DBL50/150</v>
          </cell>
          <cell r="C4027">
            <v>90</v>
          </cell>
          <cell r="D4027">
            <v>1</v>
          </cell>
          <cell r="E4027" t="str">
            <v>KS</v>
          </cell>
          <cell r="F4027">
            <v>90</v>
          </cell>
        </row>
        <row r="4028">
          <cell r="A4028">
            <v>6015522</v>
          </cell>
          <cell r="B4028" t="str">
            <v>Distanční třmen…DBL50/200</v>
          </cell>
          <cell r="C4028">
            <v>119</v>
          </cell>
          <cell r="D4028">
            <v>1</v>
          </cell>
          <cell r="E4028" t="str">
            <v>KS</v>
          </cell>
          <cell r="F4028">
            <v>119</v>
          </cell>
        </row>
        <row r="4029">
          <cell r="A4029">
            <v>6015530</v>
          </cell>
          <cell r="B4029" t="str">
            <v>Distanční třmen…DBL50/300</v>
          </cell>
          <cell r="C4029">
            <v>132</v>
          </cell>
          <cell r="D4029">
            <v>1</v>
          </cell>
          <cell r="E4029" t="str">
            <v>KS</v>
          </cell>
          <cell r="F4029">
            <v>132</v>
          </cell>
        </row>
        <row r="4030">
          <cell r="A4030">
            <v>6015549</v>
          </cell>
          <cell r="B4030" t="str">
            <v>Distanční třmen…DBL50/400</v>
          </cell>
          <cell r="C4030">
            <v>174</v>
          </cell>
          <cell r="D4030">
            <v>1</v>
          </cell>
          <cell r="E4030" t="str">
            <v>KS</v>
          </cell>
          <cell r="F4030">
            <v>174</v>
          </cell>
        </row>
        <row r="4031">
          <cell r="A4031">
            <v>6015603</v>
          </cell>
          <cell r="B4031" t="str">
            <v>Distanční třmen…DBL50/300</v>
          </cell>
          <cell r="C4031">
            <v>202</v>
          </cell>
          <cell r="D4031">
            <v>1</v>
          </cell>
          <cell r="E4031" t="str">
            <v>KS</v>
          </cell>
          <cell r="F4031">
            <v>202</v>
          </cell>
        </row>
        <row r="4032">
          <cell r="A4032">
            <v>6015611</v>
          </cell>
          <cell r="B4032" t="str">
            <v>Distanční třmen…DBL50/400</v>
          </cell>
          <cell r="C4032">
            <v>251</v>
          </cell>
          <cell r="D4032">
            <v>1</v>
          </cell>
          <cell r="E4032" t="str">
            <v>KS</v>
          </cell>
          <cell r="F4032">
            <v>251</v>
          </cell>
        </row>
        <row r="4033">
          <cell r="A4033">
            <v>6015630</v>
          </cell>
          <cell r="B4033" t="str">
            <v>Distanční třmen…DBL50/100</v>
          </cell>
          <cell r="C4033">
            <v>149</v>
          </cell>
          <cell r="D4033">
            <v>1</v>
          </cell>
          <cell r="E4033" t="str">
            <v>KS</v>
          </cell>
          <cell r="F4033">
            <v>149</v>
          </cell>
        </row>
        <row r="4034">
          <cell r="A4034">
            <v>6015633</v>
          </cell>
          <cell r="B4034" t="str">
            <v>Distanční třmen…DBL50/300</v>
          </cell>
          <cell r="C4034">
            <v>350</v>
          </cell>
          <cell r="D4034">
            <v>1</v>
          </cell>
          <cell r="E4034" t="str">
            <v>KS</v>
          </cell>
          <cell r="F4034">
            <v>350</v>
          </cell>
        </row>
        <row r="4035">
          <cell r="A4035">
            <v>6015646</v>
          </cell>
          <cell r="B4035" t="str">
            <v>Distanční třmen…DBLG20/5</v>
          </cell>
          <cell r="C4035">
            <v>37</v>
          </cell>
          <cell r="D4035">
            <v>1</v>
          </cell>
          <cell r="E4035" t="str">
            <v>KS</v>
          </cell>
          <cell r="F4035">
            <v>37</v>
          </cell>
        </row>
        <row r="4036">
          <cell r="A4036">
            <v>6015654</v>
          </cell>
          <cell r="B4036" t="str">
            <v>Distanční třmen…DBLG20/10</v>
          </cell>
          <cell r="C4036">
            <v>44</v>
          </cell>
          <cell r="D4036">
            <v>1</v>
          </cell>
          <cell r="E4036" t="str">
            <v>KS</v>
          </cell>
          <cell r="F4036">
            <v>44</v>
          </cell>
        </row>
        <row r="4037">
          <cell r="A4037">
            <v>6015656</v>
          </cell>
          <cell r="B4037" t="str">
            <v>Distanční třmen…DBLG20/10</v>
          </cell>
          <cell r="C4037">
            <v>48</v>
          </cell>
          <cell r="D4037">
            <v>1</v>
          </cell>
          <cell r="E4037" t="str">
            <v>KS</v>
          </cell>
          <cell r="F4037">
            <v>48</v>
          </cell>
        </row>
        <row r="4038">
          <cell r="A4038">
            <v>6015662</v>
          </cell>
          <cell r="B4038" t="str">
            <v>Distanční třmen…DBLG20/20</v>
          </cell>
          <cell r="C4038">
            <v>58</v>
          </cell>
          <cell r="D4038">
            <v>1</v>
          </cell>
          <cell r="E4038" t="str">
            <v>KS</v>
          </cell>
          <cell r="F4038">
            <v>58</v>
          </cell>
        </row>
        <row r="4039">
          <cell r="A4039">
            <v>6015670</v>
          </cell>
          <cell r="B4039" t="str">
            <v>Distanční třmen…DBLG20/30</v>
          </cell>
          <cell r="C4039">
            <v>72</v>
          </cell>
          <cell r="D4039">
            <v>1</v>
          </cell>
          <cell r="E4039" t="str">
            <v>KS</v>
          </cell>
          <cell r="F4039">
            <v>72</v>
          </cell>
        </row>
        <row r="4040">
          <cell r="A4040">
            <v>6015689</v>
          </cell>
          <cell r="B4040" t="str">
            <v>Distanční třmen…DBLG20/40</v>
          </cell>
          <cell r="C4040">
            <v>90</v>
          </cell>
          <cell r="D4040">
            <v>1</v>
          </cell>
          <cell r="E4040" t="str">
            <v>KS</v>
          </cell>
          <cell r="F4040">
            <v>90</v>
          </cell>
        </row>
        <row r="4041">
          <cell r="A4041">
            <v>6016200</v>
          </cell>
          <cell r="B4041" t="str">
            <v>Mřížový žlab C…CGR50/50</v>
          </cell>
          <cell r="C4041">
            <v>964</v>
          </cell>
          <cell r="D4041">
            <v>1</v>
          </cell>
          <cell r="E4041" t="str">
            <v>M</v>
          </cell>
          <cell r="F4041">
            <v>964</v>
          </cell>
        </row>
        <row r="4042">
          <cell r="A4042">
            <v>6016235</v>
          </cell>
          <cell r="B4042" t="str">
            <v>Mřížový žlab C…CGR50/100</v>
          </cell>
          <cell r="C4042">
            <v>1001</v>
          </cell>
          <cell r="D4042">
            <v>1</v>
          </cell>
          <cell r="E4042" t="str">
            <v>M</v>
          </cell>
          <cell r="F4042">
            <v>1001</v>
          </cell>
        </row>
        <row r="4043">
          <cell r="A4043">
            <v>6016251</v>
          </cell>
          <cell r="B4043" t="str">
            <v>Mřížový žlab C…CGR50/200</v>
          </cell>
          <cell r="C4043">
            <v>1546</v>
          </cell>
          <cell r="D4043">
            <v>1</v>
          </cell>
          <cell r="E4043" t="str">
            <v>M</v>
          </cell>
          <cell r="F4043">
            <v>1546</v>
          </cell>
        </row>
        <row r="4044">
          <cell r="A4044">
            <v>6016278</v>
          </cell>
          <cell r="B4044" t="str">
            <v>Montážní úhelník 90°…MW90/SL17</v>
          </cell>
          <cell r="C4044">
            <v>375</v>
          </cell>
          <cell r="D4044">
            <v>1</v>
          </cell>
          <cell r="E4044" t="str">
            <v>KS</v>
          </cell>
          <cell r="F4044">
            <v>375</v>
          </cell>
        </row>
        <row r="4045">
          <cell r="A4045">
            <v>6016367</v>
          </cell>
          <cell r="B4045" t="str">
            <v>Spojka bočnice…K 11/262</v>
          </cell>
          <cell r="C4045">
            <v>50</v>
          </cell>
          <cell r="D4045">
            <v>1</v>
          </cell>
          <cell r="E4045" t="str">
            <v>KS</v>
          </cell>
          <cell r="F4045">
            <v>50</v>
          </cell>
        </row>
        <row r="4046">
          <cell r="A4046">
            <v>6016391</v>
          </cell>
          <cell r="B4046" t="str">
            <v>Stropní úhelník…K 6/101VA</v>
          </cell>
          <cell r="C4046">
            <v>43</v>
          </cell>
          <cell r="D4046">
            <v>1</v>
          </cell>
          <cell r="E4046" t="str">
            <v>KS</v>
          </cell>
          <cell r="F4046">
            <v>43</v>
          </cell>
        </row>
        <row r="4047">
          <cell r="A4047">
            <v>6016421</v>
          </cell>
          <cell r="B4047" t="str">
            <v>Nástěnné upevnění…K 12/1818</v>
          </cell>
          <cell r="C4047">
            <v>64</v>
          </cell>
          <cell r="D4047">
            <v>1</v>
          </cell>
          <cell r="E4047" t="str">
            <v>KS</v>
          </cell>
          <cell r="F4047">
            <v>64</v>
          </cell>
        </row>
        <row r="4048">
          <cell r="A4048">
            <v>6016529</v>
          </cell>
          <cell r="B4048" t="str">
            <v>Svorka…KS23/35VA</v>
          </cell>
          <cell r="C4048">
            <v>27</v>
          </cell>
          <cell r="D4048">
            <v>1</v>
          </cell>
          <cell r="E4048" t="str">
            <v>KS</v>
          </cell>
          <cell r="F4048">
            <v>27</v>
          </cell>
        </row>
        <row r="4049">
          <cell r="A4049">
            <v>6016545</v>
          </cell>
          <cell r="B4049" t="str">
            <v>Rychlospojka…GRS 3,9</v>
          </cell>
          <cell r="C4049">
            <v>12</v>
          </cell>
          <cell r="D4049">
            <v>1</v>
          </cell>
          <cell r="E4049" t="str">
            <v>KS</v>
          </cell>
          <cell r="F4049">
            <v>12</v>
          </cell>
        </row>
        <row r="4050">
          <cell r="A4050">
            <v>6016553</v>
          </cell>
          <cell r="B4050" t="str">
            <v>Rychlospojka…GRS 4,4</v>
          </cell>
          <cell r="C4050">
            <v>12</v>
          </cell>
          <cell r="D4050">
            <v>1</v>
          </cell>
          <cell r="E4050" t="str">
            <v>KS</v>
          </cell>
          <cell r="F4050">
            <v>12</v>
          </cell>
        </row>
        <row r="4051">
          <cell r="A4051">
            <v>6016561</v>
          </cell>
          <cell r="B4051" t="str">
            <v>Rychlospojka…GRS 4,8</v>
          </cell>
          <cell r="C4051">
            <v>12</v>
          </cell>
          <cell r="D4051">
            <v>1</v>
          </cell>
          <cell r="E4051" t="str">
            <v>KS</v>
          </cell>
          <cell r="F4051">
            <v>12</v>
          </cell>
        </row>
        <row r="4052">
          <cell r="A4052">
            <v>6016596</v>
          </cell>
          <cell r="B4052" t="str">
            <v>Spojka…GSV 34 G</v>
          </cell>
          <cell r="C4052">
            <v>14</v>
          </cell>
          <cell r="D4052">
            <v>1</v>
          </cell>
          <cell r="E4052" t="str">
            <v>KS</v>
          </cell>
          <cell r="F4052">
            <v>14</v>
          </cell>
        </row>
        <row r="4053">
          <cell r="A4053">
            <v>6016634</v>
          </cell>
          <cell r="B4053" t="str">
            <v>Spojka…GSV 34 FT</v>
          </cell>
          <cell r="C4053">
            <v>22</v>
          </cell>
          <cell r="D4053">
            <v>1</v>
          </cell>
          <cell r="E4053" t="str">
            <v>KS</v>
          </cell>
          <cell r="F4053">
            <v>22</v>
          </cell>
        </row>
        <row r="4054">
          <cell r="A4054">
            <v>6016642</v>
          </cell>
          <cell r="B4054" t="str">
            <v>Spojka…GSV 34 VA</v>
          </cell>
          <cell r="C4054">
            <v>35</v>
          </cell>
          <cell r="D4054">
            <v>1</v>
          </cell>
          <cell r="E4054" t="str">
            <v>KS</v>
          </cell>
          <cell r="F4054">
            <v>35</v>
          </cell>
        </row>
        <row r="4055">
          <cell r="A4055">
            <v>6016680</v>
          </cell>
          <cell r="B4055" t="str">
            <v>Rychlospojka…GRV 245FS</v>
          </cell>
          <cell r="C4055">
            <v>24</v>
          </cell>
          <cell r="D4055">
            <v>1</v>
          </cell>
          <cell r="E4055" t="str">
            <v>KS</v>
          </cell>
          <cell r="F4055">
            <v>24</v>
          </cell>
        </row>
        <row r="4056">
          <cell r="A4056">
            <v>6016684</v>
          </cell>
          <cell r="B4056" t="str">
            <v>Rychlospojka…GRV 245DD</v>
          </cell>
          <cell r="C4056">
            <v>37</v>
          </cell>
          <cell r="D4056">
            <v>1</v>
          </cell>
          <cell r="E4056" t="str">
            <v>KS</v>
          </cell>
          <cell r="F4056">
            <v>37</v>
          </cell>
        </row>
        <row r="4057">
          <cell r="A4057">
            <v>6016715</v>
          </cell>
          <cell r="B4057" t="str">
            <v>Rohová spojka…GEV 36 G</v>
          </cell>
          <cell r="C4057">
            <v>12</v>
          </cell>
          <cell r="D4057">
            <v>1</v>
          </cell>
          <cell r="E4057" t="str">
            <v>KS</v>
          </cell>
          <cell r="F4057">
            <v>12</v>
          </cell>
        </row>
        <row r="4058">
          <cell r="A4058">
            <v>6016723</v>
          </cell>
          <cell r="B4058" t="str">
            <v>Rohová spojka…GEV 36 FT</v>
          </cell>
          <cell r="C4058">
            <v>17</v>
          </cell>
          <cell r="D4058">
            <v>1</v>
          </cell>
          <cell r="E4058" t="str">
            <v>KS</v>
          </cell>
          <cell r="F4058">
            <v>17</v>
          </cell>
        </row>
        <row r="4059">
          <cell r="A4059">
            <v>6016731</v>
          </cell>
          <cell r="B4059" t="str">
            <v>Rohová spojka…GEV 36 VA</v>
          </cell>
          <cell r="C4059">
            <v>28</v>
          </cell>
          <cell r="D4059">
            <v>1</v>
          </cell>
          <cell r="E4059" t="str">
            <v>KS</v>
          </cell>
          <cell r="F4059">
            <v>28</v>
          </cell>
        </row>
        <row r="4060">
          <cell r="A4060">
            <v>6016820</v>
          </cell>
          <cell r="B4060" t="str">
            <v>Svorka…GKS 34 FT</v>
          </cell>
          <cell r="C4060">
            <v>14</v>
          </cell>
          <cell r="D4060">
            <v>1</v>
          </cell>
          <cell r="E4060" t="str">
            <v>KS</v>
          </cell>
          <cell r="F4060">
            <v>14</v>
          </cell>
        </row>
        <row r="4061">
          <cell r="A4061">
            <v>6016839</v>
          </cell>
          <cell r="B4061" t="str">
            <v>Svorka…GKS 34 VA</v>
          </cell>
          <cell r="C4061">
            <v>18</v>
          </cell>
          <cell r="D4061">
            <v>1</v>
          </cell>
          <cell r="E4061" t="str">
            <v>KS</v>
          </cell>
          <cell r="F4061">
            <v>18</v>
          </cell>
        </row>
        <row r="4062">
          <cell r="A4062">
            <v>6016855</v>
          </cell>
          <cell r="B4062" t="str">
            <v>Svorka…GKS 34 G</v>
          </cell>
          <cell r="C4062">
            <v>9</v>
          </cell>
          <cell r="D4062">
            <v>1</v>
          </cell>
          <cell r="E4062" t="str">
            <v>KS</v>
          </cell>
          <cell r="F4062">
            <v>9</v>
          </cell>
        </row>
        <row r="4063">
          <cell r="A4063">
            <v>6016859</v>
          </cell>
          <cell r="B4063" t="str">
            <v>Svorka…GKS34VA S</v>
          </cell>
          <cell r="C4063">
            <v>38</v>
          </cell>
          <cell r="D4063">
            <v>1</v>
          </cell>
          <cell r="E4063" t="str">
            <v>KS</v>
          </cell>
          <cell r="F4063">
            <v>38</v>
          </cell>
        </row>
        <row r="4064">
          <cell r="A4064">
            <v>6017037</v>
          </cell>
          <cell r="B4064" t="str">
            <v>Svorka…GKT 38 G</v>
          </cell>
          <cell r="C4064">
            <v>11</v>
          </cell>
          <cell r="D4064">
            <v>1</v>
          </cell>
          <cell r="E4064" t="str">
            <v>KS</v>
          </cell>
          <cell r="F4064">
            <v>11</v>
          </cell>
        </row>
        <row r="4065">
          <cell r="A4065">
            <v>6017045</v>
          </cell>
          <cell r="B4065" t="str">
            <v>Svorka…GKT 38 VA</v>
          </cell>
          <cell r="C4065">
            <v>27</v>
          </cell>
          <cell r="D4065">
            <v>1</v>
          </cell>
          <cell r="E4065" t="str">
            <v>KS</v>
          </cell>
          <cell r="F4065">
            <v>27</v>
          </cell>
        </row>
        <row r="4066">
          <cell r="A4066">
            <v>6017061</v>
          </cell>
          <cell r="B4066" t="str">
            <v>Svorka…GKT 38 FT</v>
          </cell>
          <cell r="C4066">
            <v>14</v>
          </cell>
          <cell r="D4066">
            <v>1</v>
          </cell>
          <cell r="E4066" t="str">
            <v>KS</v>
          </cell>
          <cell r="F4066">
            <v>14</v>
          </cell>
        </row>
        <row r="4067">
          <cell r="A4067">
            <v>6017134</v>
          </cell>
          <cell r="B4067" t="str">
            <v>Svorka…LKS 40 VA</v>
          </cell>
          <cell r="C4067">
            <v>43</v>
          </cell>
          <cell r="D4067">
            <v>1</v>
          </cell>
          <cell r="E4067" t="str">
            <v>KS</v>
          </cell>
          <cell r="F4067">
            <v>43</v>
          </cell>
        </row>
        <row r="4068">
          <cell r="A4068">
            <v>6017320</v>
          </cell>
          <cell r="B4068" t="str">
            <v>Montážní úhelník 45°…MW45/SL10</v>
          </cell>
          <cell r="C4068">
            <v>192</v>
          </cell>
          <cell r="D4068">
            <v>1</v>
          </cell>
          <cell r="E4068" t="str">
            <v>KS</v>
          </cell>
          <cell r="F4068">
            <v>192</v>
          </cell>
        </row>
        <row r="4069">
          <cell r="A4069">
            <v>6017339</v>
          </cell>
          <cell r="B4069" t="str">
            <v>Montážní úhelník 45°…MW45/SL10</v>
          </cell>
          <cell r="C4069">
            <v>279</v>
          </cell>
          <cell r="D4069">
            <v>1</v>
          </cell>
          <cell r="E4069" t="str">
            <v>KS</v>
          </cell>
          <cell r="F4069">
            <v>279</v>
          </cell>
        </row>
        <row r="4070">
          <cell r="A4070">
            <v>6017347</v>
          </cell>
          <cell r="B4070" t="str">
            <v>Montážní úhelník 90°…MW90/SL17</v>
          </cell>
          <cell r="C4070">
            <v>229</v>
          </cell>
          <cell r="D4070">
            <v>1</v>
          </cell>
          <cell r="E4070" t="str">
            <v>KS</v>
          </cell>
          <cell r="F4070">
            <v>229</v>
          </cell>
        </row>
        <row r="4071">
          <cell r="A4071">
            <v>6017355</v>
          </cell>
          <cell r="B4071" t="str">
            <v>Montážní úhelník 90°…MW90/SL23</v>
          </cell>
          <cell r="C4071">
            <v>327</v>
          </cell>
          <cell r="D4071">
            <v>1</v>
          </cell>
          <cell r="E4071" t="str">
            <v>KS</v>
          </cell>
          <cell r="F4071">
            <v>327</v>
          </cell>
        </row>
        <row r="4072">
          <cell r="A4072">
            <v>6017428</v>
          </cell>
          <cell r="B4072" t="str">
            <v>Mřížový žlab C…CGR50/50</v>
          </cell>
          <cell r="C4072">
            <v>496</v>
          </cell>
          <cell r="D4072">
            <v>1</v>
          </cell>
          <cell r="E4072" t="str">
            <v>M</v>
          </cell>
          <cell r="F4072">
            <v>496</v>
          </cell>
        </row>
        <row r="4073">
          <cell r="A4073">
            <v>6017436</v>
          </cell>
          <cell r="B4073" t="str">
            <v>Mřížový žlab C…CGR50/100</v>
          </cell>
          <cell r="C4073">
            <v>520</v>
          </cell>
          <cell r="D4073">
            <v>1</v>
          </cell>
          <cell r="E4073" t="str">
            <v>M</v>
          </cell>
          <cell r="F4073">
            <v>520</v>
          </cell>
        </row>
        <row r="4074">
          <cell r="A4074">
            <v>6017444</v>
          </cell>
          <cell r="B4074" t="str">
            <v>Mřížový žlab C…CGR50/200</v>
          </cell>
          <cell r="C4074">
            <v>606</v>
          </cell>
          <cell r="D4074">
            <v>1</v>
          </cell>
          <cell r="E4074" t="str">
            <v>M</v>
          </cell>
          <cell r="F4074">
            <v>606</v>
          </cell>
        </row>
        <row r="4075">
          <cell r="A4075">
            <v>6017452</v>
          </cell>
          <cell r="B4075" t="str">
            <v>Mřížový žlab C…CGR50/300</v>
          </cell>
          <cell r="C4075">
            <v>840</v>
          </cell>
          <cell r="D4075">
            <v>1</v>
          </cell>
          <cell r="E4075" t="str">
            <v>M</v>
          </cell>
          <cell r="F4075">
            <v>840</v>
          </cell>
        </row>
        <row r="4076">
          <cell r="A4076">
            <v>6017460</v>
          </cell>
          <cell r="B4076" t="str">
            <v>Mřížový žlab C…CGR50/400</v>
          </cell>
          <cell r="C4076">
            <v>903</v>
          </cell>
          <cell r="D4076">
            <v>1</v>
          </cell>
          <cell r="E4076" t="str">
            <v>M</v>
          </cell>
          <cell r="F4076">
            <v>903</v>
          </cell>
        </row>
        <row r="4077">
          <cell r="A4077">
            <v>6017700</v>
          </cell>
          <cell r="B4077" t="str">
            <v>Střihač svorníků…GR-BS</v>
          </cell>
          <cell r="C4077">
            <v>3243</v>
          </cell>
          <cell r="D4077">
            <v>1</v>
          </cell>
          <cell r="E4077" t="str">
            <v>KS</v>
          </cell>
          <cell r="F4077">
            <v>3243</v>
          </cell>
        </row>
        <row r="4078">
          <cell r="A4078">
            <v>6018300</v>
          </cell>
          <cell r="B4078" t="str">
            <v>Spojka závěsu I…VIS 8</v>
          </cell>
          <cell r="C4078">
            <v>372</v>
          </cell>
          <cell r="D4078">
            <v>1</v>
          </cell>
          <cell r="E4078" t="str">
            <v>KS</v>
          </cell>
          <cell r="F4078">
            <v>372</v>
          </cell>
        </row>
        <row r="4079">
          <cell r="A4079">
            <v>6018378</v>
          </cell>
          <cell r="B4079" t="str">
            <v>Spojka závěsu U…VUS 7</v>
          </cell>
          <cell r="C4079">
            <v>597</v>
          </cell>
          <cell r="D4079">
            <v>1</v>
          </cell>
          <cell r="E4079" t="str">
            <v>KS</v>
          </cell>
          <cell r="F4079">
            <v>597</v>
          </cell>
        </row>
        <row r="4080">
          <cell r="A4080">
            <v>6018408</v>
          </cell>
          <cell r="B4080" t="str">
            <v>Spojka závěsu U…VUS 7 VA</v>
          </cell>
          <cell r="C4080">
            <v>965</v>
          </cell>
          <cell r="D4080">
            <v>1</v>
          </cell>
          <cell r="E4080" t="str">
            <v>KS</v>
          </cell>
          <cell r="F4080">
            <v>965</v>
          </cell>
        </row>
        <row r="4081">
          <cell r="A4081">
            <v>6018505</v>
          </cell>
          <cell r="B4081" t="str">
            <v>Spojka závěsu U…VUS 5</v>
          </cell>
          <cell r="C4081">
            <v>300</v>
          </cell>
          <cell r="D4081">
            <v>1</v>
          </cell>
          <cell r="E4081" t="str">
            <v>KS</v>
          </cell>
          <cell r="F4081">
            <v>300</v>
          </cell>
        </row>
        <row r="4082">
          <cell r="A4082">
            <v>6018513</v>
          </cell>
          <cell r="B4082" t="str">
            <v>Spojka závěsu U…VUS 3</v>
          </cell>
          <cell r="C4082">
            <v>279</v>
          </cell>
          <cell r="D4082">
            <v>1</v>
          </cell>
          <cell r="E4082" t="str">
            <v>KS</v>
          </cell>
          <cell r="F4082">
            <v>279</v>
          </cell>
        </row>
        <row r="4083">
          <cell r="A4083">
            <v>6018963</v>
          </cell>
          <cell r="B4083" t="str">
            <v>Nosníková svorka…TGK 30/42</v>
          </cell>
          <cell r="C4083">
            <v>117</v>
          </cell>
          <cell r="D4083">
            <v>1</v>
          </cell>
          <cell r="E4083" t="str">
            <v>KS</v>
          </cell>
          <cell r="F4083">
            <v>117</v>
          </cell>
        </row>
        <row r="4084">
          <cell r="A4084">
            <v>6019064</v>
          </cell>
          <cell r="B4084" t="str">
            <v>Nosníková spona…AHIS 8</v>
          </cell>
          <cell r="C4084">
            <v>381</v>
          </cell>
          <cell r="D4084">
            <v>1</v>
          </cell>
          <cell r="E4084" t="str">
            <v>KS</v>
          </cell>
          <cell r="F4084">
            <v>381</v>
          </cell>
        </row>
        <row r="4085">
          <cell r="A4085">
            <v>6019528</v>
          </cell>
          <cell r="B4085" t="str">
            <v>Upevňovací úhelník…BW80/55FT</v>
          </cell>
          <cell r="C4085">
            <v>95</v>
          </cell>
          <cell r="D4085">
            <v>1</v>
          </cell>
          <cell r="E4085" t="str">
            <v>KS</v>
          </cell>
          <cell r="F4085">
            <v>95</v>
          </cell>
        </row>
        <row r="4086">
          <cell r="A4086">
            <v>6019560</v>
          </cell>
          <cell r="B4086" t="str">
            <v>Upevňovací úhelník…BW60/40FT</v>
          </cell>
          <cell r="C4086">
            <v>109</v>
          </cell>
          <cell r="D4086">
            <v>1</v>
          </cell>
          <cell r="E4086" t="str">
            <v>KS</v>
          </cell>
          <cell r="F4086">
            <v>109</v>
          </cell>
        </row>
        <row r="4087">
          <cell r="A4087">
            <v>6019587</v>
          </cell>
          <cell r="B4087" t="str">
            <v>Upevňovací úhelník…BW60/40VA</v>
          </cell>
          <cell r="C4087">
            <v>195</v>
          </cell>
          <cell r="D4087">
            <v>1</v>
          </cell>
          <cell r="E4087" t="str">
            <v>KS</v>
          </cell>
          <cell r="F4087">
            <v>195</v>
          </cell>
        </row>
        <row r="4088">
          <cell r="A4088">
            <v>6019617</v>
          </cell>
          <cell r="B4088" t="str">
            <v>Nástěnný třmen…WB30/75FT</v>
          </cell>
          <cell r="C4088">
            <v>60</v>
          </cell>
          <cell r="D4088">
            <v>1</v>
          </cell>
          <cell r="E4088" t="str">
            <v>KS</v>
          </cell>
          <cell r="F4088">
            <v>60</v>
          </cell>
        </row>
        <row r="4089">
          <cell r="A4089">
            <v>6019668</v>
          </cell>
          <cell r="B4089" t="str">
            <v>Nástěnný třmen…WB30/75VA</v>
          </cell>
          <cell r="C4089">
            <v>109</v>
          </cell>
          <cell r="D4089">
            <v>1</v>
          </cell>
          <cell r="E4089" t="str">
            <v>KS</v>
          </cell>
          <cell r="F4089">
            <v>109</v>
          </cell>
        </row>
        <row r="4090">
          <cell r="A4090">
            <v>6019706</v>
          </cell>
          <cell r="B4090" t="str">
            <v>Upevňovací úhelník…BW70/40FT</v>
          </cell>
          <cell r="C4090">
            <v>74</v>
          </cell>
          <cell r="D4090">
            <v>1</v>
          </cell>
          <cell r="E4090" t="str">
            <v>KS</v>
          </cell>
          <cell r="F4090">
            <v>74</v>
          </cell>
        </row>
        <row r="4091">
          <cell r="A4091">
            <v>6020801</v>
          </cell>
          <cell r="B4091" t="str">
            <v>Podlahový kanál…2650</v>
          </cell>
          <cell r="C4091">
            <v>276</v>
          </cell>
          <cell r="D4091">
            <v>1</v>
          </cell>
          <cell r="E4091" t="str">
            <v>M</v>
          </cell>
          <cell r="F4091">
            <v>276</v>
          </cell>
        </row>
        <row r="4092">
          <cell r="A4092">
            <v>6020887</v>
          </cell>
          <cell r="B4092" t="str">
            <v>Nástěnný a stropní kanál…WDK40060</v>
          </cell>
          <cell r="C4092">
            <v>76</v>
          </cell>
          <cell r="D4092">
            <v>1</v>
          </cell>
          <cell r="E4092" t="str">
            <v>M</v>
          </cell>
          <cell r="F4092">
            <v>76</v>
          </cell>
        </row>
        <row r="4093">
          <cell r="A4093">
            <v>6020895</v>
          </cell>
          <cell r="B4093" t="str">
            <v>Nástěnný a stropní kanál…WDK40090</v>
          </cell>
          <cell r="C4093">
            <v>115</v>
          </cell>
          <cell r="D4093">
            <v>1</v>
          </cell>
          <cell r="E4093" t="str">
            <v>M</v>
          </cell>
          <cell r="F4093">
            <v>115</v>
          </cell>
        </row>
        <row r="4094">
          <cell r="A4094">
            <v>6020909</v>
          </cell>
          <cell r="B4094" t="str">
            <v>Nástěnný a stropní kanál…WDK40110</v>
          </cell>
          <cell r="C4094">
            <v>143</v>
          </cell>
          <cell r="D4094">
            <v>1</v>
          </cell>
          <cell r="E4094" t="str">
            <v>M</v>
          </cell>
          <cell r="F4094">
            <v>143</v>
          </cell>
        </row>
        <row r="4095">
          <cell r="A4095">
            <v>6021018</v>
          </cell>
          <cell r="B4095" t="str">
            <v>Nástěnný a stropní kanál…WDK40090</v>
          </cell>
          <cell r="C4095">
            <v>121</v>
          </cell>
          <cell r="D4095">
            <v>1</v>
          </cell>
          <cell r="E4095" t="str">
            <v>M</v>
          </cell>
          <cell r="F4095">
            <v>121</v>
          </cell>
        </row>
        <row r="4096">
          <cell r="A4096">
            <v>6021034</v>
          </cell>
          <cell r="B4096" t="str">
            <v>Nástěnný a stropní kanál…WDK40110</v>
          </cell>
          <cell r="C4096">
            <v>139</v>
          </cell>
          <cell r="D4096">
            <v>1</v>
          </cell>
          <cell r="E4096" t="str">
            <v>M</v>
          </cell>
          <cell r="F4096">
            <v>139</v>
          </cell>
        </row>
        <row r="4097">
          <cell r="A4097">
            <v>6021093</v>
          </cell>
          <cell r="B4097" t="str">
            <v>Kryt vnějšího rohu…HA 40090</v>
          </cell>
          <cell r="C4097">
            <v>61</v>
          </cell>
          <cell r="D4097">
            <v>1</v>
          </cell>
          <cell r="E4097" t="str">
            <v>KS</v>
          </cell>
          <cell r="F4097">
            <v>61</v>
          </cell>
        </row>
        <row r="4098">
          <cell r="A4098">
            <v>6021190</v>
          </cell>
          <cell r="B4098" t="str">
            <v>Kryt vnitřního rohu…HI 40090</v>
          </cell>
          <cell r="C4098">
            <v>76</v>
          </cell>
          <cell r="D4098">
            <v>1</v>
          </cell>
          <cell r="E4098" t="str">
            <v>KS</v>
          </cell>
          <cell r="F4098">
            <v>76</v>
          </cell>
        </row>
        <row r="4099">
          <cell r="A4099">
            <v>6021336</v>
          </cell>
          <cell r="B4099" t="str">
            <v>Kryt plochého rohu…HF 40090</v>
          </cell>
          <cell r="C4099">
            <v>87</v>
          </cell>
          <cell r="D4099">
            <v>1</v>
          </cell>
          <cell r="E4099" t="str">
            <v>KS</v>
          </cell>
          <cell r="F4099">
            <v>87</v>
          </cell>
        </row>
        <row r="4100">
          <cell r="A4100">
            <v>6021492</v>
          </cell>
          <cell r="B4100" t="str">
            <v>Koncový díl …HE 40060</v>
          </cell>
          <cell r="C4100">
            <v>11</v>
          </cell>
          <cell r="D4100">
            <v>1</v>
          </cell>
          <cell r="E4100" t="str">
            <v>KS</v>
          </cell>
          <cell r="F4100">
            <v>11</v>
          </cell>
        </row>
        <row r="4101">
          <cell r="A4101">
            <v>6021506</v>
          </cell>
          <cell r="B4101" t="str">
            <v>Koncový díl …HE 40090</v>
          </cell>
          <cell r="C4101">
            <v>11</v>
          </cell>
          <cell r="D4101">
            <v>1</v>
          </cell>
          <cell r="E4101" t="str">
            <v>KS</v>
          </cell>
          <cell r="F4101">
            <v>11</v>
          </cell>
        </row>
        <row r="4102">
          <cell r="A4102">
            <v>6021514</v>
          </cell>
          <cell r="B4102" t="str">
            <v>Koncový díl …HE 40110</v>
          </cell>
          <cell r="C4102">
            <v>12</v>
          </cell>
          <cell r="D4102">
            <v>1</v>
          </cell>
          <cell r="E4102" t="str">
            <v>KS</v>
          </cell>
          <cell r="F4102">
            <v>12</v>
          </cell>
        </row>
        <row r="4103">
          <cell r="A4103">
            <v>6021697</v>
          </cell>
          <cell r="B4103" t="str">
            <v>Kryt vnějšího rohu…HA 40060</v>
          </cell>
          <cell r="C4103">
            <v>56</v>
          </cell>
          <cell r="D4103">
            <v>1</v>
          </cell>
          <cell r="E4103" t="str">
            <v>KS</v>
          </cell>
          <cell r="F4103">
            <v>56</v>
          </cell>
        </row>
        <row r="4104">
          <cell r="A4104">
            <v>6021700</v>
          </cell>
          <cell r="B4104" t="str">
            <v>Kryt vnějšího rohu…HA 40110</v>
          </cell>
          <cell r="C4104">
            <v>115</v>
          </cell>
          <cell r="D4104">
            <v>1</v>
          </cell>
          <cell r="E4104" t="str">
            <v>KS</v>
          </cell>
          <cell r="F4104">
            <v>115</v>
          </cell>
        </row>
        <row r="4105">
          <cell r="A4105">
            <v>6021719</v>
          </cell>
          <cell r="B4105" t="str">
            <v>Kryt vnitřního rohu…HI 40060</v>
          </cell>
          <cell r="C4105">
            <v>71</v>
          </cell>
          <cell r="D4105">
            <v>1</v>
          </cell>
          <cell r="E4105" t="str">
            <v>KS</v>
          </cell>
          <cell r="F4105">
            <v>71</v>
          </cell>
        </row>
        <row r="4106">
          <cell r="A4106">
            <v>6021727</v>
          </cell>
          <cell r="B4106" t="str">
            <v>Kryt vnitřního rohu…HI 40110</v>
          </cell>
          <cell r="C4106">
            <v>78</v>
          </cell>
          <cell r="D4106">
            <v>1</v>
          </cell>
          <cell r="E4106" t="str">
            <v>KS</v>
          </cell>
          <cell r="F4106">
            <v>78</v>
          </cell>
        </row>
        <row r="4107">
          <cell r="A4107">
            <v>6021735</v>
          </cell>
          <cell r="B4107" t="str">
            <v>Kryt plochého rohu…HF 40060</v>
          </cell>
          <cell r="C4107">
            <v>80</v>
          </cell>
          <cell r="D4107">
            <v>1</v>
          </cell>
          <cell r="E4107" t="str">
            <v>KS</v>
          </cell>
          <cell r="F4107">
            <v>80</v>
          </cell>
        </row>
        <row r="4108">
          <cell r="A4108">
            <v>6021743</v>
          </cell>
          <cell r="B4108" t="str">
            <v>Kryt plochého rohu…HF 40110</v>
          </cell>
          <cell r="C4108">
            <v>136</v>
          </cell>
          <cell r="D4108">
            <v>1</v>
          </cell>
          <cell r="E4108" t="str">
            <v>KS</v>
          </cell>
          <cell r="F4108">
            <v>136</v>
          </cell>
        </row>
        <row r="4109">
          <cell r="A4109">
            <v>6021840</v>
          </cell>
          <cell r="B4109" t="str">
            <v>Nástěnný a stropní kanál…WDK60110</v>
          </cell>
          <cell r="C4109">
            <v>160</v>
          </cell>
          <cell r="D4109">
            <v>1</v>
          </cell>
          <cell r="E4109" t="str">
            <v>M</v>
          </cell>
          <cell r="F4109">
            <v>160</v>
          </cell>
        </row>
        <row r="4110">
          <cell r="A4110">
            <v>6021859</v>
          </cell>
          <cell r="B4110" t="str">
            <v>Nástěnný a stropní kanál…WDK60130</v>
          </cell>
          <cell r="C4110">
            <v>197</v>
          </cell>
          <cell r="D4110">
            <v>1</v>
          </cell>
          <cell r="E4110" t="str">
            <v>M</v>
          </cell>
          <cell r="F4110">
            <v>197</v>
          </cell>
        </row>
        <row r="4111">
          <cell r="A4111">
            <v>6021867</v>
          </cell>
          <cell r="B4111" t="str">
            <v>Nástěnný a stropní kanál…WDK60170</v>
          </cell>
          <cell r="C4111">
            <v>250</v>
          </cell>
          <cell r="D4111">
            <v>1</v>
          </cell>
          <cell r="E4111" t="str">
            <v>M</v>
          </cell>
          <cell r="F4111">
            <v>250</v>
          </cell>
        </row>
        <row r="4112">
          <cell r="A4112">
            <v>6021875</v>
          </cell>
          <cell r="B4112" t="str">
            <v>Nástěnný a stropní kanál…WDK60210</v>
          </cell>
          <cell r="C4112">
            <v>302</v>
          </cell>
          <cell r="D4112">
            <v>1</v>
          </cell>
          <cell r="E4112" t="str">
            <v>M</v>
          </cell>
          <cell r="F4112">
            <v>302</v>
          </cell>
        </row>
        <row r="4113">
          <cell r="A4113">
            <v>6021883</v>
          </cell>
          <cell r="B4113" t="str">
            <v>Nástěnný a stropní kanál…WDK60150</v>
          </cell>
          <cell r="C4113">
            <v>233</v>
          </cell>
          <cell r="D4113">
            <v>1</v>
          </cell>
          <cell r="E4113" t="str">
            <v>M</v>
          </cell>
          <cell r="F4113">
            <v>233</v>
          </cell>
        </row>
        <row r="4114">
          <cell r="A4114">
            <v>6021891</v>
          </cell>
          <cell r="B4114" t="str">
            <v>Nástěnný a stropní kanál…WDK60230</v>
          </cell>
          <cell r="C4114">
            <v>374</v>
          </cell>
          <cell r="D4114">
            <v>1</v>
          </cell>
          <cell r="E4114" t="str">
            <v>M</v>
          </cell>
          <cell r="F4114">
            <v>374</v>
          </cell>
        </row>
        <row r="4115">
          <cell r="A4115">
            <v>6021913</v>
          </cell>
          <cell r="B4115" t="str">
            <v>Nástěnný a stropní kanál…WDK60090</v>
          </cell>
          <cell r="C4115">
            <v>137</v>
          </cell>
          <cell r="D4115">
            <v>1</v>
          </cell>
          <cell r="E4115" t="str">
            <v>M</v>
          </cell>
          <cell r="F4115">
            <v>137</v>
          </cell>
        </row>
        <row r="4116">
          <cell r="A4116">
            <v>6021948</v>
          </cell>
          <cell r="B4116" t="str">
            <v>Nástěnný a stropní kanál…WDK60060</v>
          </cell>
          <cell r="C4116">
            <v>108</v>
          </cell>
          <cell r="D4116">
            <v>1</v>
          </cell>
          <cell r="E4116" t="str">
            <v>M</v>
          </cell>
          <cell r="F4116">
            <v>108</v>
          </cell>
        </row>
        <row r="4117">
          <cell r="A4117">
            <v>6022006</v>
          </cell>
          <cell r="B4117" t="str">
            <v>Nástěnný a stropní kanál…WDK60090</v>
          </cell>
          <cell r="C4117">
            <v>143</v>
          </cell>
          <cell r="D4117">
            <v>1</v>
          </cell>
          <cell r="E4117" t="str">
            <v>M</v>
          </cell>
          <cell r="F4117">
            <v>143</v>
          </cell>
        </row>
        <row r="4118">
          <cell r="A4118">
            <v>6022014</v>
          </cell>
          <cell r="B4118" t="str">
            <v>Nástěnný a stropní kanál…WDK60110</v>
          </cell>
          <cell r="C4118">
            <v>169</v>
          </cell>
          <cell r="D4118">
            <v>1</v>
          </cell>
          <cell r="E4118" t="str">
            <v>M</v>
          </cell>
          <cell r="F4118">
            <v>169</v>
          </cell>
        </row>
        <row r="4119">
          <cell r="A4119">
            <v>6022022</v>
          </cell>
          <cell r="B4119" t="str">
            <v>Nástěnný a stropní kanál…WDK60130</v>
          </cell>
          <cell r="C4119">
            <v>206</v>
          </cell>
          <cell r="D4119">
            <v>1</v>
          </cell>
          <cell r="E4119" t="str">
            <v>M</v>
          </cell>
          <cell r="F4119">
            <v>206</v>
          </cell>
        </row>
        <row r="4120">
          <cell r="A4120">
            <v>6022030</v>
          </cell>
          <cell r="B4120" t="str">
            <v>Nástěnný a stropní kanál…WDK60150</v>
          </cell>
          <cell r="C4120">
            <v>211</v>
          </cell>
          <cell r="D4120">
            <v>1</v>
          </cell>
          <cell r="E4120" t="str">
            <v>M</v>
          </cell>
          <cell r="F4120">
            <v>211</v>
          </cell>
        </row>
        <row r="4121">
          <cell r="A4121">
            <v>6022049</v>
          </cell>
          <cell r="B4121" t="str">
            <v>Nástěnný a stropní kanál…WDK60170</v>
          </cell>
          <cell r="C4121">
            <v>254</v>
          </cell>
          <cell r="D4121">
            <v>1</v>
          </cell>
          <cell r="E4121" t="str">
            <v>M</v>
          </cell>
          <cell r="F4121">
            <v>254</v>
          </cell>
        </row>
        <row r="4122">
          <cell r="A4122">
            <v>6022057</v>
          </cell>
          <cell r="B4122" t="str">
            <v>Nástěnný a stropní kanál…WDK60230</v>
          </cell>
          <cell r="C4122">
            <v>302</v>
          </cell>
          <cell r="D4122">
            <v>1</v>
          </cell>
          <cell r="E4122" t="str">
            <v>M</v>
          </cell>
          <cell r="F4122">
            <v>302</v>
          </cell>
        </row>
        <row r="4123">
          <cell r="A4123">
            <v>6022065</v>
          </cell>
          <cell r="B4123" t="str">
            <v>Nástěnný a stropní kanál…WDK60210</v>
          </cell>
          <cell r="C4123">
            <v>316</v>
          </cell>
          <cell r="D4123">
            <v>1</v>
          </cell>
          <cell r="E4123" t="str">
            <v>M</v>
          </cell>
          <cell r="F4123">
            <v>316</v>
          </cell>
        </row>
        <row r="4124">
          <cell r="A4124">
            <v>6022073</v>
          </cell>
          <cell r="B4124" t="str">
            <v>Kryt vnějšího rohu…HA 60060</v>
          </cell>
          <cell r="C4124">
            <v>51</v>
          </cell>
          <cell r="D4124">
            <v>1</v>
          </cell>
          <cell r="E4124" t="str">
            <v>KS</v>
          </cell>
          <cell r="F4124">
            <v>51</v>
          </cell>
        </row>
        <row r="4125">
          <cell r="A4125">
            <v>6022111</v>
          </cell>
          <cell r="B4125" t="str">
            <v>Kryt vnějšího rohu…HA 60090</v>
          </cell>
          <cell r="C4125">
            <v>51</v>
          </cell>
          <cell r="D4125">
            <v>1</v>
          </cell>
          <cell r="E4125" t="str">
            <v>KS</v>
          </cell>
          <cell r="F4125">
            <v>51</v>
          </cell>
        </row>
        <row r="4126">
          <cell r="A4126">
            <v>6022146</v>
          </cell>
          <cell r="B4126" t="str">
            <v>Kryt vnějšího rohu…HA 60110</v>
          </cell>
          <cell r="C4126">
            <v>107</v>
          </cell>
          <cell r="D4126">
            <v>1</v>
          </cell>
          <cell r="E4126" t="str">
            <v>KS</v>
          </cell>
          <cell r="F4126">
            <v>107</v>
          </cell>
        </row>
        <row r="4127">
          <cell r="A4127">
            <v>6022162</v>
          </cell>
          <cell r="B4127" t="str">
            <v>Kryt vnějšího rohu…HA 60130</v>
          </cell>
          <cell r="C4127">
            <v>110</v>
          </cell>
          <cell r="D4127">
            <v>1</v>
          </cell>
          <cell r="E4127" t="str">
            <v>KS</v>
          </cell>
          <cell r="F4127">
            <v>110</v>
          </cell>
        </row>
        <row r="4128">
          <cell r="A4128">
            <v>6022189</v>
          </cell>
          <cell r="B4128" t="str">
            <v>Kryt vnějšího rohu…HA 60170</v>
          </cell>
          <cell r="C4128">
            <v>119</v>
          </cell>
          <cell r="D4128">
            <v>1</v>
          </cell>
          <cell r="E4128" t="str">
            <v>KS</v>
          </cell>
          <cell r="F4128">
            <v>119</v>
          </cell>
        </row>
        <row r="4129">
          <cell r="A4129">
            <v>6022197</v>
          </cell>
          <cell r="B4129" t="str">
            <v>Kryt vnějšího rohu…HA 60210</v>
          </cell>
          <cell r="C4129">
            <v>127</v>
          </cell>
          <cell r="D4129">
            <v>1</v>
          </cell>
          <cell r="E4129" t="str">
            <v>KS</v>
          </cell>
          <cell r="F4129">
            <v>127</v>
          </cell>
        </row>
        <row r="4130">
          <cell r="A4130">
            <v>6022219</v>
          </cell>
          <cell r="B4130" t="str">
            <v>Kryt vnitřního rohu…HI 60090</v>
          </cell>
          <cell r="C4130">
            <v>65</v>
          </cell>
          <cell r="D4130">
            <v>1</v>
          </cell>
          <cell r="E4130" t="str">
            <v>KS</v>
          </cell>
          <cell r="F4130">
            <v>65</v>
          </cell>
        </row>
        <row r="4131">
          <cell r="A4131">
            <v>6022235</v>
          </cell>
          <cell r="B4131" t="str">
            <v>Kryt vnitřního rohu…HI 60110</v>
          </cell>
          <cell r="C4131">
            <v>104</v>
          </cell>
          <cell r="D4131">
            <v>1</v>
          </cell>
          <cell r="E4131" t="str">
            <v>KS</v>
          </cell>
          <cell r="F4131">
            <v>104</v>
          </cell>
        </row>
        <row r="4132">
          <cell r="A4132">
            <v>6022251</v>
          </cell>
          <cell r="B4132" t="str">
            <v>Kryt vnitřního rohu…HI 60130</v>
          </cell>
          <cell r="C4132">
            <v>111</v>
          </cell>
          <cell r="D4132">
            <v>1</v>
          </cell>
          <cell r="E4132" t="str">
            <v>KS</v>
          </cell>
          <cell r="F4132">
            <v>111</v>
          </cell>
        </row>
        <row r="4133">
          <cell r="A4133">
            <v>6022286</v>
          </cell>
          <cell r="B4133" t="str">
            <v>Kryt vnitřního rohu…HI 60170</v>
          </cell>
          <cell r="C4133">
            <v>116</v>
          </cell>
          <cell r="D4133">
            <v>1</v>
          </cell>
          <cell r="E4133" t="str">
            <v>KS</v>
          </cell>
          <cell r="F4133">
            <v>116</v>
          </cell>
        </row>
        <row r="4134">
          <cell r="A4134">
            <v>6022294</v>
          </cell>
          <cell r="B4134" t="str">
            <v>Kryt vnitřního rohu…HI 60210</v>
          </cell>
          <cell r="C4134">
            <v>122</v>
          </cell>
          <cell r="D4134">
            <v>1</v>
          </cell>
          <cell r="E4134" t="str">
            <v>KS</v>
          </cell>
          <cell r="F4134">
            <v>122</v>
          </cell>
        </row>
        <row r="4135">
          <cell r="A4135">
            <v>6022316</v>
          </cell>
          <cell r="B4135" t="str">
            <v>Kryt plochého rohu…HF 60090</v>
          </cell>
          <cell r="C4135">
            <v>76</v>
          </cell>
          <cell r="D4135">
            <v>1</v>
          </cell>
          <cell r="E4135" t="str">
            <v>KS</v>
          </cell>
          <cell r="F4135">
            <v>76</v>
          </cell>
        </row>
        <row r="4136">
          <cell r="A4136">
            <v>6022332</v>
          </cell>
          <cell r="B4136" t="str">
            <v>Kryt plochého rohu…HF 60110</v>
          </cell>
          <cell r="C4136">
            <v>128</v>
          </cell>
          <cell r="D4136">
            <v>1</v>
          </cell>
          <cell r="E4136" t="str">
            <v>KS</v>
          </cell>
          <cell r="F4136">
            <v>128</v>
          </cell>
        </row>
        <row r="4137">
          <cell r="A4137">
            <v>6022359</v>
          </cell>
          <cell r="B4137" t="str">
            <v>Kryt plochého rohu…HF 60130</v>
          </cell>
          <cell r="C4137">
            <v>136</v>
          </cell>
          <cell r="D4137">
            <v>1</v>
          </cell>
          <cell r="E4137" t="str">
            <v>KS</v>
          </cell>
          <cell r="F4137">
            <v>136</v>
          </cell>
        </row>
        <row r="4138">
          <cell r="A4138">
            <v>6022375</v>
          </cell>
          <cell r="B4138" t="str">
            <v>Kryt plochého rohu…HF 60170</v>
          </cell>
          <cell r="C4138">
            <v>141</v>
          </cell>
          <cell r="D4138">
            <v>1</v>
          </cell>
          <cell r="E4138" t="str">
            <v>KS</v>
          </cell>
          <cell r="F4138">
            <v>141</v>
          </cell>
        </row>
        <row r="4139">
          <cell r="A4139">
            <v>6022383</v>
          </cell>
          <cell r="B4139" t="str">
            <v>Kryt vnitřního rohu…HI 60060</v>
          </cell>
          <cell r="C4139">
            <v>64</v>
          </cell>
          <cell r="D4139">
            <v>1</v>
          </cell>
          <cell r="E4139" t="str">
            <v>KS</v>
          </cell>
          <cell r="F4139">
            <v>64</v>
          </cell>
        </row>
        <row r="4140">
          <cell r="A4140">
            <v>6022391</v>
          </cell>
          <cell r="B4140" t="str">
            <v>Kryt plochého rohu…HF 60210</v>
          </cell>
          <cell r="C4140">
            <v>157</v>
          </cell>
          <cell r="D4140">
            <v>1</v>
          </cell>
          <cell r="E4140" t="str">
            <v>KS</v>
          </cell>
          <cell r="F4140">
            <v>157</v>
          </cell>
        </row>
        <row r="4141">
          <cell r="A4141">
            <v>6022448</v>
          </cell>
          <cell r="B4141" t="str">
            <v>Kryt plochého rohu…HF 60060</v>
          </cell>
          <cell r="C4141">
            <v>75</v>
          </cell>
          <cell r="D4141">
            <v>1</v>
          </cell>
          <cell r="E4141" t="str">
            <v>KS</v>
          </cell>
          <cell r="F4141">
            <v>75</v>
          </cell>
        </row>
        <row r="4142">
          <cell r="A4142">
            <v>6022499</v>
          </cell>
          <cell r="B4142" t="str">
            <v>Koncový díl …HE 60060</v>
          </cell>
          <cell r="C4142">
            <v>10</v>
          </cell>
          <cell r="D4142">
            <v>1</v>
          </cell>
          <cell r="E4142" t="str">
            <v>KS</v>
          </cell>
          <cell r="F4142">
            <v>10</v>
          </cell>
        </row>
        <row r="4143">
          <cell r="A4143">
            <v>6022502</v>
          </cell>
          <cell r="B4143" t="str">
            <v>Koncový díl …HE 60090</v>
          </cell>
          <cell r="C4143">
            <v>11</v>
          </cell>
          <cell r="D4143">
            <v>1</v>
          </cell>
          <cell r="E4143" t="str">
            <v>KS</v>
          </cell>
          <cell r="F4143">
            <v>11</v>
          </cell>
        </row>
        <row r="4144">
          <cell r="A4144">
            <v>6022529</v>
          </cell>
          <cell r="B4144" t="str">
            <v>Koncový díl …HE 60130</v>
          </cell>
          <cell r="C4144">
            <v>15</v>
          </cell>
          <cell r="D4144">
            <v>1</v>
          </cell>
          <cell r="E4144" t="str">
            <v>KS</v>
          </cell>
          <cell r="F4144">
            <v>15</v>
          </cell>
        </row>
        <row r="4145">
          <cell r="A4145">
            <v>6022545</v>
          </cell>
          <cell r="B4145" t="str">
            <v>Koncový díl …HE 60170</v>
          </cell>
          <cell r="C4145">
            <v>17</v>
          </cell>
          <cell r="D4145">
            <v>1</v>
          </cell>
          <cell r="E4145" t="str">
            <v>KS</v>
          </cell>
          <cell r="F4145">
            <v>17</v>
          </cell>
        </row>
        <row r="4146">
          <cell r="A4146">
            <v>6022561</v>
          </cell>
          <cell r="B4146" t="str">
            <v>Koncový díl …HE 60210</v>
          </cell>
          <cell r="C4146">
            <v>21</v>
          </cell>
          <cell r="D4146">
            <v>1</v>
          </cell>
          <cell r="E4146" t="str">
            <v>KS</v>
          </cell>
          <cell r="F4146">
            <v>21</v>
          </cell>
        </row>
        <row r="4147">
          <cell r="A4147">
            <v>6022588</v>
          </cell>
          <cell r="B4147" t="str">
            <v>Koncový díl …HE 60110</v>
          </cell>
          <cell r="C4147">
            <v>15</v>
          </cell>
          <cell r="D4147">
            <v>1</v>
          </cell>
          <cell r="E4147" t="str">
            <v>KS</v>
          </cell>
          <cell r="F4147">
            <v>15</v>
          </cell>
        </row>
        <row r="4148">
          <cell r="A4148">
            <v>6022669</v>
          </cell>
          <cell r="B4148" t="str">
            <v>Vrchní díl…2410/ 40</v>
          </cell>
          <cell r="C4148">
            <v>25</v>
          </cell>
          <cell r="D4148">
            <v>1</v>
          </cell>
          <cell r="E4148" t="str">
            <v>M</v>
          </cell>
          <cell r="F4148">
            <v>25</v>
          </cell>
        </row>
        <row r="4149">
          <cell r="A4149">
            <v>6022685</v>
          </cell>
          <cell r="B4149" t="str">
            <v>Vrchní díl…2410/ 60</v>
          </cell>
          <cell r="C4149">
            <v>28</v>
          </cell>
          <cell r="D4149">
            <v>1</v>
          </cell>
          <cell r="E4149" t="str">
            <v>M</v>
          </cell>
          <cell r="F4149">
            <v>28</v>
          </cell>
        </row>
        <row r="4150">
          <cell r="A4150">
            <v>6022715</v>
          </cell>
          <cell r="B4150" t="str">
            <v>Vrchní díl…2410/110</v>
          </cell>
          <cell r="C4150">
            <v>66</v>
          </cell>
          <cell r="D4150">
            <v>1</v>
          </cell>
          <cell r="E4150" t="str">
            <v>M</v>
          </cell>
          <cell r="F4150">
            <v>66</v>
          </cell>
        </row>
        <row r="4151">
          <cell r="A4151">
            <v>6022758</v>
          </cell>
          <cell r="B4151" t="str">
            <v>Vrchní díl…2410/170</v>
          </cell>
          <cell r="C4151">
            <v>101</v>
          </cell>
          <cell r="D4151">
            <v>1</v>
          </cell>
          <cell r="E4151" t="str">
            <v>M</v>
          </cell>
          <cell r="F4151">
            <v>101</v>
          </cell>
        </row>
        <row r="4152">
          <cell r="A4152">
            <v>6022774</v>
          </cell>
          <cell r="B4152" t="str">
            <v>Vrchní díl…2410/210</v>
          </cell>
          <cell r="C4152">
            <v>109</v>
          </cell>
          <cell r="D4152">
            <v>1</v>
          </cell>
          <cell r="E4152" t="str">
            <v>M</v>
          </cell>
          <cell r="F4152">
            <v>109</v>
          </cell>
        </row>
        <row r="4153">
          <cell r="A4153">
            <v>6022928</v>
          </cell>
          <cell r="B4153" t="str">
            <v>Nýt rozpěrný…2252/6,5</v>
          </cell>
          <cell r="C4153">
            <v>2.92</v>
          </cell>
          <cell r="D4153">
            <v>100</v>
          </cell>
          <cell r="E4153" t="str">
            <v>KS</v>
          </cell>
          <cell r="F4153">
            <v>292</v>
          </cell>
        </row>
        <row r="4154">
          <cell r="A4154">
            <v>6022995</v>
          </cell>
          <cell r="B4154" t="str">
            <v>Spona vrchního dílu…2370/ 60</v>
          </cell>
          <cell r="C4154">
            <v>4.26</v>
          </cell>
          <cell r="D4154">
            <v>100</v>
          </cell>
          <cell r="E4154" t="str">
            <v>KS</v>
          </cell>
          <cell r="F4154">
            <v>426</v>
          </cell>
        </row>
        <row r="4155">
          <cell r="A4155">
            <v>6023002</v>
          </cell>
          <cell r="B4155" t="str">
            <v>Víko dílu T a křížení…HK 60090</v>
          </cell>
          <cell r="C4155">
            <v>91</v>
          </cell>
          <cell r="D4155">
            <v>1</v>
          </cell>
          <cell r="E4155" t="str">
            <v>KS</v>
          </cell>
          <cell r="F4155">
            <v>91</v>
          </cell>
        </row>
        <row r="4156">
          <cell r="A4156">
            <v>6023029</v>
          </cell>
          <cell r="B4156" t="str">
            <v>Víko dílu T a křížení…HK 60110</v>
          </cell>
          <cell r="C4156">
            <v>97</v>
          </cell>
          <cell r="D4156">
            <v>1</v>
          </cell>
          <cell r="E4156" t="str">
            <v>KS</v>
          </cell>
          <cell r="F4156">
            <v>97</v>
          </cell>
        </row>
        <row r="4157">
          <cell r="A4157">
            <v>6023045</v>
          </cell>
          <cell r="B4157" t="str">
            <v>Víko dílu T a křížení…HK 60130</v>
          </cell>
          <cell r="C4157">
            <v>98</v>
          </cell>
          <cell r="D4157">
            <v>1</v>
          </cell>
          <cell r="E4157" t="str">
            <v>KS</v>
          </cell>
          <cell r="F4157">
            <v>98</v>
          </cell>
        </row>
        <row r="4158">
          <cell r="A4158">
            <v>6023061</v>
          </cell>
          <cell r="B4158" t="str">
            <v>Víko dílu T a křížení…HK 60170</v>
          </cell>
          <cell r="C4158">
            <v>163</v>
          </cell>
          <cell r="D4158">
            <v>1</v>
          </cell>
          <cell r="E4158" t="str">
            <v>KS</v>
          </cell>
          <cell r="F4158">
            <v>163</v>
          </cell>
        </row>
        <row r="4159">
          <cell r="A4159">
            <v>6023081</v>
          </cell>
          <cell r="B4159" t="str">
            <v>Bend Radius ohyb…TW/BR-I</v>
          </cell>
          <cell r="C4159">
            <v>26</v>
          </cell>
          <cell r="D4159">
            <v>1</v>
          </cell>
          <cell r="E4159" t="str">
            <v>KS</v>
          </cell>
          <cell r="F4159">
            <v>26</v>
          </cell>
        </row>
        <row r="4160">
          <cell r="A4160">
            <v>6023085</v>
          </cell>
          <cell r="B4160" t="str">
            <v>Bend Radius ohyb…TW/BR-A</v>
          </cell>
          <cell r="C4160">
            <v>26</v>
          </cell>
          <cell r="D4160">
            <v>1</v>
          </cell>
          <cell r="E4160" t="str">
            <v>KS</v>
          </cell>
          <cell r="F4160">
            <v>26</v>
          </cell>
        </row>
        <row r="4161">
          <cell r="A4161">
            <v>6023089</v>
          </cell>
          <cell r="B4161" t="str">
            <v>Bend Radius ohyb…TW/BR-F</v>
          </cell>
          <cell r="C4161">
            <v>26</v>
          </cell>
          <cell r="D4161">
            <v>1</v>
          </cell>
          <cell r="E4161" t="str">
            <v>KS</v>
          </cell>
          <cell r="F4161">
            <v>26</v>
          </cell>
        </row>
        <row r="4162">
          <cell r="A4162">
            <v>6023096</v>
          </cell>
          <cell r="B4162" t="str">
            <v>Přepážka…2371/40</v>
          </cell>
          <cell r="C4162">
            <v>16</v>
          </cell>
          <cell r="D4162">
            <v>1</v>
          </cell>
          <cell r="E4162" t="str">
            <v>M</v>
          </cell>
          <cell r="F4162">
            <v>16</v>
          </cell>
        </row>
        <row r="4163">
          <cell r="A4163">
            <v>6023118</v>
          </cell>
          <cell r="B4163" t="str">
            <v>Přepážka…2371/60</v>
          </cell>
          <cell r="C4163">
            <v>20</v>
          </cell>
          <cell r="D4163">
            <v>1</v>
          </cell>
          <cell r="E4163" t="str">
            <v>M</v>
          </cell>
          <cell r="F4163">
            <v>20</v>
          </cell>
        </row>
        <row r="4164">
          <cell r="A4164">
            <v>6023126</v>
          </cell>
          <cell r="B4164" t="str">
            <v>Víko dílu T a křížení…HK 60210</v>
          </cell>
          <cell r="C4164">
            <v>174</v>
          </cell>
          <cell r="D4164">
            <v>1</v>
          </cell>
          <cell r="E4164" t="str">
            <v>KS</v>
          </cell>
          <cell r="F4164">
            <v>174</v>
          </cell>
        </row>
        <row r="4165">
          <cell r="A4165">
            <v>6023142</v>
          </cell>
          <cell r="B4165" t="str">
            <v>Víko dílu T a křížení…HK 40090</v>
          </cell>
          <cell r="C4165">
            <v>98</v>
          </cell>
          <cell r="D4165">
            <v>1</v>
          </cell>
          <cell r="E4165" t="str">
            <v>KS</v>
          </cell>
          <cell r="F4165">
            <v>98</v>
          </cell>
        </row>
        <row r="4166">
          <cell r="A4166">
            <v>6023207</v>
          </cell>
          <cell r="B4166" t="str">
            <v>Přístrojová krabice…2390/60</v>
          </cell>
          <cell r="C4166">
            <v>29</v>
          </cell>
          <cell r="D4166">
            <v>1</v>
          </cell>
          <cell r="E4166" t="str">
            <v>KS</v>
          </cell>
          <cell r="F4166">
            <v>29</v>
          </cell>
        </row>
        <row r="4167">
          <cell r="A4167">
            <v>6023223</v>
          </cell>
          <cell r="B4167" t="str">
            <v>Víko dílu T a křížení…HK 60060</v>
          </cell>
          <cell r="C4167">
            <v>80</v>
          </cell>
          <cell r="D4167">
            <v>1</v>
          </cell>
          <cell r="E4167" t="str">
            <v>KS</v>
          </cell>
          <cell r="F4167">
            <v>80</v>
          </cell>
        </row>
        <row r="4168">
          <cell r="A4168">
            <v>6023312</v>
          </cell>
          <cell r="B4168" t="str">
            <v>Víko dílu T a křížení…HK 40060</v>
          </cell>
          <cell r="C4168">
            <v>89</v>
          </cell>
          <cell r="D4168">
            <v>1</v>
          </cell>
          <cell r="E4168" t="str">
            <v>KS</v>
          </cell>
          <cell r="F4168">
            <v>89</v>
          </cell>
        </row>
        <row r="4169">
          <cell r="A4169">
            <v>6023339</v>
          </cell>
          <cell r="B4169" t="str">
            <v>Víko dílu T a křížení…HK 40110</v>
          </cell>
          <cell r="C4169">
            <v>104</v>
          </cell>
          <cell r="D4169">
            <v>1</v>
          </cell>
          <cell r="E4169" t="str">
            <v>KS</v>
          </cell>
          <cell r="F4169">
            <v>104</v>
          </cell>
        </row>
        <row r="4170">
          <cell r="A4170">
            <v>6023509</v>
          </cell>
          <cell r="B4170" t="str">
            <v>Spona vrchního dílu…2370/ 90</v>
          </cell>
          <cell r="C4170">
            <v>6.11</v>
          </cell>
          <cell r="D4170">
            <v>100</v>
          </cell>
          <cell r="E4170" t="str">
            <v>KS</v>
          </cell>
          <cell r="F4170">
            <v>611</v>
          </cell>
        </row>
        <row r="4171">
          <cell r="A4171">
            <v>6023517</v>
          </cell>
          <cell r="B4171" t="str">
            <v>Spona vrchního dílu…2370/110</v>
          </cell>
          <cell r="C4171">
            <v>7.99</v>
          </cell>
          <cell r="D4171">
            <v>100</v>
          </cell>
          <cell r="E4171" t="str">
            <v>KS</v>
          </cell>
          <cell r="F4171">
            <v>799</v>
          </cell>
        </row>
        <row r="4172">
          <cell r="A4172">
            <v>6023525</v>
          </cell>
          <cell r="B4172" t="str">
            <v>Spona vrchního dílu…2370/130</v>
          </cell>
          <cell r="C4172">
            <v>10.01</v>
          </cell>
          <cell r="D4172">
            <v>100</v>
          </cell>
          <cell r="E4172" t="str">
            <v>KS</v>
          </cell>
          <cell r="F4172">
            <v>1001</v>
          </cell>
        </row>
        <row r="4173">
          <cell r="A4173">
            <v>6023533</v>
          </cell>
          <cell r="B4173" t="str">
            <v>Spona vrchního dílu…2370/150</v>
          </cell>
          <cell r="C4173">
            <v>6.74</v>
          </cell>
          <cell r="D4173">
            <v>100</v>
          </cell>
          <cell r="E4173" t="str">
            <v>KS</v>
          </cell>
          <cell r="F4173">
            <v>674</v>
          </cell>
        </row>
        <row r="4174">
          <cell r="A4174">
            <v>6023541</v>
          </cell>
          <cell r="B4174" t="str">
            <v>Spona vrchního dílu…2370/170</v>
          </cell>
          <cell r="C4174">
            <v>11.21</v>
          </cell>
          <cell r="D4174">
            <v>100</v>
          </cell>
          <cell r="E4174" t="str">
            <v>KS</v>
          </cell>
          <cell r="F4174">
            <v>1121</v>
          </cell>
        </row>
        <row r="4175">
          <cell r="A4175">
            <v>6023576</v>
          </cell>
          <cell r="B4175" t="str">
            <v>Spona vrchního dílu…2370/210</v>
          </cell>
          <cell r="C4175">
            <v>12.37</v>
          </cell>
          <cell r="D4175">
            <v>100</v>
          </cell>
          <cell r="E4175" t="str">
            <v>KS</v>
          </cell>
          <cell r="F4175">
            <v>1237</v>
          </cell>
        </row>
        <row r="4176">
          <cell r="A4176">
            <v>6023584</v>
          </cell>
          <cell r="B4176" t="str">
            <v>Spona vrchního dílu…2370/230</v>
          </cell>
          <cell r="C4176">
            <v>10.07</v>
          </cell>
          <cell r="D4176">
            <v>100</v>
          </cell>
          <cell r="E4176" t="str">
            <v>KS</v>
          </cell>
          <cell r="F4176">
            <v>1007</v>
          </cell>
        </row>
        <row r="4177">
          <cell r="A4177">
            <v>6024009</v>
          </cell>
          <cell r="B4177" t="str">
            <v>Přístrojová krabice…2392</v>
          </cell>
          <cell r="C4177">
            <v>172</v>
          </cell>
          <cell r="D4177">
            <v>1</v>
          </cell>
          <cell r="E4177" t="str">
            <v>KS</v>
          </cell>
          <cell r="F4177">
            <v>172</v>
          </cell>
        </row>
        <row r="4178">
          <cell r="A4178">
            <v>6024025</v>
          </cell>
          <cell r="B4178" t="str">
            <v>Příruba dvojitá…2393/16</v>
          </cell>
          <cell r="C4178">
            <v>38</v>
          </cell>
          <cell r="D4178">
            <v>1</v>
          </cell>
          <cell r="E4178" t="str">
            <v>KS</v>
          </cell>
          <cell r="F4178">
            <v>38</v>
          </cell>
        </row>
        <row r="4179">
          <cell r="A4179">
            <v>6024033</v>
          </cell>
          <cell r="B4179" t="str">
            <v>Příruba dvojitá…2393/32</v>
          </cell>
          <cell r="C4179">
            <v>37</v>
          </cell>
          <cell r="D4179">
            <v>1</v>
          </cell>
          <cell r="E4179" t="str">
            <v>KS</v>
          </cell>
          <cell r="F4179">
            <v>37</v>
          </cell>
        </row>
        <row r="4180">
          <cell r="A4180">
            <v>6024106</v>
          </cell>
          <cell r="B4180" t="str">
            <v>Krycí deska pro CEE…2393/UP</v>
          </cell>
          <cell r="C4180">
            <v>43</v>
          </cell>
          <cell r="D4180">
            <v>1</v>
          </cell>
          <cell r="E4180" t="str">
            <v>KS</v>
          </cell>
          <cell r="F4180">
            <v>43</v>
          </cell>
        </row>
        <row r="4181">
          <cell r="A4181">
            <v>6024203</v>
          </cell>
          <cell r="B4181" t="str">
            <v>Přístrojová krabice…2396/60</v>
          </cell>
          <cell r="C4181">
            <v>65</v>
          </cell>
          <cell r="D4181">
            <v>1</v>
          </cell>
          <cell r="E4181" t="str">
            <v>KS</v>
          </cell>
          <cell r="F4181">
            <v>65</v>
          </cell>
        </row>
        <row r="4182">
          <cell r="A4182">
            <v>6024246</v>
          </cell>
          <cell r="B4182" t="str">
            <v>Přístrojová krabice…2396/45</v>
          </cell>
          <cell r="C4182">
            <v>65</v>
          </cell>
          <cell r="D4182">
            <v>1</v>
          </cell>
          <cell r="E4182" t="str">
            <v>KS</v>
          </cell>
          <cell r="F4182">
            <v>65</v>
          </cell>
        </row>
        <row r="4183">
          <cell r="A4183">
            <v>6024432</v>
          </cell>
          <cell r="B4183" t="str">
            <v>Kryt vnitřního rohu…HI 60150</v>
          </cell>
          <cell r="C4183">
            <v>79</v>
          </cell>
          <cell r="D4183">
            <v>1</v>
          </cell>
          <cell r="E4183" t="str">
            <v>KS</v>
          </cell>
          <cell r="F4183">
            <v>79</v>
          </cell>
        </row>
        <row r="4184">
          <cell r="A4184">
            <v>6024440</v>
          </cell>
          <cell r="B4184" t="str">
            <v>Kryt vnitřního rohu…HI 60230</v>
          </cell>
          <cell r="C4184">
            <v>136</v>
          </cell>
          <cell r="D4184">
            <v>1</v>
          </cell>
          <cell r="E4184" t="str">
            <v>KS</v>
          </cell>
          <cell r="F4184">
            <v>136</v>
          </cell>
        </row>
        <row r="4185">
          <cell r="A4185">
            <v>6024467</v>
          </cell>
          <cell r="B4185" t="str">
            <v>Kryt vnitřního rohu…HI 80170</v>
          </cell>
          <cell r="C4185">
            <v>367</v>
          </cell>
          <cell r="D4185">
            <v>1</v>
          </cell>
          <cell r="E4185" t="str">
            <v>KS</v>
          </cell>
          <cell r="F4185">
            <v>367</v>
          </cell>
        </row>
        <row r="4186">
          <cell r="A4186">
            <v>6024475</v>
          </cell>
          <cell r="B4186" t="str">
            <v>Kryt vnitřního rohu…HI 80210</v>
          </cell>
          <cell r="C4186">
            <v>418</v>
          </cell>
          <cell r="D4186">
            <v>1</v>
          </cell>
          <cell r="E4186" t="str">
            <v>KS</v>
          </cell>
          <cell r="F4186">
            <v>418</v>
          </cell>
        </row>
        <row r="4187">
          <cell r="A4187">
            <v>6024483</v>
          </cell>
          <cell r="B4187" t="str">
            <v>Kryt vnitřního rohu…HI 100130</v>
          </cell>
          <cell r="C4187">
            <v>469</v>
          </cell>
          <cell r="D4187">
            <v>1</v>
          </cell>
          <cell r="E4187" t="str">
            <v>KS</v>
          </cell>
          <cell r="F4187">
            <v>469</v>
          </cell>
        </row>
        <row r="4188">
          <cell r="A4188">
            <v>6024505</v>
          </cell>
          <cell r="B4188" t="str">
            <v>vnitřní roh 100230 šedá…HI 100230</v>
          </cell>
          <cell r="C4188">
            <v>455</v>
          </cell>
          <cell r="D4188">
            <v>1</v>
          </cell>
          <cell r="E4188" t="str">
            <v>KS</v>
          </cell>
          <cell r="F4188">
            <v>455</v>
          </cell>
        </row>
        <row r="4189">
          <cell r="A4189">
            <v>6024521</v>
          </cell>
          <cell r="B4189" t="str">
            <v>Kryt vnějšího rohu…HA 60150</v>
          </cell>
          <cell r="C4189">
            <v>116</v>
          </cell>
          <cell r="D4189">
            <v>1</v>
          </cell>
          <cell r="E4189" t="str">
            <v>KS</v>
          </cell>
          <cell r="F4189">
            <v>116</v>
          </cell>
        </row>
        <row r="4190">
          <cell r="A4190">
            <v>6024548</v>
          </cell>
          <cell r="B4190" t="str">
            <v>Kryt vnějšího rohu…HA 60230</v>
          </cell>
          <cell r="C4190">
            <v>137</v>
          </cell>
          <cell r="D4190">
            <v>1</v>
          </cell>
          <cell r="E4190" t="str">
            <v>KS</v>
          </cell>
          <cell r="F4190">
            <v>137</v>
          </cell>
        </row>
        <row r="4191">
          <cell r="A4191">
            <v>6024564</v>
          </cell>
          <cell r="B4191" t="str">
            <v>Kryt vnějšího rohu…HA 80170</v>
          </cell>
          <cell r="C4191">
            <v>469</v>
          </cell>
          <cell r="D4191">
            <v>1</v>
          </cell>
          <cell r="E4191" t="str">
            <v>KS</v>
          </cell>
          <cell r="F4191">
            <v>469</v>
          </cell>
        </row>
        <row r="4192">
          <cell r="A4192">
            <v>6024572</v>
          </cell>
          <cell r="B4192" t="str">
            <v>Kryt vnějšího rohu…HA 80210</v>
          </cell>
          <cell r="C4192">
            <v>437</v>
          </cell>
          <cell r="D4192">
            <v>1</v>
          </cell>
          <cell r="E4192" t="str">
            <v>KS</v>
          </cell>
          <cell r="F4192">
            <v>437</v>
          </cell>
        </row>
        <row r="4193">
          <cell r="A4193">
            <v>6024580</v>
          </cell>
          <cell r="B4193" t="str">
            <v>Kryt vnějšího rohu…HA 100130</v>
          </cell>
          <cell r="C4193">
            <v>420</v>
          </cell>
          <cell r="D4193">
            <v>1</v>
          </cell>
          <cell r="E4193" t="str">
            <v>KS</v>
          </cell>
          <cell r="F4193">
            <v>420</v>
          </cell>
        </row>
        <row r="4194">
          <cell r="A4194">
            <v>6024599</v>
          </cell>
          <cell r="B4194" t="str">
            <v>Kryt plochého rohu…HF 60150</v>
          </cell>
          <cell r="C4194">
            <v>139</v>
          </cell>
          <cell r="D4194">
            <v>1</v>
          </cell>
          <cell r="E4194" t="str">
            <v>KS</v>
          </cell>
          <cell r="F4194">
            <v>139</v>
          </cell>
        </row>
        <row r="4195">
          <cell r="A4195">
            <v>6024602</v>
          </cell>
          <cell r="B4195" t="str">
            <v>Kryt plochého rohu…HF 60230</v>
          </cell>
          <cell r="C4195">
            <v>192</v>
          </cell>
          <cell r="D4195">
            <v>1</v>
          </cell>
          <cell r="E4195" t="str">
            <v>KS</v>
          </cell>
          <cell r="F4195">
            <v>192</v>
          </cell>
        </row>
        <row r="4196">
          <cell r="A4196">
            <v>6024610</v>
          </cell>
          <cell r="B4196" t="str">
            <v>Kryt plochého rohu…HF 80170</v>
          </cell>
          <cell r="C4196">
            <v>539</v>
          </cell>
          <cell r="D4196">
            <v>1</v>
          </cell>
          <cell r="E4196" t="str">
            <v>KS</v>
          </cell>
          <cell r="F4196">
            <v>539</v>
          </cell>
        </row>
        <row r="4197">
          <cell r="A4197">
            <v>6024629</v>
          </cell>
          <cell r="B4197" t="str">
            <v>Kryt plochého rohu…HF 80210</v>
          </cell>
          <cell r="C4197">
            <v>494</v>
          </cell>
          <cell r="D4197">
            <v>1</v>
          </cell>
          <cell r="E4197" t="str">
            <v>KS</v>
          </cell>
          <cell r="F4197">
            <v>494</v>
          </cell>
        </row>
        <row r="4198">
          <cell r="A4198">
            <v>6024637</v>
          </cell>
          <cell r="B4198" t="str">
            <v>Kryt plochého rohu…HF 100130</v>
          </cell>
          <cell r="C4198">
            <v>452</v>
          </cell>
          <cell r="D4198">
            <v>1</v>
          </cell>
          <cell r="E4198" t="str">
            <v>KS</v>
          </cell>
          <cell r="F4198">
            <v>452</v>
          </cell>
        </row>
        <row r="4199">
          <cell r="A4199">
            <v>6024688</v>
          </cell>
          <cell r="B4199" t="str">
            <v>vnější roh 100230 šedá…HA 100230</v>
          </cell>
          <cell r="C4199">
            <v>455</v>
          </cell>
          <cell r="D4199">
            <v>1</v>
          </cell>
          <cell r="E4199" t="str">
            <v>KS</v>
          </cell>
          <cell r="F4199">
            <v>455</v>
          </cell>
        </row>
        <row r="4200">
          <cell r="A4200">
            <v>6024718</v>
          </cell>
          <cell r="B4200" t="str">
            <v>kryt dílu T 100230…HK 100230</v>
          </cell>
          <cell r="C4200">
            <v>485</v>
          </cell>
          <cell r="D4200">
            <v>1</v>
          </cell>
          <cell r="E4200" t="str">
            <v>KS</v>
          </cell>
          <cell r="F4200">
            <v>485</v>
          </cell>
        </row>
        <row r="4201">
          <cell r="A4201">
            <v>6024769</v>
          </cell>
          <cell r="B4201" t="str">
            <v>Víko dílu T a křížení…HK 60150</v>
          </cell>
          <cell r="C4201">
            <v>100</v>
          </cell>
          <cell r="D4201">
            <v>1</v>
          </cell>
          <cell r="E4201" t="str">
            <v>KS</v>
          </cell>
          <cell r="F4201">
            <v>100</v>
          </cell>
        </row>
        <row r="4202">
          <cell r="A4202">
            <v>6024777</v>
          </cell>
          <cell r="B4202" t="str">
            <v>Víko dílu T a křížení…HK 60230</v>
          </cell>
          <cell r="C4202">
            <v>178</v>
          </cell>
          <cell r="D4202">
            <v>1</v>
          </cell>
          <cell r="E4202" t="str">
            <v>KS</v>
          </cell>
          <cell r="F4202">
            <v>178</v>
          </cell>
        </row>
        <row r="4203">
          <cell r="A4203">
            <v>6024793</v>
          </cell>
          <cell r="B4203" t="str">
            <v>Víko dílu T a křížení…HK 80170</v>
          </cell>
          <cell r="C4203">
            <v>407</v>
          </cell>
          <cell r="D4203">
            <v>1</v>
          </cell>
          <cell r="E4203" t="str">
            <v>KS</v>
          </cell>
          <cell r="F4203">
            <v>407</v>
          </cell>
        </row>
        <row r="4204">
          <cell r="A4204">
            <v>6024807</v>
          </cell>
          <cell r="B4204" t="str">
            <v>Víko dílu T a křížení…HK 80210</v>
          </cell>
          <cell r="C4204">
            <v>628</v>
          </cell>
          <cell r="D4204">
            <v>1</v>
          </cell>
          <cell r="E4204" t="str">
            <v>KS</v>
          </cell>
          <cell r="F4204">
            <v>628</v>
          </cell>
        </row>
        <row r="4205">
          <cell r="A4205">
            <v>6024815</v>
          </cell>
          <cell r="B4205" t="str">
            <v>Víko dílu T a křížení…HK 100130</v>
          </cell>
          <cell r="C4205">
            <v>608</v>
          </cell>
          <cell r="D4205">
            <v>1</v>
          </cell>
          <cell r="E4205" t="str">
            <v>KS</v>
          </cell>
          <cell r="F4205">
            <v>608</v>
          </cell>
        </row>
        <row r="4206">
          <cell r="A4206">
            <v>6024823</v>
          </cell>
          <cell r="B4206" t="str">
            <v>Koncový díl …HE 60150</v>
          </cell>
          <cell r="C4206">
            <v>18</v>
          </cell>
          <cell r="D4206">
            <v>1</v>
          </cell>
          <cell r="E4206" t="str">
            <v>KS</v>
          </cell>
          <cell r="F4206">
            <v>18</v>
          </cell>
        </row>
        <row r="4207">
          <cell r="A4207">
            <v>6024831</v>
          </cell>
          <cell r="B4207" t="str">
            <v>Koncový díl …HE 60230</v>
          </cell>
          <cell r="C4207">
            <v>21</v>
          </cell>
          <cell r="D4207">
            <v>1</v>
          </cell>
          <cell r="E4207" t="str">
            <v>KS</v>
          </cell>
          <cell r="F4207">
            <v>21</v>
          </cell>
        </row>
        <row r="4208">
          <cell r="A4208">
            <v>6024858</v>
          </cell>
          <cell r="B4208" t="str">
            <v>Koncový díl …HE 80170</v>
          </cell>
          <cell r="C4208">
            <v>73</v>
          </cell>
          <cell r="D4208">
            <v>1</v>
          </cell>
          <cell r="E4208" t="str">
            <v>KS</v>
          </cell>
          <cell r="F4208">
            <v>73</v>
          </cell>
        </row>
        <row r="4209">
          <cell r="A4209">
            <v>6024874</v>
          </cell>
          <cell r="B4209" t="str">
            <v>Koncový díl …HE 80210</v>
          </cell>
          <cell r="C4209">
            <v>76</v>
          </cell>
          <cell r="D4209">
            <v>1</v>
          </cell>
          <cell r="E4209" t="str">
            <v>KS</v>
          </cell>
          <cell r="F4209">
            <v>76</v>
          </cell>
        </row>
        <row r="4210">
          <cell r="A4210">
            <v>6024882</v>
          </cell>
          <cell r="B4210" t="str">
            <v>Koncový díl …HE 100130</v>
          </cell>
          <cell r="C4210">
            <v>68</v>
          </cell>
          <cell r="D4210">
            <v>1</v>
          </cell>
          <cell r="E4210" t="str">
            <v>KS</v>
          </cell>
          <cell r="F4210">
            <v>68</v>
          </cell>
        </row>
        <row r="4211">
          <cell r="A4211">
            <v>6024904</v>
          </cell>
          <cell r="B4211" t="str">
            <v>Koncový díl …HE 100230</v>
          </cell>
          <cell r="C4211">
            <v>56</v>
          </cell>
          <cell r="D4211">
            <v>1</v>
          </cell>
          <cell r="E4211" t="str">
            <v>KS</v>
          </cell>
          <cell r="F4211">
            <v>56</v>
          </cell>
        </row>
        <row r="4212">
          <cell r="A4212">
            <v>6024947</v>
          </cell>
          <cell r="B4212" t="str">
            <v>Nástěnný a stropní kanál…WDK15015</v>
          </cell>
          <cell r="C4212">
            <v>18</v>
          </cell>
          <cell r="D4212">
            <v>1</v>
          </cell>
          <cell r="E4212" t="str">
            <v>M</v>
          </cell>
          <cell r="F4212">
            <v>18</v>
          </cell>
        </row>
        <row r="4213">
          <cell r="A4213">
            <v>6024955</v>
          </cell>
          <cell r="B4213" t="str">
            <v>Nástěnný a stropní kanál…WDK15015</v>
          </cell>
          <cell r="C4213">
            <v>18</v>
          </cell>
          <cell r="D4213">
            <v>1</v>
          </cell>
          <cell r="E4213" t="str">
            <v>M</v>
          </cell>
          <cell r="F4213">
            <v>18</v>
          </cell>
        </row>
        <row r="4214">
          <cell r="A4214">
            <v>6024963</v>
          </cell>
          <cell r="B4214" t="str">
            <v>Nástěnný a stropní kanál…WDK15015</v>
          </cell>
          <cell r="C4214">
            <v>16</v>
          </cell>
          <cell r="D4214">
            <v>1</v>
          </cell>
          <cell r="E4214" t="str">
            <v>M</v>
          </cell>
          <cell r="F4214">
            <v>16</v>
          </cell>
        </row>
        <row r="4215">
          <cell r="A4215">
            <v>6024971</v>
          </cell>
          <cell r="B4215" t="str">
            <v>Nástěnný a stropní kanál…WDK15015</v>
          </cell>
          <cell r="C4215">
            <v>17</v>
          </cell>
          <cell r="D4215">
            <v>1</v>
          </cell>
          <cell r="E4215" t="str">
            <v>M</v>
          </cell>
          <cell r="F4215">
            <v>17</v>
          </cell>
        </row>
        <row r="4216">
          <cell r="A4216">
            <v>6025005</v>
          </cell>
          <cell r="B4216" t="str">
            <v>Nástěnný a stropní kanál…WDK15030</v>
          </cell>
          <cell r="C4216">
            <v>34</v>
          </cell>
          <cell r="D4216">
            <v>1</v>
          </cell>
          <cell r="E4216" t="str">
            <v>M</v>
          </cell>
          <cell r="F4216">
            <v>34</v>
          </cell>
        </row>
        <row r="4217">
          <cell r="A4217">
            <v>6025013</v>
          </cell>
          <cell r="B4217" t="str">
            <v>Nástěnný a stropní kanál…WDK15030</v>
          </cell>
          <cell r="C4217">
            <v>33</v>
          </cell>
          <cell r="D4217">
            <v>1</v>
          </cell>
          <cell r="E4217" t="str">
            <v>M</v>
          </cell>
          <cell r="F4217">
            <v>33</v>
          </cell>
        </row>
        <row r="4218">
          <cell r="A4218">
            <v>6025021</v>
          </cell>
          <cell r="B4218" t="str">
            <v>Nástěnný a stropní kanál…WDK15030</v>
          </cell>
          <cell r="C4218">
            <v>33</v>
          </cell>
          <cell r="D4218">
            <v>1</v>
          </cell>
          <cell r="E4218" t="str">
            <v>M</v>
          </cell>
          <cell r="F4218">
            <v>33</v>
          </cell>
        </row>
        <row r="4219">
          <cell r="A4219">
            <v>6025102</v>
          </cell>
          <cell r="B4219" t="str">
            <v>Nástěnný a stropní kanál…WDK20020</v>
          </cell>
          <cell r="C4219">
            <v>19</v>
          </cell>
          <cell r="D4219">
            <v>1</v>
          </cell>
          <cell r="E4219" t="str">
            <v>M</v>
          </cell>
          <cell r="F4219">
            <v>19</v>
          </cell>
        </row>
        <row r="4220">
          <cell r="A4220">
            <v>6025110</v>
          </cell>
          <cell r="B4220" t="str">
            <v>Nástěnný a stropní kanál…WDK20020</v>
          </cell>
          <cell r="C4220">
            <v>17</v>
          </cell>
          <cell r="D4220">
            <v>1</v>
          </cell>
          <cell r="E4220" t="str">
            <v>M</v>
          </cell>
          <cell r="F4220">
            <v>17</v>
          </cell>
        </row>
        <row r="4221">
          <cell r="A4221">
            <v>6025129</v>
          </cell>
          <cell r="B4221" t="str">
            <v>Nástěnný a stropní kanál…WDK20020</v>
          </cell>
          <cell r="C4221">
            <v>18</v>
          </cell>
          <cell r="D4221">
            <v>1</v>
          </cell>
          <cell r="E4221" t="str">
            <v>M</v>
          </cell>
          <cell r="F4221">
            <v>18</v>
          </cell>
        </row>
        <row r="4222">
          <cell r="A4222">
            <v>6025137</v>
          </cell>
          <cell r="B4222" t="str">
            <v>Nástěnný a stropní kanál…WDK15040</v>
          </cell>
          <cell r="C4222">
            <v>34</v>
          </cell>
          <cell r="D4222">
            <v>1</v>
          </cell>
          <cell r="E4222" t="str">
            <v>M</v>
          </cell>
          <cell r="F4222">
            <v>34</v>
          </cell>
        </row>
        <row r="4223">
          <cell r="A4223">
            <v>6025153</v>
          </cell>
          <cell r="B4223" t="str">
            <v>Nástěnný a stropní kanál…WDK20020</v>
          </cell>
          <cell r="C4223">
            <v>19</v>
          </cell>
          <cell r="D4223">
            <v>1</v>
          </cell>
          <cell r="E4223" t="str">
            <v>M</v>
          </cell>
          <cell r="F4223">
            <v>19</v>
          </cell>
        </row>
        <row r="4224">
          <cell r="A4224">
            <v>6025161</v>
          </cell>
          <cell r="B4224" t="str">
            <v>Nástěnný a stropní kanál…WDK15040</v>
          </cell>
          <cell r="C4224">
            <v>33</v>
          </cell>
          <cell r="D4224">
            <v>1</v>
          </cell>
          <cell r="E4224" t="str">
            <v>M</v>
          </cell>
          <cell r="F4224">
            <v>33</v>
          </cell>
        </row>
        <row r="4225">
          <cell r="A4225">
            <v>6025412</v>
          </cell>
          <cell r="B4225" t="str">
            <v>Nástěnný a stropní kanál…WDK40040</v>
          </cell>
          <cell r="C4225">
            <v>47</v>
          </cell>
          <cell r="D4225">
            <v>1</v>
          </cell>
          <cell r="E4225" t="str">
            <v>M</v>
          </cell>
          <cell r="F4225">
            <v>47</v>
          </cell>
        </row>
        <row r="4226">
          <cell r="A4226">
            <v>6025420</v>
          </cell>
          <cell r="B4226" t="str">
            <v>Nástěnný a stropní kanál…WDK40040</v>
          </cell>
          <cell r="C4226">
            <v>54</v>
          </cell>
          <cell r="D4226">
            <v>1</v>
          </cell>
          <cell r="E4226" t="str">
            <v>M</v>
          </cell>
          <cell r="F4226">
            <v>54</v>
          </cell>
        </row>
        <row r="4227">
          <cell r="A4227">
            <v>6025447</v>
          </cell>
          <cell r="B4227" t="str">
            <v>Nástěnný a stropní kanál…WDK40040</v>
          </cell>
          <cell r="C4227">
            <v>47</v>
          </cell>
          <cell r="D4227">
            <v>1</v>
          </cell>
          <cell r="E4227" t="str">
            <v>M</v>
          </cell>
          <cell r="F4227">
            <v>47</v>
          </cell>
        </row>
        <row r="4228">
          <cell r="A4228">
            <v>6025617</v>
          </cell>
          <cell r="B4228" t="str">
            <v>Nástěnný a stropní kanál…WDK40060</v>
          </cell>
          <cell r="C4228">
            <v>74</v>
          </cell>
          <cell r="D4228">
            <v>1</v>
          </cell>
          <cell r="E4228" t="str">
            <v>M</v>
          </cell>
          <cell r="F4228">
            <v>74</v>
          </cell>
        </row>
        <row r="4229">
          <cell r="A4229">
            <v>6025633</v>
          </cell>
          <cell r="B4229" t="str">
            <v>Nástěnný a stropní kanál…WDK40060</v>
          </cell>
          <cell r="C4229">
            <v>80</v>
          </cell>
          <cell r="D4229">
            <v>1</v>
          </cell>
          <cell r="E4229" t="str">
            <v>M</v>
          </cell>
          <cell r="F4229">
            <v>80</v>
          </cell>
        </row>
        <row r="4230">
          <cell r="A4230">
            <v>6025668</v>
          </cell>
          <cell r="B4230" t="str">
            <v>Nástěnný a stropní kanál…WDK60060</v>
          </cell>
          <cell r="C4230">
            <v>111</v>
          </cell>
          <cell r="D4230">
            <v>1</v>
          </cell>
          <cell r="E4230" t="str">
            <v>M</v>
          </cell>
          <cell r="F4230">
            <v>111</v>
          </cell>
        </row>
        <row r="4231">
          <cell r="A4231">
            <v>6026176</v>
          </cell>
          <cell r="B4231" t="str">
            <v>Nástěnný a stropní kanál…WDK80170</v>
          </cell>
          <cell r="C4231">
            <v>320</v>
          </cell>
          <cell r="D4231">
            <v>1</v>
          </cell>
          <cell r="E4231" t="str">
            <v>M</v>
          </cell>
          <cell r="F4231">
            <v>320</v>
          </cell>
        </row>
        <row r="4232">
          <cell r="A4232">
            <v>6026184</v>
          </cell>
          <cell r="B4232" t="str">
            <v>Nástěnný a stropní kanál…WDK80170</v>
          </cell>
          <cell r="C4232">
            <v>325</v>
          </cell>
          <cell r="D4232">
            <v>1</v>
          </cell>
          <cell r="E4232" t="str">
            <v>M</v>
          </cell>
          <cell r="F4232">
            <v>325</v>
          </cell>
        </row>
        <row r="4233">
          <cell r="A4233">
            <v>6026192</v>
          </cell>
          <cell r="B4233" t="str">
            <v>Nástěnný a stropní kanál…WDK80210</v>
          </cell>
          <cell r="C4233">
            <v>350</v>
          </cell>
          <cell r="D4233">
            <v>1</v>
          </cell>
          <cell r="E4233" t="str">
            <v>M</v>
          </cell>
          <cell r="F4233">
            <v>350</v>
          </cell>
        </row>
        <row r="4234">
          <cell r="A4234">
            <v>6026206</v>
          </cell>
          <cell r="B4234" t="str">
            <v>Nástěnný a stropní kanál…WDK80210</v>
          </cell>
          <cell r="C4234">
            <v>361</v>
          </cell>
          <cell r="D4234">
            <v>1</v>
          </cell>
          <cell r="E4234" t="str">
            <v>M</v>
          </cell>
          <cell r="F4234">
            <v>361</v>
          </cell>
        </row>
        <row r="4235">
          <cell r="A4235">
            <v>6026273</v>
          </cell>
          <cell r="B4235" t="str">
            <v>Nástěnný a stropní kanál…WDK100130</v>
          </cell>
          <cell r="C4235">
            <v>299</v>
          </cell>
          <cell r="D4235">
            <v>1</v>
          </cell>
          <cell r="E4235" t="str">
            <v>M</v>
          </cell>
          <cell r="F4235">
            <v>299</v>
          </cell>
        </row>
        <row r="4236">
          <cell r="A4236">
            <v>6026281</v>
          </cell>
          <cell r="B4236" t="str">
            <v>Nástěnný a stropní kanál…WDK100130</v>
          </cell>
          <cell r="C4236">
            <v>304</v>
          </cell>
          <cell r="D4236">
            <v>1</v>
          </cell>
          <cell r="E4236" t="str">
            <v>M</v>
          </cell>
          <cell r="F4236">
            <v>304</v>
          </cell>
        </row>
        <row r="4237">
          <cell r="A4237">
            <v>6026311</v>
          </cell>
          <cell r="B4237" t="str">
            <v>Nástěnný a stropní kanál…WDK100230</v>
          </cell>
          <cell r="C4237">
            <v>407</v>
          </cell>
          <cell r="D4237">
            <v>1</v>
          </cell>
          <cell r="E4237" t="str">
            <v>M</v>
          </cell>
          <cell r="F4237">
            <v>407</v>
          </cell>
        </row>
        <row r="4238">
          <cell r="A4238">
            <v>6026338</v>
          </cell>
          <cell r="B4238" t="str">
            <v>Nástěnný a stropní kanál…WDK100230</v>
          </cell>
          <cell r="C4238">
            <v>407</v>
          </cell>
          <cell r="D4238">
            <v>1</v>
          </cell>
          <cell r="E4238" t="str">
            <v>M</v>
          </cell>
          <cell r="F4238">
            <v>407</v>
          </cell>
        </row>
        <row r="4239">
          <cell r="A4239">
            <v>6026354</v>
          </cell>
          <cell r="B4239" t="str">
            <v>Nástěnný a stropní kanál…WDK20035</v>
          </cell>
          <cell r="C4239">
            <v>42</v>
          </cell>
          <cell r="D4239">
            <v>1</v>
          </cell>
          <cell r="E4239" t="str">
            <v>M</v>
          </cell>
          <cell r="F4239">
            <v>42</v>
          </cell>
        </row>
        <row r="4240">
          <cell r="A4240">
            <v>6026362</v>
          </cell>
          <cell r="B4240" t="str">
            <v>Nástěnný a stropní kanál…WDK20035</v>
          </cell>
          <cell r="C4240">
            <v>38</v>
          </cell>
          <cell r="D4240">
            <v>1</v>
          </cell>
          <cell r="E4240" t="str">
            <v>M</v>
          </cell>
          <cell r="F4240">
            <v>38</v>
          </cell>
        </row>
        <row r="4241">
          <cell r="A4241">
            <v>6026370</v>
          </cell>
          <cell r="B4241" t="str">
            <v>Nástěnný a stropní kanál…WDK20035</v>
          </cell>
          <cell r="C4241">
            <v>38</v>
          </cell>
          <cell r="D4241">
            <v>1</v>
          </cell>
          <cell r="E4241" t="str">
            <v>M</v>
          </cell>
          <cell r="F4241">
            <v>38</v>
          </cell>
        </row>
        <row r="4242">
          <cell r="A4242">
            <v>6026400</v>
          </cell>
          <cell r="B4242" t="str">
            <v>Nástěnný a stropní kanál…WDK25025</v>
          </cell>
          <cell r="C4242">
            <v>24</v>
          </cell>
          <cell r="D4242">
            <v>1</v>
          </cell>
          <cell r="E4242" t="str">
            <v>M</v>
          </cell>
          <cell r="F4242">
            <v>24</v>
          </cell>
        </row>
        <row r="4243">
          <cell r="A4243">
            <v>6026419</v>
          </cell>
          <cell r="B4243" t="str">
            <v>Nástěnný a stropní kanál…WDK25025</v>
          </cell>
          <cell r="C4243">
            <v>32</v>
          </cell>
          <cell r="D4243">
            <v>1</v>
          </cell>
          <cell r="E4243" t="str">
            <v>M</v>
          </cell>
          <cell r="F4243">
            <v>32</v>
          </cell>
        </row>
        <row r="4244">
          <cell r="A4244">
            <v>6026427</v>
          </cell>
          <cell r="B4244" t="str">
            <v>Nástěnný a stropní kanál…WDK25025</v>
          </cell>
          <cell r="C4244">
            <v>31</v>
          </cell>
          <cell r="D4244">
            <v>1</v>
          </cell>
          <cell r="E4244" t="str">
            <v>M</v>
          </cell>
          <cell r="F4244">
            <v>31</v>
          </cell>
        </row>
        <row r="4245">
          <cell r="A4245">
            <v>6026443</v>
          </cell>
          <cell r="B4245" t="str">
            <v>Nástěnný a stropní kanál…WDK25040</v>
          </cell>
          <cell r="C4245">
            <v>50</v>
          </cell>
          <cell r="D4245">
            <v>1</v>
          </cell>
          <cell r="E4245" t="str">
            <v>M</v>
          </cell>
          <cell r="F4245">
            <v>50</v>
          </cell>
        </row>
        <row r="4246">
          <cell r="A4246">
            <v>6026451</v>
          </cell>
          <cell r="B4246" t="str">
            <v>Nástěnný a stropní kanál…WDK25040</v>
          </cell>
          <cell r="C4246">
            <v>49</v>
          </cell>
          <cell r="D4246">
            <v>1</v>
          </cell>
          <cell r="E4246" t="str">
            <v>M</v>
          </cell>
          <cell r="F4246">
            <v>49</v>
          </cell>
        </row>
        <row r="4247">
          <cell r="A4247">
            <v>6026796</v>
          </cell>
          <cell r="B4247" t="str">
            <v>Nástěnný a stropní kanál…WDK30030</v>
          </cell>
          <cell r="C4247">
            <v>49</v>
          </cell>
          <cell r="D4247">
            <v>1</v>
          </cell>
          <cell r="E4247" t="str">
            <v>M</v>
          </cell>
          <cell r="F4247">
            <v>49</v>
          </cell>
        </row>
        <row r="4248">
          <cell r="A4248">
            <v>6026818</v>
          </cell>
          <cell r="B4248" t="str">
            <v>Nástěnný a stropní kanál…WDK30030</v>
          </cell>
          <cell r="C4248">
            <v>43</v>
          </cell>
          <cell r="D4248">
            <v>1</v>
          </cell>
          <cell r="E4248" t="str">
            <v>M</v>
          </cell>
          <cell r="F4248">
            <v>43</v>
          </cell>
        </row>
        <row r="4249">
          <cell r="A4249">
            <v>6026826</v>
          </cell>
          <cell r="B4249" t="str">
            <v>Nástěnný a stropní kanál…WDK30030</v>
          </cell>
          <cell r="C4249">
            <v>43</v>
          </cell>
          <cell r="D4249">
            <v>1</v>
          </cell>
          <cell r="E4249" t="str">
            <v>M</v>
          </cell>
          <cell r="F4249">
            <v>43</v>
          </cell>
        </row>
        <row r="4250">
          <cell r="A4250">
            <v>6026842</v>
          </cell>
          <cell r="B4250" t="str">
            <v>Nástěnný a stropní kanál…WDK30045</v>
          </cell>
          <cell r="C4250">
            <v>40</v>
          </cell>
          <cell r="D4250">
            <v>1</v>
          </cell>
          <cell r="E4250" t="str">
            <v>M</v>
          </cell>
          <cell r="F4250">
            <v>40</v>
          </cell>
        </row>
        <row r="4251">
          <cell r="A4251">
            <v>6026850</v>
          </cell>
          <cell r="B4251" t="str">
            <v>Nástěnný a stropní kanál…WDK30045</v>
          </cell>
          <cell r="C4251">
            <v>40</v>
          </cell>
          <cell r="D4251">
            <v>1</v>
          </cell>
          <cell r="E4251" t="str">
            <v>M</v>
          </cell>
          <cell r="F4251">
            <v>40</v>
          </cell>
        </row>
        <row r="4252">
          <cell r="A4252">
            <v>6026869</v>
          </cell>
          <cell r="B4252" t="str">
            <v>Nástěnný a stropní kanál…WDK30045</v>
          </cell>
          <cell r="C4252">
            <v>49</v>
          </cell>
          <cell r="D4252">
            <v>1</v>
          </cell>
          <cell r="E4252" t="str">
            <v>M</v>
          </cell>
          <cell r="F4252">
            <v>49</v>
          </cell>
        </row>
        <row r="4253">
          <cell r="A4253">
            <v>6026982</v>
          </cell>
          <cell r="B4253" t="str">
            <v>Přepážka…2371/ 80</v>
          </cell>
          <cell r="C4253">
            <v>28</v>
          </cell>
          <cell r="D4253">
            <v>1</v>
          </cell>
          <cell r="E4253" t="str">
            <v>M</v>
          </cell>
          <cell r="F4253">
            <v>28</v>
          </cell>
        </row>
        <row r="4254">
          <cell r="A4254">
            <v>6026990</v>
          </cell>
          <cell r="B4254" t="str">
            <v>Přepážka…2371</v>
          </cell>
          <cell r="C4254">
            <v>32</v>
          </cell>
          <cell r="D4254">
            <v>1</v>
          </cell>
          <cell r="E4254" t="str">
            <v>M</v>
          </cell>
          <cell r="F4254">
            <v>32</v>
          </cell>
        </row>
        <row r="4255">
          <cell r="A4255">
            <v>6027016</v>
          </cell>
          <cell r="B4255" t="str">
            <v>Nástěnný a stropní kanál…WDK40040</v>
          </cell>
          <cell r="C4255">
            <v>48</v>
          </cell>
          <cell r="D4255">
            <v>1</v>
          </cell>
          <cell r="E4255" t="str">
            <v>M</v>
          </cell>
          <cell r="F4255">
            <v>48</v>
          </cell>
        </row>
        <row r="4256">
          <cell r="A4256">
            <v>6027024</v>
          </cell>
          <cell r="B4256" t="str">
            <v>Nástěnný a stropní kanál…WDK40060</v>
          </cell>
          <cell r="C4256">
            <v>71</v>
          </cell>
          <cell r="D4256">
            <v>1</v>
          </cell>
          <cell r="E4256" t="str">
            <v>M</v>
          </cell>
          <cell r="F4256">
            <v>71</v>
          </cell>
        </row>
        <row r="4257">
          <cell r="A4257">
            <v>6027032</v>
          </cell>
          <cell r="B4257" t="str">
            <v>Nástěnný a stropní kanál…WDK40090</v>
          </cell>
          <cell r="C4257">
            <v>97</v>
          </cell>
          <cell r="D4257">
            <v>1</v>
          </cell>
          <cell r="E4257" t="str">
            <v>M</v>
          </cell>
          <cell r="F4257">
            <v>97</v>
          </cell>
        </row>
        <row r="4258">
          <cell r="A4258">
            <v>6027040</v>
          </cell>
          <cell r="B4258" t="str">
            <v>Nástěnný a stropní kanál…WDK40110</v>
          </cell>
          <cell r="C4258">
            <v>126</v>
          </cell>
          <cell r="D4258">
            <v>1</v>
          </cell>
          <cell r="E4258" t="str">
            <v>M</v>
          </cell>
          <cell r="F4258">
            <v>126</v>
          </cell>
        </row>
        <row r="4259">
          <cell r="A4259">
            <v>6027105</v>
          </cell>
          <cell r="B4259" t="str">
            <v>Nástěnný a stropní kanál…WDK60060</v>
          </cell>
          <cell r="C4259">
            <v>108</v>
          </cell>
          <cell r="D4259">
            <v>1</v>
          </cell>
          <cell r="E4259" t="str">
            <v>M</v>
          </cell>
          <cell r="F4259">
            <v>108</v>
          </cell>
        </row>
        <row r="4260">
          <cell r="A4260">
            <v>6027113</v>
          </cell>
          <cell r="B4260" t="str">
            <v>Nástěnný a stropní kanál…WDK60090</v>
          </cell>
          <cell r="C4260">
            <v>137</v>
          </cell>
          <cell r="D4260">
            <v>1</v>
          </cell>
          <cell r="E4260" t="str">
            <v>M</v>
          </cell>
          <cell r="F4260">
            <v>137</v>
          </cell>
        </row>
        <row r="4261">
          <cell r="A4261">
            <v>6027121</v>
          </cell>
          <cell r="B4261" t="str">
            <v>Nástěnný a stropní kanál…WDK60110</v>
          </cell>
          <cell r="C4261">
            <v>169</v>
          </cell>
          <cell r="D4261">
            <v>1</v>
          </cell>
          <cell r="E4261" t="str">
            <v>M</v>
          </cell>
          <cell r="F4261">
            <v>169</v>
          </cell>
        </row>
        <row r="4262">
          <cell r="A4262">
            <v>6027148</v>
          </cell>
          <cell r="B4262" t="str">
            <v>Nástěnný a stropní kanál…WDK60130</v>
          </cell>
          <cell r="C4262">
            <v>179</v>
          </cell>
          <cell r="D4262">
            <v>1</v>
          </cell>
          <cell r="E4262" t="str">
            <v>M</v>
          </cell>
          <cell r="F4262">
            <v>179</v>
          </cell>
        </row>
        <row r="4263">
          <cell r="A4263">
            <v>6027164</v>
          </cell>
          <cell r="B4263" t="str">
            <v>Nástěnný a stropní kanál…WDK60170</v>
          </cell>
          <cell r="C4263">
            <v>225</v>
          </cell>
          <cell r="D4263">
            <v>1</v>
          </cell>
          <cell r="E4263" t="str">
            <v>M</v>
          </cell>
          <cell r="F4263">
            <v>225</v>
          </cell>
        </row>
        <row r="4264">
          <cell r="A4264">
            <v>6027172</v>
          </cell>
          <cell r="B4264" t="str">
            <v>Nástěnný a stropní kanál…WDK60210</v>
          </cell>
          <cell r="C4264">
            <v>302</v>
          </cell>
          <cell r="D4264">
            <v>1</v>
          </cell>
          <cell r="E4264" t="str">
            <v>M</v>
          </cell>
          <cell r="F4264">
            <v>302</v>
          </cell>
        </row>
        <row r="4265">
          <cell r="A4265">
            <v>6027237</v>
          </cell>
          <cell r="B4265" t="str">
            <v>Nástěnný a stropní kanál…WDK80210</v>
          </cell>
          <cell r="C4265">
            <v>321</v>
          </cell>
          <cell r="D4265">
            <v>1</v>
          </cell>
          <cell r="E4265" t="str">
            <v>M</v>
          </cell>
          <cell r="F4265">
            <v>321</v>
          </cell>
        </row>
        <row r="4266">
          <cell r="A4266">
            <v>6027245</v>
          </cell>
          <cell r="B4266" t="str">
            <v>Nástěnný a stropní kanál…WDK100130</v>
          </cell>
          <cell r="C4266">
            <v>299</v>
          </cell>
          <cell r="D4266">
            <v>1</v>
          </cell>
          <cell r="E4266" t="str">
            <v>M</v>
          </cell>
          <cell r="F4266">
            <v>299</v>
          </cell>
        </row>
        <row r="4267">
          <cell r="A4267">
            <v>6027253</v>
          </cell>
          <cell r="B4267" t="str">
            <v>Nástěnný a stropní kanál…WDK100230</v>
          </cell>
          <cell r="C4267">
            <v>408</v>
          </cell>
          <cell r="D4267">
            <v>1</v>
          </cell>
          <cell r="E4267" t="str">
            <v>M</v>
          </cell>
          <cell r="F4267">
            <v>408</v>
          </cell>
        </row>
        <row r="4268">
          <cell r="A4268">
            <v>6027601</v>
          </cell>
          <cell r="B4268" t="str">
            <v>Vrchní díl…2410/ 40</v>
          </cell>
          <cell r="C4268">
            <v>22</v>
          </cell>
          <cell r="D4268">
            <v>1</v>
          </cell>
          <cell r="E4268" t="str">
            <v>M</v>
          </cell>
          <cell r="F4268">
            <v>22</v>
          </cell>
        </row>
        <row r="4269">
          <cell r="A4269">
            <v>6027636</v>
          </cell>
          <cell r="B4269" t="str">
            <v>Vrchní díl…2410/ 90</v>
          </cell>
          <cell r="C4269">
            <v>62</v>
          </cell>
          <cell r="D4269">
            <v>1</v>
          </cell>
          <cell r="E4269" t="str">
            <v>M</v>
          </cell>
          <cell r="F4269">
            <v>62</v>
          </cell>
        </row>
        <row r="4270">
          <cell r="A4270">
            <v>6027644</v>
          </cell>
          <cell r="B4270" t="str">
            <v>Vrchní díl…2410/110</v>
          </cell>
          <cell r="C4270">
            <v>59</v>
          </cell>
          <cell r="D4270">
            <v>1</v>
          </cell>
          <cell r="E4270" t="str">
            <v>M</v>
          </cell>
          <cell r="F4270">
            <v>59</v>
          </cell>
        </row>
        <row r="4271">
          <cell r="A4271">
            <v>6027652</v>
          </cell>
          <cell r="B4271" t="str">
            <v>Vrchní díl…2410/130</v>
          </cell>
          <cell r="C4271">
            <v>81</v>
          </cell>
          <cell r="D4271">
            <v>1</v>
          </cell>
          <cell r="E4271" t="str">
            <v>M</v>
          </cell>
          <cell r="F4271">
            <v>81</v>
          </cell>
        </row>
        <row r="4272">
          <cell r="A4272">
            <v>6027660</v>
          </cell>
          <cell r="B4272" t="str">
            <v>Vrchní díl…2410/ 60</v>
          </cell>
          <cell r="C4272">
            <v>28</v>
          </cell>
          <cell r="D4272">
            <v>1</v>
          </cell>
          <cell r="E4272" t="str">
            <v>M</v>
          </cell>
          <cell r="F4272">
            <v>28</v>
          </cell>
        </row>
        <row r="4273">
          <cell r="A4273">
            <v>6027679</v>
          </cell>
          <cell r="B4273" t="str">
            <v>Vrchní díl…2410/170</v>
          </cell>
          <cell r="C4273">
            <v>110</v>
          </cell>
          <cell r="D4273">
            <v>1</v>
          </cell>
          <cell r="E4273" t="str">
            <v>M</v>
          </cell>
          <cell r="F4273">
            <v>110</v>
          </cell>
        </row>
        <row r="4274">
          <cell r="A4274">
            <v>6027687</v>
          </cell>
          <cell r="B4274" t="str">
            <v>Vrchní díl…2410/210</v>
          </cell>
          <cell r="C4274">
            <v>108</v>
          </cell>
          <cell r="D4274">
            <v>1</v>
          </cell>
          <cell r="E4274" t="str">
            <v>M</v>
          </cell>
          <cell r="F4274">
            <v>108</v>
          </cell>
        </row>
        <row r="4275">
          <cell r="A4275">
            <v>6028152</v>
          </cell>
          <cell r="B4275" t="str">
            <v>Vrchní díl…2410/110</v>
          </cell>
          <cell r="C4275">
            <v>64</v>
          </cell>
          <cell r="D4275">
            <v>1</v>
          </cell>
          <cell r="E4275" t="str">
            <v>M</v>
          </cell>
          <cell r="F4275">
            <v>64</v>
          </cell>
        </row>
        <row r="4276">
          <cell r="A4276">
            <v>6028187</v>
          </cell>
          <cell r="B4276" t="str">
            <v>Vrchní díl…2410/170</v>
          </cell>
          <cell r="C4276">
            <v>101</v>
          </cell>
          <cell r="D4276">
            <v>1</v>
          </cell>
          <cell r="E4276" t="str">
            <v>M</v>
          </cell>
          <cell r="F4276">
            <v>101</v>
          </cell>
        </row>
        <row r="4277">
          <cell r="A4277">
            <v>6028403</v>
          </cell>
          <cell r="B4277" t="str">
            <v>Nůžky…SK 2545</v>
          </cell>
          <cell r="C4277">
            <v>1676</v>
          </cell>
          <cell r="D4277">
            <v>1</v>
          </cell>
          <cell r="E4277" t="str">
            <v>KS</v>
          </cell>
          <cell r="F4277">
            <v>1676</v>
          </cell>
        </row>
        <row r="4278">
          <cell r="A4278">
            <v>6028411</v>
          </cell>
          <cell r="B4278" t="str">
            <v>Nůžky…SG 2545</v>
          </cell>
          <cell r="C4278">
            <v>2131</v>
          </cell>
          <cell r="D4278">
            <v>1</v>
          </cell>
          <cell r="E4278" t="str">
            <v>KS</v>
          </cell>
          <cell r="F4278">
            <v>2131</v>
          </cell>
        </row>
        <row r="4279">
          <cell r="A4279">
            <v>6031994</v>
          </cell>
          <cell r="B4279" t="str">
            <v>SurgeController…SSV-K</v>
          </cell>
          <cell r="C4279">
            <v>10</v>
          </cell>
          <cell r="D4279">
            <v>1</v>
          </cell>
          <cell r="E4279" t="str">
            <v>KS</v>
          </cell>
          <cell r="F4279">
            <v>10</v>
          </cell>
        </row>
        <row r="4280">
          <cell r="A4280">
            <v>6040314</v>
          </cell>
          <cell r="B4280" t="str">
            <v>Odbočný díl…RAA 305</v>
          </cell>
          <cell r="C4280">
            <v>313</v>
          </cell>
          <cell r="D4280">
            <v>1</v>
          </cell>
          <cell r="E4280" t="str">
            <v>KS</v>
          </cell>
          <cell r="F4280">
            <v>313</v>
          </cell>
        </row>
        <row r="4281">
          <cell r="A4281">
            <v>6040322</v>
          </cell>
          <cell r="B4281" t="str">
            <v>Odbočný díl…RAA 310</v>
          </cell>
          <cell r="C4281">
            <v>336</v>
          </cell>
          <cell r="D4281">
            <v>1</v>
          </cell>
          <cell r="E4281" t="str">
            <v>KS</v>
          </cell>
          <cell r="F4281">
            <v>336</v>
          </cell>
        </row>
        <row r="4282">
          <cell r="A4282">
            <v>6040357</v>
          </cell>
          <cell r="B4282" t="str">
            <v>Odbočný díl…RAA 330</v>
          </cell>
          <cell r="C4282">
            <v>370</v>
          </cell>
          <cell r="D4282">
            <v>1</v>
          </cell>
          <cell r="E4282" t="str">
            <v>KS</v>
          </cell>
          <cell r="F4282">
            <v>370</v>
          </cell>
        </row>
        <row r="4283">
          <cell r="A4283">
            <v>6040403</v>
          </cell>
          <cell r="B4283" t="str">
            <v>Odbočný díl…RAA 610</v>
          </cell>
          <cell r="C4283">
            <v>373</v>
          </cell>
          <cell r="D4283">
            <v>1</v>
          </cell>
          <cell r="E4283" t="str">
            <v>KS</v>
          </cell>
          <cell r="F4283">
            <v>373</v>
          </cell>
        </row>
        <row r="4284">
          <cell r="A4284">
            <v>6040411</v>
          </cell>
          <cell r="B4284" t="str">
            <v>Odbočný díl…RAA 615</v>
          </cell>
          <cell r="C4284">
            <v>497</v>
          </cell>
          <cell r="D4284">
            <v>1</v>
          </cell>
          <cell r="E4284" t="str">
            <v>KS</v>
          </cell>
          <cell r="F4284">
            <v>497</v>
          </cell>
        </row>
        <row r="4285">
          <cell r="A4285">
            <v>6040438</v>
          </cell>
          <cell r="B4285" t="str">
            <v>Odbočný díl…RAA 620</v>
          </cell>
          <cell r="C4285">
            <v>433</v>
          </cell>
          <cell r="D4285">
            <v>1</v>
          </cell>
          <cell r="E4285" t="str">
            <v>KS</v>
          </cell>
          <cell r="F4285">
            <v>433</v>
          </cell>
        </row>
        <row r="4286">
          <cell r="A4286">
            <v>6040446</v>
          </cell>
          <cell r="B4286" t="str">
            <v>Odbočný díl…RAA 630</v>
          </cell>
          <cell r="C4286">
            <v>409</v>
          </cell>
          <cell r="D4286">
            <v>1</v>
          </cell>
          <cell r="E4286" t="str">
            <v>KS</v>
          </cell>
          <cell r="F4286">
            <v>409</v>
          </cell>
        </row>
        <row r="4287">
          <cell r="A4287">
            <v>6042910</v>
          </cell>
          <cell r="B4287" t="str">
            <v>Úhlová spojka…WKV 60 FT</v>
          </cell>
          <cell r="C4287">
            <v>72</v>
          </cell>
          <cell r="D4287">
            <v>1</v>
          </cell>
          <cell r="E4287" t="str">
            <v>KS</v>
          </cell>
          <cell r="F4287">
            <v>72</v>
          </cell>
        </row>
        <row r="4288">
          <cell r="A4288">
            <v>6043038</v>
          </cell>
          <cell r="B4288" t="str">
            <v>Úhlová spojka…WKV 35 FS</v>
          </cell>
          <cell r="C4288">
            <v>64</v>
          </cell>
          <cell r="D4288">
            <v>1</v>
          </cell>
          <cell r="E4288" t="str">
            <v>KS</v>
          </cell>
          <cell r="F4288">
            <v>64</v>
          </cell>
        </row>
        <row r="4289">
          <cell r="A4289">
            <v>6043062</v>
          </cell>
          <cell r="B4289" t="str">
            <v>Úhlová spojka…WKV 60 FS</v>
          </cell>
          <cell r="C4289">
            <v>65</v>
          </cell>
          <cell r="D4289">
            <v>1</v>
          </cell>
          <cell r="E4289" t="str">
            <v>KS</v>
          </cell>
          <cell r="F4289">
            <v>65</v>
          </cell>
        </row>
        <row r="4290">
          <cell r="A4290">
            <v>6043119</v>
          </cell>
          <cell r="B4290" t="str">
            <v>Oblouk 90°…RB 90 310</v>
          </cell>
          <cell r="C4290">
            <v>447</v>
          </cell>
          <cell r="D4290">
            <v>1</v>
          </cell>
          <cell r="E4290" t="str">
            <v>KS</v>
          </cell>
          <cell r="F4290">
            <v>447</v>
          </cell>
        </row>
        <row r="4291">
          <cell r="A4291">
            <v>6043127</v>
          </cell>
          <cell r="B4291" t="str">
            <v>Oblouk 90°…RB 90 320</v>
          </cell>
          <cell r="C4291">
            <v>522</v>
          </cell>
          <cell r="D4291">
            <v>1</v>
          </cell>
          <cell r="E4291" t="str">
            <v>KS</v>
          </cell>
          <cell r="F4291">
            <v>522</v>
          </cell>
        </row>
        <row r="4292">
          <cell r="A4292">
            <v>6043135</v>
          </cell>
          <cell r="B4292" t="str">
            <v>Oblouk 90°…RB 90 330</v>
          </cell>
          <cell r="C4292">
            <v>663</v>
          </cell>
          <cell r="D4292">
            <v>1</v>
          </cell>
          <cell r="E4292" t="str">
            <v>KS</v>
          </cell>
          <cell r="F4292">
            <v>663</v>
          </cell>
        </row>
        <row r="4293">
          <cell r="A4293">
            <v>6043208</v>
          </cell>
          <cell r="B4293" t="str">
            <v>Oblouk 90°…RB 90 615</v>
          </cell>
          <cell r="C4293">
            <v>420</v>
          </cell>
          <cell r="D4293">
            <v>1</v>
          </cell>
          <cell r="E4293" t="str">
            <v>KS</v>
          </cell>
          <cell r="F4293">
            <v>420</v>
          </cell>
        </row>
        <row r="4294">
          <cell r="A4294">
            <v>6043216</v>
          </cell>
          <cell r="B4294" t="str">
            <v>Oblouk 90°…RB 90 610</v>
          </cell>
          <cell r="C4294">
            <v>405</v>
          </cell>
          <cell r="D4294">
            <v>1</v>
          </cell>
          <cell r="E4294" t="str">
            <v>KS</v>
          </cell>
          <cell r="F4294">
            <v>405</v>
          </cell>
        </row>
        <row r="4295">
          <cell r="A4295">
            <v>6043224</v>
          </cell>
          <cell r="B4295" t="str">
            <v>Oblouk 90°…RB 90 620</v>
          </cell>
          <cell r="C4295">
            <v>482</v>
          </cell>
          <cell r="D4295">
            <v>1</v>
          </cell>
          <cell r="E4295" t="str">
            <v>KS</v>
          </cell>
          <cell r="F4295">
            <v>482</v>
          </cell>
        </row>
        <row r="4296">
          <cell r="A4296">
            <v>6043232</v>
          </cell>
          <cell r="B4296" t="str">
            <v>Oblouk 90°…RB 90 630</v>
          </cell>
          <cell r="C4296">
            <v>547</v>
          </cell>
          <cell r="D4296">
            <v>1</v>
          </cell>
          <cell r="E4296" t="str">
            <v>KS</v>
          </cell>
          <cell r="F4296">
            <v>547</v>
          </cell>
        </row>
        <row r="4297">
          <cell r="A4297">
            <v>6043321</v>
          </cell>
          <cell r="B4297" t="str">
            <v>Odbočný díl T…RT 320</v>
          </cell>
          <cell r="C4297">
            <v>675</v>
          </cell>
          <cell r="D4297">
            <v>1</v>
          </cell>
          <cell r="E4297" t="str">
            <v>KS</v>
          </cell>
          <cell r="F4297">
            <v>675</v>
          </cell>
        </row>
        <row r="4298">
          <cell r="A4298">
            <v>6043402</v>
          </cell>
          <cell r="B4298" t="str">
            <v>Odbočný díl T…RT 615</v>
          </cell>
          <cell r="C4298">
            <v>776</v>
          </cell>
          <cell r="D4298">
            <v>1</v>
          </cell>
          <cell r="E4298" t="str">
            <v>KS</v>
          </cell>
          <cell r="F4298">
            <v>776</v>
          </cell>
        </row>
        <row r="4299">
          <cell r="A4299">
            <v>6043410</v>
          </cell>
          <cell r="B4299" t="str">
            <v>Odbočný díl T…RT 610</v>
          </cell>
          <cell r="C4299">
            <v>500</v>
          </cell>
          <cell r="D4299">
            <v>1</v>
          </cell>
          <cell r="E4299" t="str">
            <v>KS</v>
          </cell>
          <cell r="F4299">
            <v>500</v>
          </cell>
        </row>
        <row r="4300">
          <cell r="A4300">
            <v>6043429</v>
          </cell>
          <cell r="B4300" t="str">
            <v>Odbočný díl T…RT 620</v>
          </cell>
          <cell r="C4300">
            <v>574</v>
          </cell>
          <cell r="D4300">
            <v>1</v>
          </cell>
          <cell r="E4300" t="str">
            <v>KS</v>
          </cell>
          <cell r="F4300">
            <v>574</v>
          </cell>
        </row>
        <row r="4301">
          <cell r="A4301">
            <v>6043437</v>
          </cell>
          <cell r="B4301" t="str">
            <v>Odbočný díl T…RT 630</v>
          </cell>
          <cell r="C4301">
            <v>685</v>
          </cell>
          <cell r="D4301">
            <v>1</v>
          </cell>
          <cell r="E4301" t="str">
            <v>KS</v>
          </cell>
          <cell r="F4301">
            <v>685</v>
          </cell>
        </row>
        <row r="4302">
          <cell r="A4302">
            <v>6043607</v>
          </cell>
          <cell r="B4302" t="str">
            <v>Křížení…RK 615</v>
          </cell>
          <cell r="C4302">
            <v>900</v>
          </cell>
          <cell r="D4302">
            <v>1</v>
          </cell>
          <cell r="E4302" t="str">
            <v>KS</v>
          </cell>
          <cell r="F4302">
            <v>900</v>
          </cell>
        </row>
        <row r="4303">
          <cell r="A4303">
            <v>6043615</v>
          </cell>
          <cell r="B4303" t="str">
            <v>Křížení…RK 610</v>
          </cell>
          <cell r="C4303">
            <v>623</v>
          </cell>
          <cell r="D4303">
            <v>1</v>
          </cell>
          <cell r="E4303" t="str">
            <v>KS</v>
          </cell>
          <cell r="F4303">
            <v>623</v>
          </cell>
        </row>
        <row r="4304">
          <cell r="A4304">
            <v>6043623</v>
          </cell>
          <cell r="B4304" t="str">
            <v>Křížení…RK 620</v>
          </cell>
          <cell r="C4304">
            <v>718</v>
          </cell>
          <cell r="D4304">
            <v>1</v>
          </cell>
          <cell r="E4304" t="str">
            <v>KS</v>
          </cell>
          <cell r="F4304">
            <v>718</v>
          </cell>
        </row>
        <row r="4305">
          <cell r="A4305">
            <v>6043631</v>
          </cell>
          <cell r="B4305" t="str">
            <v>Křížení…RK 630</v>
          </cell>
          <cell r="C4305">
            <v>834</v>
          </cell>
          <cell r="D4305">
            <v>1</v>
          </cell>
          <cell r="E4305" t="str">
            <v>KS</v>
          </cell>
          <cell r="F4305">
            <v>834</v>
          </cell>
        </row>
        <row r="4306">
          <cell r="A4306">
            <v>6043704</v>
          </cell>
          <cell r="B4306" t="str">
            <v>Oblouk 45°…RB 45 310</v>
          </cell>
          <cell r="C4306">
            <v>446</v>
          </cell>
          <cell r="D4306">
            <v>1</v>
          </cell>
          <cell r="E4306" t="str">
            <v>KS</v>
          </cell>
          <cell r="F4306">
            <v>446</v>
          </cell>
        </row>
        <row r="4307">
          <cell r="A4307">
            <v>6043712</v>
          </cell>
          <cell r="B4307" t="str">
            <v>Oblouk 45°…RB 45 320</v>
          </cell>
          <cell r="C4307">
            <v>631</v>
          </cell>
          <cell r="D4307">
            <v>1</v>
          </cell>
          <cell r="E4307" t="str">
            <v>KS</v>
          </cell>
          <cell r="F4307">
            <v>631</v>
          </cell>
        </row>
        <row r="4308">
          <cell r="A4308">
            <v>6043720</v>
          </cell>
          <cell r="B4308" t="str">
            <v>Oblouk 45°…RB 45 330</v>
          </cell>
          <cell r="C4308">
            <v>841</v>
          </cell>
          <cell r="D4308">
            <v>1</v>
          </cell>
          <cell r="E4308" t="str">
            <v>KS</v>
          </cell>
          <cell r="F4308">
            <v>841</v>
          </cell>
        </row>
        <row r="4309">
          <cell r="A4309">
            <v>6043755</v>
          </cell>
          <cell r="B4309" t="str">
            <v>Oblouk 45°…RB 45 615</v>
          </cell>
          <cell r="C4309">
            <v>547</v>
          </cell>
          <cell r="D4309">
            <v>1</v>
          </cell>
          <cell r="E4309" t="str">
            <v>KS</v>
          </cell>
          <cell r="F4309">
            <v>547</v>
          </cell>
        </row>
        <row r="4310">
          <cell r="A4310">
            <v>6043763</v>
          </cell>
          <cell r="B4310" t="str">
            <v>Oblouk 45°…RB 45 610</v>
          </cell>
          <cell r="C4310">
            <v>388</v>
          </cell>
          <cell r="D4310">
            <v>1</v>
          </cell>
          <cell r="E4310" t="str">
            <v>KS</v>
          </cell>
          <cell r="F4310">
            <v>388</v>
          </cell>
        </row>
        <row r="4311">
          <cell r="A4311">
            <v>6043771</v>
          </cell>
          <cell r="B4311" t="str">
            <v>Oblouk 45°…RB 45 620</v>
          </cell>
          <cell r="C4311">
            <v>450</v>
          </cell>
          <cell r="D4311">
            <v>1</v>
          </cell>
          <cell r="E4311" t="str">
            <v>KS</v>
          </cell>
          <cell r="F4311">
            <v>450</v>
          </cell>
        </row>
        <row r="4312">
          <cell r="A4312">
            <v>6043798</v>
          </cell>
          <cell r="B4312" t="str">
            <v>Oblouk 45°…RB 45 630</v>
          </cell>
          <cell r="C4312">
            <v>516</v>
          </cell>
          <cell r="D4312">
            <v>1</v>
          </cell>
          <cell r="E4312" t="str">
            <v>KS</v>
          </cell>
          <cell r="F4312">
            <v>516</v>
          </cell>
        </row>
        <row r="4313">
          <cell r="A4313">
            <v>6045057</v>
          </cell>
          <cell r="B4313" t="str">
            <v>Kabel. žlab dle námořní normy…20920/105</v>
          </cell>
          <cell r="C4313">
            <v>234</v>
          </cell>
          <cell r="D4313">
            <v>1</v>
          </cell>
          <cell r="E4313" t="str">
            <v>M</v>
          </cell>
          <cell r="F4313">
            <v>234</v>
          </cell>
        </row>
        <row r="4314">
          <cell r="A4314">
            <v>6045103</v>
          </cell>
          <cell r="B4314" t="str">
            <v>Kabel. žlab dle námořní normy…20920/110</v>
          </cell>
          <cell r="C4314">
            <v>287</v>
          </cell>
          <cell r="D4314">
            <v>1</v>
          </cell>
          <cell r="E4314" t="str">
            <v>M</v>
          </cell>
          <cell r="F4314">
            <v>287</v>
          </cell>
        </row>
        <row r="4315">
          <cell r="A4315">
            <v>6045138</v>
          </cell>
          <cell r="B4315" t="str">
            <v>Kabel. žlab dle námořní normy…20920/112</v>
          </cell>
          <cell r="C4315">
            <v>342</v>
          </cell>
          <cell r="D4315">
            <v>1</v>
          </cell>
          <cell r="E4315" t="str">
            <v>M</v>
          </cell>
          <cell r="F4315">
            <v>342</v>
          </cell>
        </row>
        <row r="4316">
          <cell r="A4316">
            <v>6045200</v>
          </cell>
          <cell r="B4316" t="str">
            <v>Kabel. žlab dle námořní normy…20920/120</v>
          </cell>
          <cell r="C4316">
            <v>443</v>
          </cell>
          <cell r="D4316">
            <v>1</v>
          </cell>
          <cell r="E4316" t="str">
            <v>M</v>
          </cell>
          <cell r="F4316">
            <v>443</v>
          </cell>
        </row>
        <row r="4317">
          <cell r="A4317">
            <v>6045251</v>
          </cell>
          <cell r="B4317" t="str">
            <v>Kabel. žlab dle námořní normy…20920/125</v>
          </cell>
          <cell r="C4317">
            <v>502</v>
          </cell>
          <cell r="D4317">
            <v>1</v>
          </cell>
          <cell r="E4317" t="str">
            <v>M</v>
          </cell>
          <cell r="F4317">
            <v>502</v>
          </cell>
        </row>
        <row r="4318">
          <cell r="A4318">
            <v>6047408</v>
          </cell>
          <cell r="B4318" t="str">
            <v>Kabelový žlab RKS…RKS 305</v>
          </cell>
          <cell r="C4318">
            <v>167</v>
          </cell>
          <cell r="D4318">
            <v>1</v>
          </cell>
          <cell r="E4318" t="str">
            <v>M</v>
          </cell>
          <cell r="F4318">
            <v>167</v>
          </cell>
        </row>
        <row r="4319">
          <cell r="A4319">
            <v>6047416</v>
          </cell>
          <cell r="B4319" t="str">
            <v>Kabelový žlab RKS…RKS 310</v>
          </cell>
          <cell r="C4319">
            <v>212</v>
          </cell>
          <cell r="D4319">
            <v>1</v>
          </cell>
          <cell r="E4319" t="str">
            <v>M</v>
          </cell>
          <cell r="F4319">
            <v>212</v>
          </cell>
        </row>
        <row r="4320">
          <cell r="A4320">
            <v>6047417</v>
          </cell>
          <cell r="B4320" t="str">
            <v>Kabelový žlab RKSM…RKSM 310</v>
          </cell>
          <cell r="C4320">
            <v>212</v>
          </cell>
          <cell r="D4320">
            <v>1</v>
          </cell>
          <cell r="E4320" t="str">
            <v>M</v>
          </cell>
          <cell r="F4320">
            <v>212</v>
          </cell>
        </row>
        <row r="4321">
          <cell r="A4321">
            <v>6047432</v>
          </cell>
          <cell r="B4321" t="str">
            <v>Kabelový žlab RKS…RKS 320</v>
          </cell>
          <cell r="C4321">
            <v>244</v>
          </cell>
          <cell r="D4321">
            <v>1</v>
          </cell>
          <cell r="E4321" t="str">
            <v>M</v>
          </cell>
          <cell r="F4321">
            <v>244</v>
          </cell>
        </row>
        <row r="4322">
          <cell r="A4322">
            <v>6047433</v>
          </cell>
          <cell r="B4322" t="str">
            <v>Kabelový žlab RKSM…RKSM 320</v>
          </cell>
          <cell r="C4322">
            <v>244</v>
          </cell>
          <cell r="D4322">
            <v>1</v>
          </cell>
          <cell r="E4322" t="str">
            <v>M</v>
          </cell>
          <cell r="F4322">
            <v>244</v>
          </cell>
        </row>
        <row r="4323">
          <cell r="A4323">
            <v>6047459</v>
          </cell>
          <cell r="B4323" t="str">
            <v>Kabelový žlab RKS…RKS 330</v>
          </cell>
          <cell r="C4323">
            <v>316</v>
          </cell>
          <cell r="D4323">
            <v>1</v>
          </cell>
          <cell r="E4323" t="str">
            <v>M</v>
          </cell>
          <cell r="F4323">
            <v>316</v>
          </cell>
        </row>
        <row r="4324">
          <cell r="A4324">
            <v>6047460</v>
          </cell>
          <cell r="B4324" t="str">
            <v>Kabelový žlab RKSM…RKSM 330</v>
          </cell>
          <cell r="C4324">
            <v>316</v>
          </cell>
          <cell r="D4324">
            <v>1</v>
          </cell>
          <cell r="E4324" t="str">
            <v>M</v>
          </cell>
          <cell r="F4324">
            <v>316</v>
          </cell>
        </row>
        <row r="4325">
          <cell r="A4325">
            <v>6047610</v>
          </cell>
          <cell r="B4325" t="str">
            <v>Kabelový žlab RKS…RKS 610</v>
          </cell>
          <cell r="C4325">
            <v>207</v>
          </cell>
          <cell r="D4325">
            <v>1</v>
          </cell>
          <cell r="E4325" t="str">
            <v>M</v>
          </cell>
          <cell r="F4325">
            <v>207</v>
          </cell>
        </row>
        <row r="4326">
          <cell r="A4326">
            <v>6047611</v>
          </cell>
          <cell r="B4326" t="str">
            <v>Kabelový žlab RKSM…RKSM 610</v>
          </cell>
          <cell r="C4326">
            <v>207</v>
          </cell>
          <cell r="D4326">
            <v>1</v>
          </cell>
          <cell r="E4326" t="str">
            <v>M</v>
          </cell>
          <cell r="F4326">
            <v>207</v>
          </cell>
        </row>
        <row r="4327">
          <cell r="A4327">
            <v>6047629</v>
          </cell>
          <cell r="B4327" t="str">
            <v>Kabelový žlab RKS…RKS 615</v>
          </cell>
          <cell r="C4327">
            <v>244</v>
          </cell>
          <cell r="D4327">
            <v>1</v>
          </cell>
          <cell r="E4327" t="str">
            <v>M</v>
          </cell>
          <cell r="F4327">
            <v>244</v>
          </cell>
        </row>
        <row r="4328">
          <cell r="A4328">
            <v>6047630</v>
          </cell>
          <cell r="B4328" t="str">
            <v>Kabelový žlab RKSM…RKSM 615</v>
          </cell>
          <cell r="C4328">
            <v>244</v>
          </cell>
          <cell r="D4328">
            <v>1</v>
          </cell>
          <cell r="E4328" t="str">
            <v>M</v>
          </cell>
          <cell r="F4328">
            <v>244</v>
          </cell>
        </row>
        <row r="4329">
          <cell r="A4329">
            <v>6047637</v>
          </cell>
          <cell r="B4329" t="str">
            <v>Kabelový žlab RKS…RKS 620</v>
          </cell>
          <cell r="C4329">
            <v>256</v>
          </cell>
          <cell r="D4329">
            <v>1</v>
          </cell>
          <cell r="E4329" t="str">
            <v>M</v>
          </cell>
          <cell r="F4329">
            <v>256</v>
          </cell>
        </row>
        <row r="4330">
          <cell r="A4330">
            <v>6047638</v>
          </cell>
          <cell r="B4330" t="str">
            <v>Kabelový žlab RKSM…RKSM 620</v>
          </cell>
          <cell r="C4330">
            <v>256</v>
          </cell>
          <cell r="D4330">
            <v>1</v>
          </cell>
          <cell r="E4330" t="str">
            <v>M</v>
          </cell>
          <cell r="F4330">
            <v>256</v>
          </cell>
        </row>
        <row r="4331">
          <cell r="A4331">
            <v>6047653</v>
          </cell>
          <cell r="B4331" t="str">
            <v>Kabelový žlab RKS…RKS 630</v>
          </cell>
          <cell r="C4331">
            <v>321</v>
          </cell>
          <cell r="D4331">
            <v>1</v>
          </cell>
          <cell r="E4331" t="str">
            <v>M</v>
          </cell>
          <cell r="F4331">
            <v>321</v>
          </cell>
        </row>
        <row r="4332">
          <cell r="A4332">
            <v>6047654</v>
          </cell>
          <cell r="B4332" t="str">
            <v>Kabelový žlab…RKSM 630</v>
          </cell>
          <cell r="C4332">
            <v>321</v>
          </cell>
          <cell r="D4332">
            <v>1</v>
          </cell>
          <cell r="E4332" t="str">
            <v>M</v>
          </cell>
          <cell r="F4332">
            <v>321</v>
          </cell>
        </row>
        <row r="4333">
          <cell r="A4333">
            <v>6047688</v>
          </cell>
          <cell r="B4333" t="str">
            <v>Kabelový žlab RKS…RKS 640</v>
          </cell>
          <cell r="C4333">
            <v>454</v>
          </cell>
          <cell r="D4333">
            <v>1</v>
          </cell>
          <cell r="E4333" t="str">
            <v>M</v>
          </cell>
          <cell r="F4333">
            <v>454</v>
          </cell>
        </row>
        <row r="4334">
          <cell r="A4334">
            <v>6047689</v>
          </cell>
          <cell r="B4334" t="str">
            <v>Kabelový žlab…RKSM 640</v>
          </cell>
          <cell r="C4334">
            <v>454</v>
          </cell>
          <cell r="D4334">
            <v>1</v>
          </cell>
          <cell r="E4334" t="str">
            <v>M</v>
          </cell>
          <cell r="F4334">
            <v>454</v>
          </cell>
        </row>
        <row r="4335">
          <cell r="A4335">
            <v>6047718</v>
          </cell>
          <cell r="B4335" t="str">
            <v>Kabelový žlab RKS…RKS 650</v>
          </cell>
          <cell r="C4335">
            <v>568</v>
          </cell>
          <cell r="D4335">
            <v>1</v>
          </cell>
          <cell r="E4335" t="str">
            <v>M</v>
          </cell>
          <cell r="F4335">
            <v>568</v>
          </cell>
        </row>
        <row r="4336">
          <cell r="A4336">
            <v>6047719</v>
          </cell>
          <cell r="B4336" t="str">
            <v>Kabelový žlab RKSM…RKSM 650</v>
          </cell>
          <cell r="C4336">
            <v>568</v>
          </cell>
          <cell r="D4336">
            <v>1</v>
          </cell>
          <cell r="E4336" t="str">
            <v>M</v>
          </cell>
          <cell r="F4336">
            <v>568</v>
          </cell>
        </row>
        <row r="4337">
          <cell r="A4337">
            <v>6047734</v>
          </cell>
          <cell r="B4337" t="str">
            <v>Kabelový žlab RKS…RKS 660</v>
          </cell>
          <cell r="C4337">
            <v>615</v>
          </cell>
          <cell r="D4337">
            <v>1</v>
          </cell>
          <cell r="E4337" t="str">
            <v>M</v>
          </cell>
          <cell r="F4337">
            <v>615</v>
          </cell>
        </row>
        <row r="4338">
          <cell r="A4338">
            <v>6047735</v>
          </cell>
          <cell r="B4338" t="str">
            <v>Kabelový žlab RKSM…RKSM 660</v>
          </cell>
          <cell r="C4338">
            <v>615</v>
          </cell>
          <cell r="D4338">
            <v>1</v>
          </cell>
          <cell r="E4338" t="str">
            <v>M</v>
          </cell>
          <cell r="F4338">
            <v>615</v>
          </cell>
        </row>
        <row r="4339">
          <cell r="A4339">
            <v>6049150</v>
          </cell>
          <cell r="B4339" t="str">
            <v>Víko neděrované…DLKS100</v>
          </cell>
          <cell r="C4339">
            <v>95</v>
          </cell>
          <cell r="D4339">
            <v>1</v>
          </cell>
          <cell r="E4339" t="str">
            <v>M</v>
          </cell>
          <cell r="F4339">
            <v>95</v>
          </cell>
        </row>
        <row r="4340">
          <cell r="A4340">
            <v>6049156</v>
          </cell>
          <cell r="B4340" t="str">
            <v>Víko neděrované…DLKS200</v>
          </cell>
          <cell r="C4340">
            <v>142</v>
          </cell>
          <cell r="D4340">
            <v>1</v>
          </cell>
          <cell r="E4340" t="str">
            <v>M</v>
          </cell>
          <cell r="F4340">
            <v>142</v>
          </cell>
        </row>
        <row r="4341">
          <cell r="A4341">
            <v>6049162</v>
          </cell>
          <cell r="B4341" t="str">
            <v>Víko neděrované…DLKS300</v>
          </cell>
          <cell r="C4341">
            <v>207</v>
          </cell>
          <cell r="D4341">
            <v>1</v>
          </cell>
          <cell r="E4341" t="str">
            <v>M</v>
          </cell>
          <cell r="F4341">
            <v>207</v>
          </cell>
        </row>
        <row r="4342">
          <cell r="A4342">
            <v>6050360</v>
          </cell>
          <cell r="B4342" t="str">
            <v>Řetěz…LTK-K</v>
          </cell>
          <cell r="C4342">
            <v>54</v>
          </cell>
          <cell r="D4342">
            <v>1</v>
          </cell>
          <cell r="E4342" t="str">
            <v>M</v>
          </cell>
          <cell r="F4342">
            <v>54</v>
          </cell>
        </row>
        <row r="4343">
          <cell r="A4343">
            <v>6050370</v>
          </cell>
          <cell r="B4343" t="str">
            <v>Řetěz…LTK-K 25</v>
          </cell>
          <cell r="C4343">
            <v>34</v>
          </cell>
          <cell r="D4343">
            <v>1</v>
          </cell>
          <cell r="E4343" t="str">
            <v>M</v>
          </cell>
          <cell r="F4343">
            <v>34</v>
          </cell>
        </row>
        <row r="4344">
          <cell r="A4344">
            <v>6050375</v>
          </cell>
          <cell r="B4344" t="str">
            <v>Rozpojitelné články řetězu…KNG</v>
          </cell>
          <cell r="C4344">
            <v>6.59</v>
          </cell>
          <cell r="D4344">
            <v>100</v>
          </cell>
          <cell r="E4344" t="str">
            <v>KS</v>
          </cell>
          <cell r="F4344">
            <v>659</v>
          </cell>
        </row>
        <row r="4345">
          <cell r="A4345">
            <v>6051332</v>
          </cell>
          <cell r="B4345" t="str">
            <v>Víko s otočnými západkami…DRL/050FT</v>
          </cell>
          <cell r="C4345">
            <v>269</v>
          </cell>
          <cell r="D4345">
            <v>1</v>
          </cell>
          <cell r="E4345" t="str">
            <v>M</v>
          </cell>
          <cell r="F4345">
            <v>269</v>
          </cell>
        </row>
        <row r="4346">
          <cell r="A4346">
            <v>6051340</v>
          </cell>
          <cell r="B4346" t="str">
            <v>Víko s otočnými západkami…DRL/100FT</v>
          </cell>
          <cell r="C4346">
            <v>325</v>
          </cell>
          <cell r="D4346">
            <v>1</v>
          </cell>
          <cell r="E4346" t="str">
            <v>M</v>
          </cell>
          <cell r="F4346">
            <v>325</v>
          </cell>
        </row>
        <row r="4347">
          <cell r="A4347">
            <v>6051367</v>
          </cell>
          <cell r="B4347" t="str">
            <v>Víko s otočnými západkami…DRL/200FT</v>
          </cell>
          <cell r="C4347">
            <v>425</v>
          </cell>
          <cell r="D4347">
            <v>1</v>
          </cell>
          <cell r="E4347" t="str">
            <v>M</v>
          </cell>
          <cell r="F4347">
            <v>425</v>
          </cell>
        </row>
        <row r="4348">
          <cell r="A4348">
            <v>6051383</v>
          </cell>
          <cell r="B4348" t="str">
            <v>Víko s otočnými západkami…DRL/300FT</v>
          </cell>
          <cell r="C4348">
            <v>549</v>
          </cell>
          <cell r="D4348">
            <v>1</v>
          </cell>
          <cell r="E4348" t="str">
            <v>M</v>
          </cell>
          <cell r="F4348">
            <v>549</v>
          </cell>
        </row>
        <row r="4349">
          <cell r="A4349">
            <v>6051413</v>
          </cell>
          <cell r="B4349" t="str">
            <v>Víko s otočnými západkami…DRL/400FT</v>
          </cell>
          <cell r="C4349">
            <v>650</v>
          </cell>
          <cell r="D4349">
            <v>1</v>
          </cell>
          <cell r="E4349" t="str">
            <v>M</v>
          </cell>
          <cell r="F4349">
            <v>650</v>
          </cell>
        </row>
        <row r="4350">
          <cell r="A4350">
            <v>6051448</v>
          </cell>
          <cell r="B4350" t="str">
            <v>Víko s otočnými západkami…DRL/500FT</v>
          </cell>
          <cell r="C4350">
            <v>874</v>
          </cell>
          <cell r="D4350">
            <v>1</v>
          </cell>
          <cell r="E4350" t="str">
            <v>M</v>
          </cell>
          <cell r="F4350">
            <v>874</v>
          </cell>
        </row>
        <row r="4351">
          <cell r="A4351">
            <v>6052029</v>
          </cell>
          <cell r="B4351" t="str">
            <v>Víko s otočnými západkami…DRL/075FS</v>
          </cell>
          <cell r="C4351">
            <v>193</v>
          </cell>
          <cell r="D4351">
            <v>1</v>
          </cell>
          <cell r="E4351" t="str">
            <v>M</v>
          </cell>
          <cell r="F4351">
            <v>193</v>
          </cell>
        </row>
        <row r="4352">
          <cell r="A4352">
            <v>6052053</v>
          </cell>
          <cell r="B4352" t="str">
            <v>Víko s otočnými západkami…DRL/050FS</v>
          </cell>
          <cell r="C4352">
            <v>146</v>
          </cell>
          <cell r="D4352">
            <v>1</v>
          </cell>
          <cell r="E4352" t="str">
            <v>M</v>
          </cell>
          <cell r="F4352">
            <v>146</v>
          </cell>
        </row>
        <row r="4353">
          <cell r="A4353">
            <v>6052056</v>
          </cell>
          <cell r="B4353" t="str">
            <v>Víko neděrované…DRLU050FS</v>
          </cell>
          <cell r="C4353">
            <v>111</v>
          </cell>
          <cell r="D4353">
            <v>1</v>
          </cell>
          <cell r="E4353" t="str">
            <v>M</v>
          </cell>
          <cell r="F4353">
            <v>111</v>
          </cell>
        </row>
        <row r="4354">
          <cell r="A4354">
            <v>6052096</v>
          </cell>
          <cell r="B4354" t="str">
            <v>Víko s otočnými západkami…DRL/100FS</v>
          </cell>
          <cell r="C4354">
            <v>188</v>
          </cell>
          <cell r="D4354">
            <v>1</v>
          </cell>
          <cell r="E4354" t="str">
            <v>M</v>
          </cell>
          <cell r="F4354">
            <v>188</v>
          </cell>
        </row>
        <row r="4355">
          <cell r="A4355">
            <v>6052103</v>
          </cell>
          <cell r="B4355" t="str">
            <v>Víko neděrované…DRLU100FS</v>
          </cell>
          <cell r="C4355">
            <v>146</v>
          </cell>
          <cell r="D4355">
            <v>1</v>
          </cell>
          <cell r="E4355" t="str">
            <v>M</v>
          </cell>
          <cell r="F4355">
            <v>146</v>
          </cell>
        </row>
        <row r="4356">
          <cell r="A4356">
            <v>6052150</v>
          </cell>
          <cell r="B4356" t="str">
            <v>Víko s otočnými západkami…DRL/150FS</v>
          </cell>
          <cell r="C4356">
            <v>270</v>
          </cell>
          <cell r="D4356">
            <v>1</v>
          </cell>
          <cell r="E4356" t="str">
            <v>M</v>
          </cell>
          <cell r="F4356">
            <v>270</v>
          </cell>
        </row>
        <row r="4357">
          <cell r="A4357">
            <v>6052153</v>
          </cell>
          <cell r="B4357" t="str">
            <v>Víko neděrované…DRLU150FS</v>
          </cell>
          <cell r="C4357">
            <v>179</v>
          </cell>
          <cell r="D4357">
            <v>1</v>
          </cell>
          <cell r="E4357" t="str">
            <v>M</v>
          </cell>
          <cell r="F4357">
            <v>179</v>
          </cell>
        </row>
        <row r="4358">
          <cell r="A4358">
            <v>6052207</v>
          </cell>
          <cell r="B4358" t="str">
            <v>Víko s otočnými západkami…DRL/200FS</v>
          </cell>
          <cell r="C4358">
            <v>274</v>
          </cell>
          <cell r="D4358">
            <v>1</v>
          </cell>
          <cell r="E4358" t="str">
            <v>M</v>
          </cell>
          <cell r="F4358">
            <v>274</v>
          </cell>
        </row>
        <row r="4359">
          <cell r="A4359">
            <v>6052210</v>
          </cell>
          <cell r="B4359" t="str">
            <v>Víko neděrované…DRLU200FS</v>
          </cell>
          <cell r="C4359">
            <v>228</v>
          </cell>
          <cell r="D4359">
            <v>1</v>
          </cell>
          <cell r="E4359" t="str">
            <v>M</v>
          </cell>
          <cell r="F4359">
            <v>228</v>
          </cell>
        </row>
        <row r="4360">
          <cell r="A4360">
            <v>6052304</v>
          </cell>
          <cell r="B4360" t="str">
            <v>Víko s otočnými západkami…DRL/300FS</v>
          </cell>
          <cell r="C4360">
            <v>353</v>
          </cell>
          <cell r="D4360">
            <v>1</v>
          </cell>
          <cell r="E4360" t="str">
            <v>M</v>
          </cell>
          <cell r="F4360">
            <v>353</v>
          </cell>
        </row>
        <row r="4361">
          <cell r="A4361">
            <v>6052307</v>
          </cell>
          <cell r="B4361" t="str">
            <v>Víko neděrované…DRLU300FS</v>
          </cell>
          <cell r="C4361">
            <v>293</v>
          </cell>
          <cell r="D4361">
            <v>1</v>
          </cell>
          <cell r="E4361" t="str">
            <v>M</v>
          </cell>
          <cell r="F4361">
            <v>293</v>
          </cell>
        </row>
        <row r="4362">
          <cell r="A4362">
            <v>6052401</v>
          </cell>
          <cell r="B4362" t="str">
            <v>Víko s otočnými západkami…DRL/400FS</v>
          </cell>
          <cell r="C4362">
            <v>450</v>
          </cell>
          <cell r="D4362">
            <v>1</v>
          </cell>
          <cell r="E4362" t="str">
            <v>M</v>
          </cell>
          <cell r="F4362">
            <v>450</v>
          </cell>
        </row>
        <row r="4363">
          <cell r="A4363">
            <v>6052405</v>
          </cell>
          <cell r="B4363" t="str">
            <v>Víko neděrované…DRLU400FS</v>
          </cell>
          <cell r="C4363">
            <v>390</v>
          </cell>
          <cell r="D4363">
            <v>1</v>
          </cell>
          <cell r="E4363" t="str">
            <v>M</v>
          </cell>
          <cell r="F4363">
            <v>390</v>
          </cell>
        </row>
        <row r="4364">
          <cell r="A4364">
            <v>6052509</v>
          </cell>
          <cell r="B4364" t="str">
            <v>Víko s otočnými západkami…DRL/500FS</v>
          </cell>
          <cell r="C4364">
            <v>718</v>
          </cell>
          <cell r="D4364">
            <v>1</v>
          </cell>
          <cell r="E4364" t="str">
            <v>M</v>
          </cell>
          <cell r="F4364">
            <v>718</v>
          </cell>
        </row>
        <row r="4365">
          <cell r="A4365">
            <v>6052512</v>
          </cell>
          <cell r="B4365" t="str">
            <v>Víko neděrované…DRLU500FS</v>
          </cell>
          <cell r="C4365">
            <v>574</v>
          </cell>
          <cell r="D4365">
            <v>1</v>
          </cell>
          <cell r="E4365" t="str">
            <v>M</v>
          </cell>
          <cell r="F4365">
            <v>574</v>
          </cell>
        </row>
        <row r="4366">
          <cell r="A4366">
            <v>6052568</v>
          </cell>
          <cell r="B4366" t="str">
            <v>Víko s otočnými západkami…DRL/550FS</v>
          </cell>
          <cell r="C4366">
            <v>773</v>
          </cell>
          <cell r="D4366">
            <v>1</v>
          </cell>
          <cell r="E4366" t="str">
            <v>M</v>
          </cell>
          <cell r="F4366">
            <v>773</v>
          </cell>
        </row>
        <row r="4367">
          <cell r="A4367">
            <v>6052571</v>
          </cell>
          <cell r="B4367" t="str">
            <v>Víko neděrované…DRLU550FS</v>
          </cell>
          <cell r="C4367">
            <v>647</v>
          </cell>
          <cell r="D4367">
            <v>1</v>
          </cell>
          <cell r="E4367" t="str">
            <v>M</v>
          </cell>
          <cell r="F4367">
            <v>647</v>
          </cell>
        </row>
        <row r="4368">
          <cell r="A4368">
            <v>6052606</v>
          </cell>
          <cell r="B4368" t="str">
            <v>Víko s otočnými západkami…DRL/600FS</v>
          </cell>
          <cell r="C4368">
            <v>793</v>
          </cell>
          <cell r="D4368">
            <v>1</v>
          </cell>
          <cell r="E4368" t="str">
            <v>M</v>
          </cell>
          <cell r="F4368">
            <v>793</v>
          </cell>
        </row>
        <row r="4369">
          <cell r="A4369">
            <v>6052609</v>
          </cell>
          <cell r="B4369" t="str">
            <v>Víko neděrované…DRLU600FS</v>
          </cell>
          <cell r="C4369">
            <v>675</v>
          </cell>
          <cell r="D4369">
            <v>1</v>
          </cell>
          <cell r="E4369" t="str">
            <v>M</v>
          </cell>
          <cell r="F4369">
            <v>675</v>
          </cell>
        </row>
        <row r="4370">
          <cell r="A4370">
            <v>6052640</v>
          </cell>
          <cell r="B4370" t="str">
            <v>Víko neděrované…DRLU050DD</v>
          </cell>
          <cell r="C4370">
            <v>141</v>
          </cell>
          <cell r="D4370">
            <v>1</v>
          </cell>
          <cell r="E4370" t="str">
            <v>M</v>
          </cell>
          <cell r="F4370">
            <v>141</v>
          </cell>
        </row>
        <row r="4371">
          <cell r="A4371">
            <v>6052643</v>
          </cell>
          <cell r="B4371" t="str">
            <v>Víko neděrované…DRLU100DD</v>
          </cell>
          <cell r="C4371">
            <v>165</v>
          </cell>
          <cell r="D4371">
            <v>1</v>
          </cell>
          <cell r="E4371" t="str">
            <v>M</v>
          </cell>
          <cell r="F4371">
            <v>165</v>
          </cell>
        </row>
        <row r="4372">
          <cell r="A4372">
            <v>6052647</v>
          </cell>
          <cell r="B4372" t="str">
            <v>Víko neděrované…DRLU150DD</v>
          </cell>
          <cell r="C4372">
            <v>237</v>
          </cell>
          <cell r="D4372">
            <v>1</v>
          </cell>
          <cell r="E4372" t="str">
            <v>M</v>
          </cell>
          <cell r="F4372">
            <v>237</v>
          </cell>
        </row>
        <row r="4373">
          <cell r="A4373">
            <v>6052650</v>
          </cell>
          <cell r="B4373" t="str">
            <v>Víko neděrované…DRLU200DD</v>
          </cell>
          <cell r="C4373">
            <v>275</v>
          </cell>
          <cell r="D4373">
            <v>1</v>
          </cell>
          <cell r="E4373" t="str">
            <v>M</v>
          </cell>
          <cell r="F4373">
            <v>275</v>
          </cell>
        </row>
        <row r="4374">
          <cell r="A4374">
            <v>6052656</v>
          </cell>
          <cell r="B4374" t="str">
            <v>Víko neděrované…DRLU300DD</v>
          </cell>
          <cell r="C4374">
            <v>336</v>
          </cell>
          <cell r="D4374">
            <v>1</v>
          </cell>
          <cell r="E4374" t="str">
            <v>M</v>
          </cell>
          <cell r="F4374">
            <v>336</v>
          </cell>
        </row>
        <row r="4375">
          <cell r="A4375">
            <v>6052662</v>
          </cell>
          <cell r="B4375" t="str">
            <v>Víko neděrované…DRLU400DD</v>
          </cell>
          <cell r="C4375">
            <v>486</v>
          </cell>
          <cell r="D4375">
            <v>1</v>
          </cell>
          <cell r="E4375" t="str">
            <v>M</v>
          </cell>
          <cell r="F4375">
            <v>486</v>
          </cell>
        </row>
        <row r="4376">
          <cell r="A4376">
            <v>6052668</v>
          </cell>
          <cell r="B4376" t="str">
            <v>Víko neděrované…DRLU500DD</v>
          </cell>
          <cell r="C4376">
            <v>751</v>
          </cell>
          <cell r="D4376">
            <v>1</v>
          </cell>
          <cell r="E4376" t="str">
            <v>M</v>
          </cell>
          <cell r="F4376">
            <v>751</v>
          </cell>
        </row>
        <row r="4377">
          <cell r="A4377">
            <v>6052671</v>
          </cell>
          <cell r="B4377" t="str">
            <v>Víko neděrované…DRLU550DD</v>
          </cell>
          <cell r="C4377">
            <v>943</v>
          </cell>
          <cell r="D4377">
            <v>1</v>
          </cell>
          <cell r="E4377" t="str">
            <v>M</v>
          </cell>
          <cell r="F4377">
            <v>943</v>
          </cell>
        </row>
        <row r="4378">
          <cell r="A4378">
            <v>6052674</v>
          </cell>
          <cell r="B4378" t="str">
            <v>Víko neděrované…DRLU600DD</v>
          </cell>
          <cell r="C4378">
            <v>897</v>
          </cell>
          <cell r="D4378">
            <v>1</v>
          </cell>
          <cell r="E4378" t="str">
            <v>M</v>
          </cell>
          <cell r="F4378">
            <v>897</v>
          </cell>
        </row>
        <row r="4379">
          <cell r="A4379">
            <v>6052700</v>
          </cell>
          <cell r="B4379" t="str">
            <v>Víko s otočnými západkami…DRL/050DD</v>
          </cell>
          <cell r="C4379">
            <v>269</v>
          </cell>
          <cell r="D4379">
            <v>1</v>
          </cell>
          <cell r="E4379" t="str">
            <v>M</v>
          </cell>
          <cell r="F4379">
            <v>269</v>
          </cell>
        </row>
        <row r="4380">
          <cell r="A4380">
            <v>6052703</v>
          </cell>
          <cell r="B4380" t="str">
            <v>Víko s otočnými západkami…DRL/100DD</v>
          </cell>
          <cell r="C4380">
            <v>325</v>
          </cell>
          <cell r="D4380">
            <v>1</v>
          </cell>
          <cell r="E4380" t="str">
            <v>M</v>
          </cell>
          <cell r="F4380">
            <v>325</v>
          </cell>
        </row>
        <row r="4381">
          <cell r="A4381">
            <v>6052706</v>
          </cell>
          <cell r="B4381" t="str">
            <v>Víko s otočnými západkami…DRL/150DD</v>
          </cell>
          <cell r="C4381">
            <v>499</v>
          </cell>
          <cell r="D4381">
            <v>1</v>
          </cell>
          <cell r="E4381" t="str">
            <v>M</v>
          </cell>
          <cell r="F4381">
            <v>499</v>
          </cell>
        </row>
        <row r="4382">
          <cell r="A4382">
            <v>6052709</v>
          </cell>
          <cell r="B4382" t="str">
            <v>Víko s otočnými západkami…DRL/200DD</v>
          </cell>
          <cell r="C4382">
            <v>425</v>
          </cell>
          <cell r="D4382">
            <v>1</v>
          </cell>
          <cell r="E4382" t="str">
            <v>M</v>
          </cell>
          <cell r="F4382">
            <v>425</v>
          </cell>
        </row>
        <row r="4383">
          <cell r="A4383">
            <v>6052712</v>
          </cell>
          <cell r="B4383" t="str">
            <v>Víko s otočnými západkami…DRL/300DD</v>
          </cell>
          <cell r="C4383">
            <v>549</v>
          </cell>
          <cell r="D4383">
            <v>1</v>
          </cell>
          <cell r="E4383" t="str">
            <v>M</v>
          </cell>
          <cell r="F4383">
            <v>549</v>
          </cell>
        </row>
        <row r="4384">
          <cell r="A4384">
            <v>6052715</v>
          </cell>
          <cell r="B4384" t="str">
            <v>Víko s otočnými západkami…DRL/400DD</v>
          </cell>
          <cell r="C4384">
            <v>650</v>
          </cell>
          <cell r="D4384">
            <v>1</v>
          </cell>
          <cell r="E4384" t="str">
            <v>M</v>
          </cell>
          <cell r="F4384">
            <v>650</v>
          </cell>
        </row>
        <row r="4385">
          <cell r="A4385">
            <v>6052718</v>
          </cell>
          <cell r="B4385" t="str">
            <v>Víko s otočnými západkami…DRL/500DD</v>
          </cell>
          <cell r="C4385">
            <v>874</v>
          </cell>
          <cell r="D4385">
            <v>1</v>
          </cell>
          <cell r="E4385" t="str">
            <v>M</v>
          </cell>
          <cell r="F4385">
            <v>874</v>
          </cell>
        </row>
        <row r="4386">
          <cell r="A4386">
            <v>6052721</v>
          </cell>
          <cell r="B4386" t="str">
            <v>Víko s otočnými západkami…DRL/550DD</v>
          </cell>
          <cell r="C4386">
            <v>919</v>
          </cell>
          <cell r="D4386">
            <v>1</v>
          </cell>
          <cell r="E4386" t="str">
            <v>M</v>
          </cell>
          <cell r="F4386">
            <v>919</v>
          </cell>
        </row>
        <row r="4387">
          <cell r="A4387">
            <v>6052724</v>
          </cell>
          <cell r="B4387" t="str">
            <v>Víko s otočnými západkami…DRL/600DD</v>
          </cell>
          <cell r="C4387">
            <v>1026</v>
          </cell>
          <cell r="D4387">
            <v>1</v>
          </cell>
          <cell r="E4387" t="str">
            <v>M</v>
          </cell>
          <cell r="F4387">
            <v>1026</v>
          </cell>
        </row>
        <row r="4388">
          <cell r="A4388">
            <v>6052750</v>
          </cell>
          <cell r="B4388" t="str">
            <v>Víko s otočnými západkami…DRL BKS10</v>
          </cell>
          <cell r="C4388">
            <v>1051</v>
          </cell>
          <cell r="D4388">
            <v>1</v>
          </cell>
          <cell r="E4388" t="str">
            <v>M</v>
          </cell>
          <cell r="F4388">
            <v>1051</v>
          </cell>
        </row>
        <row r="4389">
          <cell r="A4389">
            <v>6052752</v>
          </cell>
          <cell r="B4389" t="str">
            <v>Víko s otočnými západkami…DRL BKS20</v>
          </cell>
          <cell r="C4389">
            <v>1754</v>
          </cell>
          <cell r="D4389">
            <v>1</v>
          </cell>
          <cell r="E4389" t="str">
            <v>M</v>
          </cell>
          <cell r="F4389">
            <v>1754</v>
          </cell>
        </row>
        <row r="4390">
          <cell r="A4390">
            <v>6052755</v>
          </cell>
          <cell r="B4390" t="str">
            <v>Víko s otočnými západkami…DRL BKS30</v>
          </cell>
          <cell r="C4390">
            <v>2340</v>
          </cell>
          <cell r="D4390">
            <v>1</v>
          </cell>
          <cell r="E4390" t="str">
            <v>M</v>
          </cell>
          <cell r="F4390">
            <v>2340</v>
          </cell>
        </row>
        <row r="4391">
          <cell r="A4391">
            <v>6052757</v>
          </cell>
          <cell r="B4391" t="str">
            <v>Víko s otočnými západkami…DRL BKS40</v>
          </cell>
          <cell r="C4391">
            <v>3154</v>
          </cell>
          <cell r="D4391">
            <v>1</v>
          </cell>
          <cell r="E4391" t="str">
            <v>M</v>
          </cell>
          <cell r="F4391">
            <v>3154</v>
          </cell>
        </row>
        <row r="4392">
          <cell r="A4392">
            <v>6052759</v>
          </cell>
          <cell r="B4392" t="str">
            <v>Víko s otočnými západkami-pochoz…DRL BKS50</v>
          </cell>
          <cell r="C4392">
            <v>4014</v>
          </cell>
          <cell r="D4392">
            <v>1</v>
          </cell>
          <cell r="E4392" t="str">
            <v>M</v>
          </cell>
          <cell r="F4392">
            <v>4014</v>
          </cell>
        </row>
        <row r="4393">
          <cell r="A4393">
            <v>6052821</v>
          </cell>
          <cell r="B4393" t="str">
            <v>Víko neděrované…DRLU 50VA</v>
          </cell>
          <cell r="C4393">
            <v>380</v>
          </cell>
          <cell r="D4393">
            <v>1</v>
          </cell>
          <cell r="E4393" t="str">
            <v>M</v>
          </cell>
          <cell r="F4393">
            <v>380</v>
          </cell>
        </row>
        <row r="4394">
          <cell r="A4394">
            <v>6052824</v>
          </cell>
          <cell r="B4394" t="str">
            <v>Víko neděrované…DRLU100VA</v>
          </cell>
          <cell r="C4394">
            <v>599</v>
          </cell>
          <cell r="D4394">
            <v>1</v>
          </cell>
          <cell r="E4394" t="str">
            <v>M</v>
          </cell>
          <cell r="F4394">
            <v>599</v>
          </cell>
        </row>
        <row r="4395">
          <cell r="A4395">
            <v>6052828</v>
          </cell>
          <cell r="B4395" t="str">
            <v>Víko neděrované…DRLU150VA</v>
          </cell>
          <cell r="C4395">
            <v>882</v>
          </cell>
          <cell r="D4395">
            <v>1</v>
          </cell>
          <cell r="E4395" t="str">
            <v>M</v>
          </cell>
          <cell r="F4395">
            <v>882</v>
          </cell>
        </row>
        <row r="4396">
          <cell r="A4396">
            <v>6052831</v>
          </cell>
          <cell r="B4396" t="str">
            <v>Víko neděrované…DRLU200VA</v>
          </cell>
          <cell r="C4396">
            <v>1171</v>
          </cell>
          <cell r="D4396">
            <v>1</v>
          </cell>
          <cell r="E4396" t="str">
            <v>M</v>
          </cell>
          <cell r="F4396">
            <v>1171</v>
          </cell>
        </row>
        <row r="4397">
          <cell r="A4397">
            <v>6052834</v>
          </cell>
          <cell r="B4397" t="str">
            <v>Víko neděrované…DRLU300VA</v>
          </cell>
          <cell r="C4397">
            <v>1348</v>
          </cell>
          <cell r="D4397">
            <v>1</v>
          </cell>
          <cell r="E4397" t="str">
            <v>M</v>
          </cell>
          <cell r="F4397">
            <v>1348</v>
          </cell>
        </row>
        <row r="4398">
          <cell r="A4398">
            <v>6052837</v>
          </cell>
          <cell r="B4398" t="str">
            <v>Víko neděrované…DRLU400VA</v>
          </cell>
          <cell r="C4398">
            <v>1785</v>
          </cell>
          <cell r="D4398">
            <v>1</v>
          </cell>
          <cell r="E4398" t="str">
            <v>M</v>
          </cell>
          <cell r="F4398">
            <v>1785</v>
          </cell>
        </row>
        <row r="4399">
          <cell r="A4399">
            <v>6052841</v>
          </cell>
          <cell r="B4399" t="str">
            <v>Víko neděrované…DRLU500VA</v>
          </cell>
          <cell r="C4399">
            <v>2634</v>
          </cell>
          <cell r="D4399">
            <v>1</v>
          </cell>
          <cell r="E4399" t="str">
            <v>M</v>
          </cell>
          <cell r="F4399">
            <v>2634</v>
          </cell>
        </row>
        <row r="4400">
          <cell r="A4400">
            <v>6052844</v>
          </cell>
          <cell r="B4400" t="str">
            <v>Víko neděrované…DRLU600VA</v>
          </cell>
          <cell r="C4400">
            <v>2515</v>
          </cell>
          <cell r="D4400">
            <v>1</v>
          </cell>
          <cell r="E4400" t="str">
            <v>M</v>
          </cell>
          <cell r="F4400">
            <v>2515</v>
          </cell>
        </row>
        <row r="4401">
          <cell r="A4401">
            <v>6052878</v>
          </cell>
          <cell r="B4401" t="str">
            <v>Víko s otočnými západkami…DRL/100VA</v>
          </cell>
          <cell r="C4401">
            <v>706</v>
          </cell>
          <cell r="D4401">
            <v>1</v>
          </cell>
          <cell r="E4401" t="str">
            <v>M</v>
          </cell>
          <cell r="F4401">
            <v>706</v>
          </cell>
        </row>
        <row r="4402">
          <cell r="A4402">
            <v>6052894</v>
          </cell>
          <cell r="B4402" t="str">
            <v>Víko s otočnými západkami…DRL/200VA</v>
          </cell>
          <cell r="C4402">
            <v>1278</v>
          </cell>
          <cell r="D4402">
            <v>1</v>
          </cell>
          <cell r="E4402" t="str">
            <v>M</v>
          </cell>
          <cell r="F4402">
            <v>1278</v>
          </cell>
        </row>
        <row r="4403">
          <cell r="A4403">
            <v>6052908</v>
          </cell>
          <cell r="B4403" t="str">
            <v>Víko s otočnými západkami…DRL/300VA</v>
          </cell>
          <cell r="C4403">
            <v>1610</v>
          </cell>
          <cell r="D4403">
            <v>1</v>
          </cell>
          <cell r="E4403" t="str">
            <v>M</v>
          </cell>
          <cell r="F4403">
            <v>1610</v>
          </cell>
        </row>
        <row r="4404">
          <cell r="A4404">
            <v>6052932</v>
          </cell>
          <cell r="B4404" t="str">
            <v>Víko s otočnými západkami…DRL/400VA</v>
          </cell>
          <cell r="C4404">
            <v>2269</v>
          </cell>
          <cell r="D4404">
            <v>1</v>
          </cell>
          <cell r="E4404" t="str">
            <v>M</v>
          </cell>
          <cell r="F4404">
            <v>2269</v>
          </cell>
        </row>
        <row r="4405">
          <cell r="A4405">
            <v>6052959</v>
          </cell>
          <cell r="B4405" t="str">
            <v>Víko s otočnými západkami…DRL/500VA</v>
          </cell>
          <cell r="C4405">
            <v>2551</v>
          </cell>
          <cell r="D4405">
            <v>1</v>
          </cell>
          <cell r="E4405" t="str">
            <v>M</v>
          </cell>
          <cell r="F4405">
            <v>2551</v>
          </cell>
        </row>
        <row r="4406">
          <cell r="A4406">
            <v>6052975</v>
          </cell>
          <cell r="B4406" t="str">
            <v>Víko s otočnými západkami…DRL/600VA</v>
          </cell>
          <cell r="C4406">
            <v>2905</v>
          </cell>
          <cell r="D4406">
            <v>1</v>
          </cell>
          <cell r="E4406" t="str">
            <v>M</v>
          </cell>
          <cell r="F4406">
            <v>2905</v>
          </cell>
        </row>
        <row r="4407">
          <cell r="A4407">
            <v>6052991</v>
          </cell>
          <cell r="B4407" t="str">
            <v>Víko neděrované…DRLU/100V</v>
          </cell>
          <cell r="C4407">
            <v>756</v>
          </cell>
          <cell r="D4407">
            <v>1</v>
          </cell>
          <cell r="E4407" t="str">
            <v>M</v>
          </cell>
          <cell r="F4407">
            <v>756</v>
          </cell>
        </row>
        <row r="4408">
          <cell r="A4408">
            <v>6052994</v>
          </cell>
          <cell r="B4408" t="str">
            <v>Víko neděrované…DRLU/300V</v>
          </cell>
          <cell r="C4408">
            <v>2142</v>
          </cell>
          <cell r="D4408">
            <v>1</v>
          </cell>
          <cell r="E4408" t="str">
            <v>M</v>
          </cell>
          <cell r="F4408">
            <v>2142</v>
          </cell>
        </row>
        <row r="4409">
          <cell r="A4409">
            <v>6052995</v>
          </cell>
          <cell r="B4409" t="str">
            <v>Víko neděrované…DRLU/400V</v>
          </cell>
          <cell r="C4409">
            <v>2772</v>
          </cell>
          <cell r="D4409">
            <v>1</v>
          </cell>
          <cell r="E4409" t="str">
            <v>M</v>
          </cell>
          <cell r="F4409">
            <v>2772</v>
          </cell>
        </row>
        <row r="4410">
          <cell r="A4410">
            <v>6052998</v>
          </cell>
          <cell r="B4410" t="str">
            <v>Víko neděrované…DRLU/600V</v>
          </cell>
          <cell r="C4410">
            <v>5352</v>
          </cell>
          <cell r="D4410">
            <v>1</v>
          </cell>
          <cell r="E4410" t="str">
            <v>M</v>
          </cell>
          <cell r="F4410">
            <v>5352</v>
          </cell>
        </row>
        <row r="4411">
          <cell r="A4411">
            <v>6053041</v>
          </cell>
          <cell r="B4411" t="str">
            <v>Kabelový žlab MKS…MKS 305FT</v>
          </cell>
          <cell r="C4411">
            <v>196</v>
          </cell>
          <cell r="D4411">
            <v>1</v>
          </cell>
          <cell r="E4411" t="str">
            <v>M</v>
          </cell>
          <cell r="F4411">
            <v>196</v>
          </cell>
        </row>
        <row r="4412">
          <cell r="A4412">
            <v>6053106</v>
          </cell>
          <cell r="B4412" t="str">
            <v>Kabelový žlab MKS…MKS 310FT</v>
          </cell>
          <cell r="C4412">
            <v>247</v>
          </cell>
          <cell r="D4412">
            <v>1</v>
          </cell>
          <cell r="E4412" t="str">
            <v>M</v>
          </cell>
          <cell r="F4412">
            <v>247</v>
          </cell>
        </row>
        <row r="4413">
          <cell r="A4413">
            <v>6053203</v>
          </cell>
          <cell r="B4413" t="str">
            <v>Kabelový žlab MKS…MKS 320FT</v>
          </cell>
          <cell r="C4413">
            <v>377</v>
          </cell>
          <cell r="D4413">
            <v>1</v>
          </cell>
          <cell r="E4413" t="str">
            <v>M</v>
          </cell>
          <cell r="F4413">
            <v>377</v>
          </cell>
        </row>
        <row r="4414">
          <cell r="A4414">
            <v>6053300</v>
          </cell>
          <cell r="B4414" t="str">
            <v>Kabelový žlab MKS…MKS 330FT</v>
          </cell>
          <cell r="C4414">
            <v>605</v>
          </cell>
          <cell r="D4414">
            <v>1</v>
          </cell>
          <cell r="E4414" t="str">
            <v>M</v>
          </cell>
          <cell r="F4414">
            <v>605</v>
          </cell>
        </row>
        <row r="4415">
          <cell r="A4415">
            <v>6053513</v>
          </cell>
          <cell r="B4415" t="str">
            <v>Kabelový žlab MKS…MKS 305FS</v>
          </cell>
          <cell r="C4415">
            <v>203</v>
          </cell>
          <cell r="D4415">
            <v>1</v>
          </cell>
          <cell r="E4415" t="str">
            <v>M</v>
          </cell>
          <cell r="F4415">
            <v>203</v>
          </cell>
        </row>
        <row r="4416">
          <cell r="A4416">
            <v>6053548</v>
          </cell>
          <cell r="B4416" t="str">
            <v>Kabelový žlab MKS…MKS 310FS</v>
          </cell>
          <cell r="C4416">
            <v>215</v>
          </cell>
          <cell r="D4416">
            <v>1</v>
          </cell>
          <cell r="E4416" t="str">
            <v>M</v>
          </cell>
          <cell r="F4416">
            <v>215</v>
          </cell>
        </row>
        <row r="4417">
          <cell r="A4417">
            <v>6053599</v>
          </cell>
          <cell r="B4417" t="str">
            <v>Kabelový žlab MKS…MKS 320FS</v>
          </cell>
          <cell r="C4417">
            <v>300</v>
          </cell>
          <cell r="D4417">
            <v>1</v>
          </cell>
          <cell r="E4417" t="str">
            <v>M</v>
          </cell>
          <cell r="F4417">
            <v>300</v>
          </cell>
        </row>
        <row r="4418">
          <cell r="A4418">
            <v>6053637</v>
          </cell>
          <cell r="B4418" t="str">
            <v>Kabelový žlab MKS…MKS 330FS</v>
          </cell>
          <cell r="C4418">
            <v>387</v>
          </cell>
          <cell r="D4418">
            <v>1</v>
          </cell>
          <cell r="E4418" t="str">
            <v>M</v>
          </cell>
          <cell r="F4418">
            <v>387</v>
          </cell>
        </row>
        <row r="4419">
          <cell r="A4419">
            <v>6054900</v>
          </cell>
          <cell r="B4419" t="str">
            <v>Kabelový žlab MKS…MKS610 6M</v>
          </cell>
          <cell r="C4419">
            <v>274</v>
          </cell>
          <cell r="D4419">
            <v>1</v>
          </cell>
          <cell r="E4419" t="str">
            <v>M</v>
          </cell>
          <cell r="F4419">
            <v>274</v>
          </cell>
        </row>
        <row r="4420">
          <cell r="A4420">
            <v>6055052</v>
          </cell>
          <cell r="B4420" t="str">
            <v>Kabelový žlab MKS…MKS 605FS</v>
          </cell>
          <cell r="C4420">
            <v>230</v>
          </cell>
          <cell r="D4420">
            <v>1</v>
          </cell>
          <cell r="E4420" t="str">
            <v>M</v>
          </cell>
          <cell r="F4420">
            <v>230</v>
          </cell>
        </row>
        <row r="4421">
          <cell r="A4421">
            <v>6055109</v>
          </cell>
          <cell r="B4421" t="str">
            <v>Kabelový žlab MKS…MKS 610FS</v>
          </cell>
          <cell r="C4421">
            <v>233</v>
          </cell>
          <cell r="D4421">
            <v>1</v>
          </cell>
          <cell r="E4421" t="str">
            <v>M</v>
          </cell>
          <cell r="F4421">
            <v>233</v>
          </cell>
        </row>
        <row r="4422">
          <cell r="A4422">
            <v>6055141</v>
          </cell>
          <cell r="B4422" t="str">
            <v>Kabelový žlab MKS…MKS 615FS</v>
          </cell>
          <cell r="C4422">
            <v>297</v>
          </cell>
          <cell r="D4422">
            <v>1</v>
          </cell>
          <cell r="E4422" t="str">
            <v>M</v>
          </cell>
          <cell r="F4422">
            <v>297</v>
          </cell>
        </row>
        <row r="4423">
          <cell r="A4423">
            <v>6055206</v>
          </cell>
          <cell r="B4423" t="str">
            <v>Kabelový žlab MKS…MKS 620FS</v>
          </cell>
          <cell r="C4423">
            <v>314</v>
          </cell>
          <cell r="D4423">
            <v>1</v>
          </cell>
          <cell r="E4423" t="str">
            <v>M</v>
          </cell>
          <cell r="F4423">
            <v>314</v>
          </cell>
        </row>
        <row r="4424">
          <cell r="A4424">
            <v>6055303</v>
          </cell>
          <cell r="B4424" t="str">
            <v>Kabelový žlab MKS…MKS 630FS</v>
          </cell>
          <cell r="C4424">
            <v>394</v>
          </cell>
          <cell r="D4424">
            <v>1</v>
          </cell>
          <cell r="E4424" t="str">
            <v>M</v>
          </cell>
          <cell r="F4424">
            <v>394</v>
          </cell>
        </row>
        <row r="4425">
          <cell r="A4425">
            <v>6055400</v>
          </cell>
          <cell r="B4425" t="str">
            <v>Kabelový žlab MKS…MKS 640FS</v>
          </cell>
          <cell r="C4425">
            <v>484</v>
          </cell>
          <cell r="D4425">
            <v>1</v>
          </cell>
          <cell r="E4425" t="str">
            <v>M</v>
          </cell>
          <cell r="F4425">
            <v>484</v>
          </cell>
        </row>
        <row r="4426">
          <cell r="A4426">
            <v>6055508</v>
          </cell>
          <cell r="B4426" t="str">
            <v>Kabelový žlab MKS…MKS 650FS</v>
          </cell>
          <cell r="C4426">
            <v>582</v>
          </cell>
          <cell r="D4426">
            <v>1</v>
          </cell>
          <cell r="E4426" t="str">
            <v>M</v>
          </cell>
          <cell r="F4426">
            <v>582</v>
          </cell>
        </row>
        <row r="4427">
          <cell r="A4427">
            <v>6055516</v>
          </cell>
          <cell r="B4427" t="str">
            <v>Kabelový žlab MKS…MKS 605FT</v>
          </cell>
          <cell r="C4427">
            <v>268</v>
          </cell>
          <cell r="D4427">
            <v>1</v>
          </cell>
          <cell r="E4427" t="str">
            <v>M</v>
          </cell>
          <cell r="F4427">
            <v>268</v>
          </cell>
        </row>
        <row r="4428">
          <cell r="A4428">
            <v>6055524</v>
          </cell>
          <cell r="B4428" t="str">
            <v>Kabelový žlab MKS…MKS 660FS</v>
          </cell>
          <cell r="C4428">
            <v>697</v>
          </cell>
          <cell r="D4428">
            <v>1</v>
          </cell>
          <cell r="E4428" t="str">
            <v>M</v>
          </cell>
          <cell r="F4428">
            <v>697</v>
          </cell>
        </row>
        <row r="4429">
          <cell r="A4429">
            <v>6055532</v>
          </cell>
          <cell r="B4429" t="str">
            <v>Kabelový žlab MKS…MKS 610FT</v>
          </cell>
          <cell r="C4429">
            <v>280</v>
          </cell>
          <cell r="D4429">
            <v>1</v>
          </cell>
          <cell r="E4429" t="str">
            <v>M</v>
          </cell>
          <cell r="F4429">
            <v>280</v>
          </cell>
        </row>
        <row r="4430">
          <cell r="A4430">
            <v>6055559</v>
          </cell>
          <cell r="B4430" t="str">
            <v>Kabelový žlab MKS…MKS 615FT</v>
          </cell>
          <cell r="C4430">
            <v>403</v>
          </cell>
          <cell r="D4430">
            <v>1</v>
          </cell>
          <cell r="E4430" t="str">
            <v>M</v>
          </cell>
          <cell r="F4430">
            <v>403</v>
          </cell>
        </row>
        <row r="4431">
          <cell r="A4431">
            <v>6055575</v>
          </cell>
          <cell r="B4431" t="str">
            <v>Kabelový žlab MKS…MKS 620FT</v>
          </cell>
          <cell r="C4431">
            <v>425</v>
          </cell>
          <cell r="D4431">
            <v>1</v>
          </cell>
          <cell r="E4431" t="str">
            <v>M</v>
          </cell>
          <cell r="F4431">
            <v>425</v>
          </cell>
        </row>
        <row r="4432">
          <cell r="A4432">
            <v>6055613</v>
          </cell>
          <cell r="B4432" t="str">
            <v>Kabelový žlab MKS…MKS 630FT</v>
          </cell>
          <cell r="C4432">
            <v>620</v>
          </cell>
          <cell r="D4432">
            <v>1</v>
          </cell>
          <cell r="E4432" t="str">
            <v>M</v>
          </cell>
          <cell r="F4432">
            <v>620</v>
          </cell>
        </row>
        <row r="4433">
          <cell r="A4433">
            <v>6055664</v>
          </cell>
          <cell r="B4433" t="str">
            <v>Kabelový žlab MKS…MKS 640FT</v>
          </cell>
          <cell r="C4433">
            <v>761</v>
          </cell>
          <cell r="D4433">
            <v>1</v>
          </cell>
          <cell r="E4433" t="str">
            <v>M</v>
          </cell>
          <cell r="F4433">
            <v>761</v>
          </cell>
        </row>
        <row r="4434">
          <cell r="A4434">
            <v>6055699</v>
          </cell>
          <cell r="B4434" t="str">
            <v>Kabelový žlab MKS…MKS 650FT</v>
          </cell>
          <cell r="C4434">
            <v>779</v>
          </cell>
          <cell r="D4434">
            <v>1</v>
          </cell>
          <cell r="E4434" t="str">
            <v>M</v>
          </cell>
          <cell r="F4434">
            <v>779</v>
          </cell>
        </row>
        <row r="4435">
          <cell r="A4435">
            <v>6055710</v>
          </cell>
          <cell r="B4435" t="str">
            <v>Kabelový žlab MKS…MKS 660FT</v>
          </cell>
          <cell r="C4435">
            <v>935</v>
          </cell>
          <cell r="D4435">
            <v>1</v>
          </cell>
          <cell r="E4435" t="str">
            <v>M</v>
          </cell>
          <cell r="F4435">
            <v>935</v>
          </cell>
        </row>
        <row r="4436">
          <cell r="A4436">
            <v>6055810</v>
          </cell>
          <cell r="B4436" t="str">
            <v>Žlab-nosník svítidel…LTR 60X75</v>
          </cell>
          <cell r="C4436">
            <v>179</v>
          </cell>
          <cell r="D4436">
            <v>1</v>
          </cell>
          <cell r="E4436" t="str">
            <v>M</v>
          </cell>
          <cell r="F4436">
            <v>179</v>
          </cell>
        </row>
        <row r="4437">
          <cell r="A4437">
            <v>6055812</v>
          </cell>
          <cell r="B4437" t="str">
            <v>Žlab-nosník svítidel…LTR 60X75</v>
          </cell>
          <cell r="C4437">
            <v>179</v>
          </cell>
          <cell r="D4437">
            <v>1</v>
          </cell>
          <cell r="E4437" t="str">
            <v>M</v>
          </cell>
          <cell r="F4437">
            <v>179</v>
          </cell>
        </row>
        <row r="4438">
          <cell r="A4438">
            <v>6055820</v>
          </cell>
          <cell r="B4438" t="str">
            <v>Žlab-nosník svítidel…LTR</v>
          </cell>
          <cell r="C4438">
            <v>252</v>
          </cell>
          <cell r="D4438">
            <v>1</v>
          </cell>
          <cell r="E4438" t="str">
            <v>M</v>
          </cell>
          <cell r="F4438">
            <v>252</v>
          </cell>
        </row>
        <row r="4439">
          <cell r="A4439">
            <v>6055885</v>
          </cell>
          <cell r="B4439" t="str">
            <v>Kabelový žlab RKS…RKS 605/S</v>
          </cell>
          <cell r="C4439">
            <v>177</v>
          </cell>
          <cell r="D4439">
            <v>1</v>
          </cell>
          <cell r="E4439" t="str">
            <v>M</v>
          </cell>
          <cell r="F4439">
            <v>177</v>
          </cell>
        </row>
        <row r="4440">
          <cell r="A4440">
            <v>6055893</v>
          </cell>
          <cell r="B4440" t="str">
            <v>Kabelový žlab RKS…30950H607</v>
          </cell>
          <cell r="C4440">
            <v>193</v>
          </cell>
          <cell r="D4440">
            <v>1</v>
          </cell>
          <cell r="E4440" t="str">
            <v>M</v>
          </cell>
          <cell r="F4440">
            <v>193</v>
          </cell>
        </row>
        <row r="4441">
          <cell r="A4441">
            <v>6056016</v>
          </cell>
          <cell r="B4441" t="str">
            <v>Kabelový žlab MKS…MKS 610VA</v>
          </cell>
          <cell r="C4441">
            <v>1202</v>
          </cell>
          <cell r="D4441">
            <v>1</v>
          </cell>
          <cell r="E4441" t="str">
            <v>M</v>
          </cell>
          <cell r="F4441">
            <v>1202</v>
          </cell>
        </row>
        <row r="4442">
          <cell r="A4442">
            <v>6056024</v>
          </cell>
          <cell r="B4442" t="str">
            <v>Kabelový žlab MKS…MKS 620VA</v>
          </cell>
          <cell r="C4442">
            <v>1669</v>
          </cell>
          <cell r="D4442">
            <v>1</v>
          </cell>
          <cell r="E4442" t="str">
            <v>M</v>
          </cell>
          <cell r="F4442">
            <v>1669</v>
          </cell>
        </row>
        <row r="4443">
          <cell r="A4443">
            <v>6056040</v>
          </cell>
          <cell r="B4443" t="str">
            <v>Kabelový žlab MKS…MKS 630VA</v>
          </cell>
          <cell r="C4443">
            <v>2158</v>
          </cell>
          <cell r="D4443">
            <v>1</v>
          </cell>
          <cell r="E4443" t="str">
            <v>M</v>
          </cell>
          <cell r="F4443">
            <v>2158</v>
          </cell>
        </row>
        <row r="4444">
          <cell r="A4444">
            <v>6056059</v>
          </cell>
          <cell r="B4444" t="str">
            <v>Kabelový žlab MKS…MKS 640VA</v>
          </cell>
          <cell r="C4444">
            <v>2662</v>
          </cell>
          <cell r="D4444">
            <v>1</v>
          </cell>
          <cell r="E4444" t="str">
            <v>M</v>
          </cell>
          <cell r="F4444">
            <v>2662</v>
          </cell>
        </row>
        <row r="4445">
          <cell r="A4445">
            <v>6056075</v>
          </cell>
          <cell r="B4445" t="str">
            <v>Kabelový žlab MKS…MKS 650VA</v>
          </cell>
          <cell r="C4445">
            <v>2560</v>
          </cell>
          <cell r="D4445">
            <v>1</v>
          </cell>
          <cell r="E4445" t="str">
            <v>M</v>
          </cell>
          <cell r="F4445">
            <v>2560</v>
          </cell>
        </row>
        <row r="4446">
          <cell r="A4446">
            <v>6056083</v>
          </cell>
          <cell r="B4446" t="str">
            <v>Kabelový žlab MKS…MKS 660VA</v>
          </cell>
          <cell r="C4446">
            <v>3717</v>
          </cell>
          <cell r="D4446">
            <v>1</v>
          </cell>
          <cell r="E4446" t="str">
            <v>M</v>
          </cell>
          <cell r="F4446">
            <v>3717</v>
          </cell>
        </row>
        <row r="4447">
          <cell r="A4447">
            <v>6056105</v>
          </cell>
          <cell r="B4447" t="str">
            <v>Kabelový žlab SKS…SKS 610FS</v>
          </cell>
          <cell r="C4447">
            <v>321</v>
          </cell>
          <cell r="D4447">
            <v>1</v>
          </cell>
          <cell r="E4447" t="str">
            <v>M</v>
          </cell>
          <cell r="F4447">
            <v>321</v>
          </cell>
        </row>
        <row r="4448">
          <cell r="A4448">
            <v>6056148</v>
          </cell>
          <cell r="B4448" t="str">
            <v>Kabelový žlab EKS…EKS 610FS</v>
          </cell>
          <cell r="C4448">
            <v>584</v>
          </cell>
          <cell r="D4448">
            <v>1</v>
          </cell>
          <cell r="E4448" t="str">
            <v>M</v>
          </cell>
          <cell r="F4448">
            <v>584</v>
          </cell>
        </row>
        <row r="4449">
          <cell r="A4449">
            <v>6056156</v>
          </cell>
          <cell r="B4449" t="str">
            <v>Kabelový žlab SKS…SKS 615FS</v>
          </cell>
          <cell r="C4449">
            <v>414</v>
          </cell>
          <cell r="D4449">
            <v>1</v>
          </cell>
          <cell r="E4449" t="str">
            <v>M</v>
          </cell>
          <cell r="F4449">
            <v>414</v>
          </cell>
        </row>
        <row r="4450">
          <cell r="A4450">
            <v>6056202</v>
          </cell>
          <cell r="B4450" t="str">
            <v>Kabelový žlab SKS…SKS 620FS</v>
          </cell>
          <cell r="C4450">
            <v>436</v>
          </cell>
          <cell r="D4450">
            <v>1</v>
          </cell>
          <cell r="E4450" t="str">
            <v>M</v>
          </cell>
          <cell r="F4450">
            <v>436</v>
          </cell>
        </row>
        <row r="4451">
          <cell r="A4451">
            <v>6056229</v>
          </cell>
          <cell r="B4451" t="str">
            <v>Kabelový žlab EKS…EKS 620FS</v>
          </cell>
          <cell r="C4451">
            <v>548</v>
          </cell>
          <cell r="D4451">
            <v>1</v>
          </cell>
          <cell r="E4451" t="str">
            <v>M</v>
          </cell>
          <cell r="F4451">
            <v>548</v>
          </cell>
        </row>
        <row r="4452">
          <cell r="A4452">
            <v>6056296</v>
          </cell>
          <cell r="B4452" t="str">
            <v>Kabelový žlab SKS…SKS 630FS</v>
          </cell>
          <cell r="C4452">
            <v>550</v>
          </cell>
          <cell r="D4452">
            <v>1</v>
          </cell>
          <cell r="E4452" t="str">
            <v>M</v>
          </cell>
          <cell r="F4452">
            <v>550</v>
          </cell>
        </row>
        <row r="4453">
          <cell r="A4453">
            <v>6056326</v>
          </cell>
          <cell r="B4453" t="str">
            <v>Kabelový žlab EKS…EKS 630FS</v>
          </cell>
          <cell r="C4453">
            <v>893</v>
          </cell>
          <cell r="D4453">
            <v>1</v>
          </cell>
          <cell r="E4453" t="str">
            <v>M</v>
          </cell>
          <cell r="F4453">
            <v>893</v>
          </cell>
        </row>
        <row r="4454">
          <cell r="A4454">
            <v>6056407</v>
          </cell>
          <cell r="B4454" t="str">
            <v>Kabelový žlab SKS…SKS 640FS</v>
          </cell>
          <cell r="C4454">
            <v>680</v>
          </cell>
          <cell r="D4454">
            <v>1</v>
          </cell>
          <cell r="E4454" t="str">
            <v>M</v>
          </cell>
          <cell r="F4454">
            <v>680</v>
          </cell>
        </row>
        <row r="4455">
          <cell r="A4455">
            <v>6056423</v>
          </cell>
          <cell r="B4455" t="str">
            <v>Kabelový žlab EKS…EKS 640FS</v>
          </cell>
          <cell r="C4455">
            <v>885</v>
          </cell>
          <cell r="D4455">
            <v>1</v>
          </cell>
          <cell r="E4455" t="str">
            <v>M</v>
          </cell>
          <cell r="F4455">
            <v>885</v>
          </cell>
        </row>
        <row r="4456">
          <cell r="A4456">
            <v>6056504</v>
          </cell>
          <cell r="B4456" t="str">
            <v>Kabelový žlab SKS…SKS 650FS</v>
          </cell>
          <cell r="C4456">
            <v>800</v>
          </cell>
          <cell r="D4456">
            <v>1</v>
          </cell>
          <cell r="E4456" t="str">
            <v>M</v>
          </cell>
          <cell r="F4456">
            <v>800</v>
          </cell>
        </row>
        <row r="4457">
          <cell r="A4457">
            <v>6056520</v>
          </cell>
          <cell r="B4457" t="str">
            <v>Kabelový žlab EKS…EKS 650FS</v>
          </cell>
          <cell r="C4457">
            <v>1096</v>
          </cell>
          <cell r="D4457">
            <v>1</v>
          </cell>
          <cell r="E4457" t="str">
            <v>M</v>
          </cell>
          <cell r="F4457">
            <v>1096</v>
          </cell>
        </row>
        <row r="4458">
          <cell r="A4458">
            <v>6056601</v>
          </cell>
          <cell r="B4458" t="str">
            <v>Kabelový žlab SKS…SKS 660FS</v>
          </cell>
          <cell r="C4458">
            <v>914</v>
          </cell>
          <cell r="D4458">
            <v>1</v>
          </cell>
          <cell r="E4458" t="str">
            <v>M</v>
          </cell>
          <cell r="F4458">
            <v>914</v>
          </cell>
        </row>
        <row r="4459">
          <cell r="A4459">
            <v>6056628</v>
          </cell>
          <cell r="B4459" t="str">
            <v>Kabelový žlab EKS…EKS 660FS</v>
          </cell>
          <cell r="C4459">
            <v>1142</v>
          </cell>
          <cell r="D4459">
            <v>1</v>
          </cell>
          <cell r="E4459" t="str">
            <v>M</v>
          </cell>
          <cell r="F4459">
            <v>1142</v>
          </cell>
        </row>
        <row r="4460">
          <cell r="A4460">
            <v>6056636</v>
          </cell>
          <cell r="B4460" t="str">
            <v>Kabelový žlab SKS…SKS 610FT</v>
          </cell>
          <cell r="C4460">
            <v>350</v>
          </cell>
          <cell r="D4460">
            <v>1</v>
          </cell>
          <cell r="E4460" t="str">
            <v>M</v>
          </cell>
          <cell r="F4460">
            <v>350</v>
          </cell>
        </row>
        <row r="4461">
          <cell r="A4461">
            <v>6056652</v>
          </cell>
          <cell r="B4461" t="str">
            <v>Kabelový žlab SKS…SKS 620FT</v>
          </cell>
          <cell r="C4461">
            <v>515</v>
          </cell>
          <cell r="D4461">
            <v>1</v>
          </cell>
          <cell r="E4461" t="str">
            <v>M</v>
          </cell>
          <cell r="F4461">
            <v>515</v>
          </cell>
        </row>
        <row r="4462">
          <cell r="A4462">
            <v>6056679</v>
          </cell>
          <cell r="B4462" t="str">
            <v>Kabelový žlab SKS…SKS 630FT</v>
          </cell>
          <cell r="C4462">
            <v>737</v>
          </cell>
          <cell r="D4462">
            <v>1</v>
          </cell>
          <cell r="E4462" t="str">
            <v>M</v>
          </cell>
          <cell r="F4462">
            <v>737</v>
          </cell>
        </row>
        <row r="4463">
          <cell r="A4463">
            <v>6056695</v>
          </cell>
          <cell r="B4463" t="str">
            <v>Kabelový žlab SKS…SKS 640FT</v>
          </cell>
          <cell r="C4463">
            <v>850</v>
          </cell>
          <cell r="D4463">
            <v>1</v>
          </cell>
          <cell r="E4463" t="str">
            <v>M</v>
          </cell>
          <cell r="F4463">
            <v>850</v>
          </cell>
        </row>
        <row r="4464">
          <cell r="A4464">
            <v>6056717</v>
          </cell>
          <cell r="B4464" t="str">
            <v>Kabelový žlab SKS…SKS 650FT</v>
          </cell>
          <cell r="C4464">
            <v>1001</v>
          </cell>
          <cell r="D4464">
            <v>1</v>
          </cell>
          <cell r="E4464" t="str">
            <v>M</v>
          </cell>
          <cell r="F4464">
            <v>1001</v>
          </cell>
        </row>
        <row r="4465">
          <cell r="A4465">
            <v>6056733</v>
          </cell>
          <cell r="B4465" t="str">
            <v>Kabelový žlab SKS…SKS 660FT</v>
          </cell>
          <cell r="C4465">
            <v>1076</v>
          </cell>
          <cell r="D4465">
            <v>1</v>
          </cell>
          <cell r="E4465" t="str">
            <v>M</v>
          </cell>
          <cell r="F4465">
            <v>1076</v>
          </cell>
        </row>
        <row r="4466">
          <cell r="A4466">
            <v>6056735</v>
          </cell>
          <cell r="B4466" t="str">
            <v>Kabelový žlab SKS…SKS 610VA</v>
          </cell>
          <cell r="C4466">
            <v>1417</v>
          </cell>
          <cell r="D4466">
            <v>1</v>
          </cell>
          <cell r="E4466" t="str">
            <v>M</v>
          </cell>
          <cell r="F4466">
            <v>1417</v>
          </cell>
        </row>
        <row r="4467">
          <cell r="A4467">
            <v>6056737</v>
          </cell>
          <cell r="B4467" t="str">
            <v>Kabelový žlab SKS…SKS 620VA</v>
          </cell>
          <cell r="C4467">
            <v>1973</v>
          </cell>
          <cell r="D4467">
            <v>1</v>
          </cell>
          <cell r="E4467" t="str">
            <v>M</v>
          </cell>
          <cell r="F4467">
            <v>1973</v>
          </cell>
        </row>
        <row r="4468">
          <cell r="A4468">
            <v>6056739</v>
          </cell>
          <cell r="B4468" t="str">
            <v>Kabelový žlab SKS…SKS 630VA</v>
          </cell>
          <cell r="C4468">
            <v>3225</v>
          </cell>
          <cell r="D4468">
            <v>1</v>
          </cell>
          <cell r="E4468" t="str">
            <v>M</v>
          </cell>
          <cell r="F4468">
            <v>3225</v>
          </cell>
        </row>
        <row r="4469">
          <cell r="A4469">
            <v>6056742</v>
          </cell>
          <cell r="B4469" t="str">
            <v>kabelový žlab 60x400 V4A…SKS 640VA</v>
          </cell>
          <cell r="C4469">
            <v>3023</v>
          </cell>
          <cell r="D4469">
            <v>1</v>
          </cell>
          <cell r="E4469" t="str">
            <v>M</v>
          </cell>
          <cell r="F4469">
            <v>3023</v>
          </cell>
        </row>
        <row r="4470">
          <cell r="A4470">
            <v>6056744</v>
          </cell>
          <cell r="B4470" t="str">
            <v>Kabelový žlab SKS…SKS 650VA</v>
          </cell>
          <cell r="C4470">
            <v>4608</v>
          </cell>
          <cell r="D4470">
            <v>1</v>
          </cell>
          <cell r="E4470" t="str">
            <v>M</v>
          </cell>
          <cell r="F4470">
            <v>4608</v>
          </cell>
        </row>
        <row r="4471">
          <cell r="A4471">
            <v>6056750</v>
          </cell>
          <cell r="B4471" t="str">
            <v>Kabelový žlab SKS…SKS 610V4</v>
          </cell>
          <cell r="C4471">
            <v>2635</v>
          </cell>
          <cell r="D4471">
            <v>1</v>
          </cell>
          <cell r="E4471" t="str">
            <v>M</v>
          </cell>
          <cell r="F4471">
            <v>2635</v>
          </cell>
        </row>
        <row r="4472">
          <cell r="A4472">
            <v>6056755</v>
          </cell>
          <cell r="B4472" t="str">
            <v>Kabelový žlab SKS…SKS 620V4</v>
          </cell>
          <cell r="C4472">
            <v>2861</v>
          </cell>
          <cell r="D4472">
            <v>1</v>
          </cell>
          <cell r="E4472" t="str">
            <v>M</v>
          </cell>
          <cell r="F4472">
            <v>2861</v>
          </cell>
        </row>
        <row r="4473">
          <cell r="A4473">
            <v>6056757</v>
          </cell>
          <cell r="B4473" t="str">
            <v>Kabelový žlab SKS…SKS 630V4</v>
          </cell>
          <cell r="C4473">
            <v>4294</v>
          </cell>
          <cell r="D4473">
            <v>1</v>
          </cell>
          <cell r="E4473" t="str">
            <v>M</v>
          </cell>
          <cell r="F4473">
            <v>4294</v>
          </cell>
        </row>
        <row r="4474">
          <cell r="A4474">
            <v>6056759</v>
          </cell>
          <cell r="B4474" t="str">
            <v>Kabelový žlab SKS…SKS 640V4</v>
          </cell>
          <cell r="C4474">
            <v>5934</v>
          </cell>
          <cell r="D4474">
            <v>1</v>
          </cell>
          <cell r="E4474" t="str">
            <v>M</v>
          </cell>
          <cell r="F4474">
            <v>5934</v>
          </cell>
        </row>
        <row r="4475">
          <cell r="A4475">
            <v>6056761</v>
          </cell>
          <cell r="B4475" t="str">
            <v>Kabelový žlab SKS…SKS 650V4</v>
          </cell>
          <cell r="C4475">
            <v>6342</v>
          </cell>
          <cell r="D4475">
            <v>1</v>
          </cell>
          <cell r="E4475" t="str">
            <v>M</v>
          </cell>
          <cell r="F4475">
            <v>6342</v>
          </cell>
        </row>
        <row r="4476">
          <cell r="A4476">
            <v>6056763</v>
          </cell>
          <cell r="B4476" t="str">
            <v>Kabelový žlab SKS…SKS 660V4</v>
          </cell>
          <cell r="C4476">
            <v>7976</v>
          </cell>
          <cell r="D4476">
            <v>1</v>
          </cell>
          <cell r="E4476" t="str">
            <v>M</v>
          </cell>
          <cell r="F4476">
            <v>7976</v>
          </cell>
        </row>
        <row r="4477">
          <cell r="A4477">
            <v>6056776</v>
          </cell>
          <cell r="B4477" t="str">
            <v>Kabelový žlab EKS…EKS 610FT</v>
          </cell>
          <cell r="C4477">
            <v>653</v>
          </cell>
          <cell r="D4477">
            <v>1</v>
          </cell>
          <cell r="E4477" t="str">
            <v>M</v>
          </cell>
          <cell r="F4477">
            <v>653</v>
          </cell>
        </row>
        <row r="4478">
          <cell r="A4478">
            <v>6056792</v>
          </cell>
          <cell r="B4478" t="str">
            <v>Kabelový žlab EKS…EKS 620FT</v>
          </cell>
          <cell r="C4478">
            <v>825</v>
          </cell>
          <cell r="D4478">
            <v>1</v>
          </cell>
          <cell r="E4478" t="str">
            <v>M</v>
          </cell>
          <cell r="F4478">
            <v>825</v>
          </cell>
        </row>
        <row r="4479">
          <cell r="A4479">
            <v>6056806</v>
          </cell>
          <cell r="B4479" t="str">
            <v>Kabelový žlab EKS…EKS 630FT</v>
          </cell>
          <cell r="C4479">
            <v>1068</v>
          </cell>
          <cell r="D4479">
            <v>1</v>
          </cell>
          <cell r="E4479" t="str">
            <v>M</v>
          </cell>
          <cell r="F4479">
            <v>1068</v>
          </cell>
        </row>
        <row r="4480">
          <cell r="A4480">
            <v>6056970</v>
          </cell>
          <cell r="B4480" t="str">
            <v>Kabelový žlab EKS…EKS 640FT</v>
          </cell>
          <cell r="C4480">
            <v>1211</v>
          </cell>
          <cell r="D4480">
            <v>1</v>
          </cell>
          <cell r="E4480" t="str">
            <v>M</v>
          </cell>
          <cell r="F4480">
            <v>1211</v>
          </cell>
        </row>
        <row r="4481">
          <cell r="A4481">
            <v>6056989</v>
          </cell>
          <cell r="B4481" t="str">
            <v>Kabelový žlab EKS…EKS 650FT</v>
          </cell>
          <cell r="C4481">
            <v>1363</v>
          </cell>
          <cell r="D4481">
            <v>1</v>
          </cell>
          <cell r="E4481" t="str">
            <v>M</v>
          </cell>
          <cell r="F4481">
            <v>1363</v>
          </cell>
        </row>
        <row r="4482">
          <cell r="A4482">
            <v>6056997</v>
          </cell>
          <cell r="B4482" t="str">
            <v>Kabelový žlab EKS…EKS 660FT</v>
          </cell>
          <cell r="C4482">
            <v>1551</v>
          </cell>
          <cell r="D4482">
            <v>1</v>
          </cell>
          <cell r="E4482" t="str">
            <v>M</v>
          </cell>
          <cell r="F4482">
            <v>1551</v>
          </cell>
        </row>
        <row r="4483">
          <cell r="A4483">
            <v>6057101</v>
          </cell>
          <cell r="B4483" t="str">
            <v>Kabelový žlab MKS…MKS 810FS</v>
          </cell>
          <cell r="C4483">
            <v>363</v>
          </cell>
          <cell r="D4483">
            <v>1</v>
          </cell>
          <cell r="E4483" t="str">
            <v>M</v>
          </cell>
          <cell r="F4483">
            <v>363</v>
          </cell>
        </row>
        <row r="4484">
          <cell r="A4484">
            <v>6057209</v>
          </cell>
          <cell r="B4484" t="str">
            <v>Kabelový žlab MKS…MKS 820FS</v>
          </cell>
          <cell r="C4484">
            <v>436</v>
          </cell>
          <cell r="D4484">
            <v>1</v>
          </cell>
          <cell r="E4484" t="str">
            <v>M</v>
          </cell>
          <cell r="F4484">
            <v>436</v>
          </cell>
        </row>
        <row r="4485">
          <cell r="A4485">
            <v>6057306</v>
          </cell>
          <cell r="B4485" t="str">
            <v>Kabelový žlab MKS…MKS 830FS</v>
          </cell>
          <cell r="C4485">
            <v>525</v>
          </cell>
          <cell r="D4485">
            <v>1</v>
          </cell>
          <cell r="E4485" t="str">
            <v>M</v>
          </cell>
          <cell r="F4485">
            <v>525</v>
          </cell>
        </row>
        <row r="4486">
          <cell r="A4486">
            <v>6057403</v>
          </cell>
          <cell r="B4486" t="str">
            <v>Kabelový žlab MKS…MKS 840FS</v>
          </cell>
          <cell r="C4486">
            <v>653</v>
          </cell>
          <cell r="D4486">
            <v>1</v>
          </cell>
          <cell r="E4486" t="str">
            <v>M</v>
          </cell>
          <cell r="F4486">
            <v>653</v>
          </cell>
        </row>
        <row r="4487">
          <cell r="A4487">
            <v>6057500</v>
          </cell>
          <cell r="B4487" t="str">
            <v>Kabelový žlab MKS…MKS 850FS</v>
          </cell>
          <cell r="C4487">
            <v>738</v>
          </cell>
          <cell r="D4487">
            <v>1</v>
          </cell>
          <cell r="E4487" t="str">
            <v>M</v>
          </cell>
          <cell r="F4487">
            <v>738</v>
          </cell>
        </row>
        <row r="4488">
          <cell r="A4488">
            <v>6057535</v>
          </cell>
          <cell r="B4488" t="str">
            <v>Kabelový žlab MKS…MKS 860FS</v>
          </cell>
          <cell r="C4488">
            <v>867</v>
          </cell>
          <cell r="D4488">
            <v>1</v>
          </cell>
          <cell r="E4488" t="str">
            <v>M</v>
          </cell>
          <cell r="F4488">
            <v>867</v>
          </cell>
        </row>
        <row r="4489">
          <cell r="A4489">
            <v>6058108</v>
          </cell>
          <cell r="B4489" t="str">
            <v>Kabelový žlab SKS…SKS 810FS</v>
          </cell>
          <cell r="C4489">
            <v>446</v>
          </cell>
          <cell r="D4489">
            <v>1</v>
          </cell>
          <cell r="E4489" t="str">
            <v>M</v>
          </cell>
          <cell r="F4489">
            <v>446</v>
          </cell>
        </row>
        <row r="4490">
          <cell r="A4490">
            <v>6058205</v>
          </cell>
          <cell r="B4490" t="str">
            <v>Kabelový žlab SKS…SKS 820FS</v>
          </cell>
          <cell r="C4490">
            <v>569</v>
          </cell>
          <cell r="D4490">
            <v>1</v>
          </cell>
          <cell r="E4490" t="str">
            <v>M</v>
          </cell>
          <cell r="F4490">
            <v>569</v>
          </cell>
        </row>
        <row r="4491">
          <cell r="A4491">
            <v>6058302</v>
          </cell>
          <cell r="B4491" t="str">
            <v>Kabelový žlab SKS…SKS 830FS</v>
          </cell>
          <cell r="C4491">
            <v>734</v>
          </cell>
          <cell r="D4491">
            <v>1</v>
          </cell>
          <cell r="E4491" t="str">
            <v>M</v>
          </cell>
          <cell r="F4491">
            <v>734</v>
          </cell>
        </row>
        <row r="4492">
          <cell r="A4492">
            <v>6058396</v>
          </cell>
          <cell r="B4492" t="str">
            <v>Kabelový žlab SKS…SKS 840FS</v>
          </cell>
          <cell r="C4492">
            <v>872</v>
          </cell>
          <cell r="D4492">
            <v>1</v>
          </cell>
          <cell r="E4492" t="str">
            <v>M</v>
          </cell>
          <cell r="F4492">
            <v>872</v>
          </cell>
        </row>
        <row r="4493">
          <cell r="A4493">
            <v>6058507</v>
          </cell>
          <cell r="B4493" t="str">
            <v>Kabelový žlab SKS…SKS 850FS</v>
          </cell>
          <cell r="C4493">
            <v>1143</v>
          </cell>
          <cell r="D4493">
            <v>1</v>
          </cell>
          <cell r="E4493" t="str">
            <v>M</v>
          </cell>
          <cell r="F4493">
            <v>1143</v>
          </cell>
        </row>
        <row r="4494">
          <cell r="A4494">
            <v>6058604</v>
          </cell>
          <cell r="B4494" t="str">
            <v>Kabelový žlab SKS…SKS 860FS</v>
          </cell>
          <cell r="C4494">
            <v>1173</v>
          </cell>
          <cell r="D4494">
            <v>1</v>
          </cell>
          <cell r="E4494" t="str">
            <v>M</v>
          </cell>
          <cell r="F4494">
            <v>1173</v>
          </cell>
        </row>
        <row r="4495">
          <cell r="A4495">
            <v>6058620</v>
          </cell>
          <cell r="B4495" t="str">
            <v>Kabelový žlab SKS…SKS 810FT</v>
          </cell>
          <cell r="C4495">
            <v>479</v>
          </cell>
          <cell r="D4495">
            <v>1</v>
          </cell>
          <cell r="E4495" t="str">
            <v>M</v>
          </cell>
          <cell r="F4495">
            <v>479</v>
          </cell>
        </row>
        <row r="4496">
          <cell r="A4496">
            <v>6058647</v>
          </cell>
          <cell r="B4496" t="str">
            <v>Kabelový žlab SKS…SKS 820FT</v>
          </cell>
          <cell r="C4496">
            <v>725</v>
          </cell>
          <cell r="D4496">
            <v>1</v>
          </cell>
          <cell r="E4496" t="str">
            <v>M</v>
          </cell>
          <cell r="F4496">
            <v>725</v>
          </cell>
        </row>
        <row r="4497">
          <cell r="A4497">
            <v>6058663</v>
          </cell>
          <cell r="B4497" t="str">
            <v>Kabelový žlab SKS…SKS 830FT</v>
          </cell>
          <cell r="C4497">
            <v>939</v>
          </cell>
          <cell r="D4497">
            <v>1</v>
          </cell>
          <cell r="E4497" t="str">
            <v>M</v>
          </cell>
          <cell r="F4497">
            <v>939</v>
          </cell>
        </row>
        <row r="4498">
          <cell r="A4498">
            <v>6058698</v>
          </cell>
          <cell r="B4498" t="str">
            <v>Kabelový žlab SKS…SKS 840FT</v>
          </cell>
          <cell r="C4498">
            <v>1177</v>
          </cell>
          <cell r="D4498">
            <v>1</v>
          </cell>
          <cell r="E4498" t="str">
            <v>M</v>
          </cell>
          <cell r="F4498">
            <v>1177</v>
          </cell>
        </row>
        <row r="4499">
          <cell r="A4499">
            <v>6058728</v>
          </cell>
          <cell r="B4499" t="str">
            <v>Kabelový žlab SKS…SKS 850FT</v>
          </cell>
          <cell r="C4499">
            <v>1226</v>
          </cell>
          <cell r="D4499">
            <v>1</v>
          </cell>
          <cell r="E4499" t="str">
            <v>M</v>
          </cell>
          <cell r="F4499">
            <v>1226</v>
          </cell>
        </row>
        <row r="4500">
          <cell r="A4500">
            <v>6058744</v>
          </cell>
          <cell r="B4500" t="str">
            <v>Kabelový žlab SKS…SKS 860FT</v>
          </cell>
          <cell r="C4500">
            <v>1282</v>
          </cell>
          <cell r="D4500">
            <v>1</v>
          </cell>
          <cell r="E4500" t="str">
            <v>M</v>
          </cell>
          <cell r="F4500">
            <v>1282</v>
          </cell>
        </row>
        <row r="4501">
          <cell r="A4501">
            <v>6060102</v>
          </cell>
          <cell r="B4501" t="str">
            <v>Kabelový žlab MKS…MKS 110FS</v>
          </cell>
          <cell r="C4501">
            <v>403</v>
          </cell>
          <cell r="D4501">
            <v>1</v>
          </cell>
          <cell r="E4501" t="str">
            <v>M</v>
          </cell>
          <cell r="F4501">
            <v>403</v>
          </cell>
        </row>
        <row r="4502">
          <cell r="A4502">
            <v>6060196</v>
          </cell>
          <cell r="B4502" t="str">
            <v>Kabelový žlab MKS…MKS 120FS</v>
          </cell>
          <cell r="C4502">
            <v>481</v>
          </cell>
          <cell r="D4502">
            <v>1</v>
          </cell>
          <cell r="E4502" t="str">
            <v>M</v>
          </cell>
          <cell r="F4502">
            <v>481</v>
          </cell>
        </row>
        <row r="4503">
          <cell r="A4503">
            <v>6060307</v>
          </cell>
          <cell r="B4503" t="str">
            <v>Kabelový žlab MKS…MKS 130FS</v>
          </cell>
          <cell r="C4503">
            <v>605</v>
          </cell>
          <cell r="D4503">
            <v>1</v>
          </cell>
          <cell r="E4503" t="str">
            <v>M</v>
          </cell>
          <cell r="F4503">
            <v>605</v>
          </cell>
        </row>
        <row r="4504">
          <cell r="A4504">
            <v>6060404</v>
          </cell>
          <cell r="B4504" t="str">
            <v>Kabelový žlab MKS…MKS 140FS</v>
          </cell>
          <cell r="C4504">
            <v>685</v>
          </cell>
          <cell r="D4504">
            <v>1</v>
          </cell>
          <cell r="E4504" t="str">
            <v>M</v>
          </cell>
          <cell r="F4504">
            <v>685</v>
          </cell>
        </row>
        <row r="4505">
          <cell r="A4505">
            <v>6060412</v>
          </cell>
          <cell r="B4505" t="str">
            <v>Kabelový žlab MKS…MKS 150FS</v>
          </cell>
          <cell r="C4505">
            <v>786</v>
          </cell>
          <cell r="D4505">
            <v>1</v>
          </cell>
          <cell r="E4505" t="str">
            <v>M</v>
          </cell>
          <cell r="F4505">
            <v>786</v>
          </cell>
        </row>
        <row r="4506">
          <cell r="A4506">
            <v>6060528</v>
          </cell>
          <cell r="B4506" t="str">
            <v>Kabelový žlab MKS…MKS 155FS</v>
          </cell>
          <cell r="C4506">
            <v>883</v>
          </cell>
          <cell r="D4506">
            <v>1</v>
          </cell>
          <cell r="E4506" t="str">
            <v>M</v>
          </cell>
          <cell r="F4506">
            <v>883</v>
          </cell>
        </row>
        <row r="4507">
          <cell r="A4507">
            <v>6060609</v>
          </cell>
          <cell r="B4507" t="str">
            <v>Kabelový žlab MKS…MKS 110FT</v>
          </cell>
          <cell r="C4507">
            <v>484</v>
          </cell>
          <cell r="D4507">
            <v>1</v>
          </cell>
          <cell r="E4507" t="str">
            <v>M</v>
          </cell>
          <cell r="F4507">
            <v>484</v>
          </cell>
        </row>
        <row r="4508">
          <cell r="A4508">
            <v>6060625</v>
          </cell>
          <cell r="B4508" t="str">
            <v>Kabelový žlab MKS…MKS 120FT</v>
          </cell>
          <cell r="C4508">
            <v>694</v>
          </cell>
          <cell r="D4508">
            <v>1</v>
          </cell>
          <cell r="E4508" t="str">
            <v>M</v>
          </cell>
          <cell r="F4508">
            <v>694</v>
          </cell>
        </row>
        <row r="4509">
          <cell r="A4509">
            <v>6060641</v>
          </cell>
          <cell r="B4509" t="str">
            <v>Kabelový žlab MKS…MKS 130FT</v>
          </cell>
          <cell r="C4509">
            <v>834</v>
          </cell>
          <cell r="D4509">
            <v>1</v>
          </cell>
          <cell r="E4509" t="str">
            <v>M</v>
          </cell>
          <cell r="F4509">
            <v>834</v>
          </cell>
        </row>
        <row r="4510">
          <cell r="A4510">
            <v>6060676</v>
          </cell>
          <cell r="B4510" t="str">
            <v>Kabelový žlab MKS…MKS 140FT</v>
          </cell>
          <cell r="C4510">
            <v>938</v>
          </cell>
          <cell r="D4510">
            <v>1</v>
          </cell>
          <cell r="E4510" t="str">
            <v>M</v>
          </cell>
          <cell r="F4510">
            <v>938</v>
          </cell>
        </row>
        <row r="4511">
          <cell r="A4511">
            <v>6060803</v>
          </cell>
          <cell r="B4511" t="str">
            <v>Kabelový žlab MKS…MKS 110VA</v>
          </cell>
          <cell r="C4511">
            <v>1680</v>
          </cell>
          <cell r="D4511">
            <v>1</v>
          </cell>
          <cell r="E4511" t="str">
            <v>M</v>
          </cell>
          <cell r="F4511">
            <v>1680</v>
          </cell>
        </row>
        <row r="4512">
          <cell r="A4512">
            <v>6060811</v>
          </cell>
          <cell r="B4512" t="str">
            <v>Kabelový žlab MKS…MKS 120VA</v>
          </cell>
          <cell r="C4512">
            <v>2163</v>
          </cell>
          <cell r="D4512">
            <v>1</v>
          </cell>
          <cell r="E4512" t="str">
            <v>M</v>
          </cell>
          <cell r="F4512">
            <v>2163</v>
          </cell>
        </row>
        <row r="4513">
          <cell r="A4513">
            <v>6060838</v>
          </cell>
          <cell r="B4513" t="str">
            <v>Kabelový žlab MKS…MKS 130VA</v>
          </cell>
          <cell r="C4513">
            <v>2637</v>
          </cell>
          <cell r="D4513">
            <v>1</v>
          </cell>
          <cell r="E4513" t="str">
            <v>M</v>
          </cell>
          <cell r="F4513">
            <v>2637</v>
          </cell>
        </row>
        <row r="4514">
          <cell r="A4514">
            <v>6060846</v>
          </cell>
          <cell r="B4514" t="str">
            <v>Kabelový žlab MKS…MKS 140VA</v>
          </cell>
          <cell r="C4514">
            <v>3140</v>
          </cell>
          <cell r="D4514">
            <v>1</v>
          </cell>
          <cell r="E4514" t="str">
            <v>M</v>
          </cell>
          <cell r="F4514">
            <v>3140</v>
          </cell>
        </row>
        <row r="4515">
          <cell r="A4515">
            <v>6061109</v>
          </cell>
          <cell r="B4515" t="str">
            <v>Kabelový žlab SKS…SKS 110FS</v>
          </cell>
          <cell r="C4515">
            <v>534</v>
          </cell>
          <cell r="D4515">
            <v>1</v>
          </cell>
          <cell r="E4515" t="str">
            <v>M</v>
          </cell>
          <cell r="F4515">
            <v>534</v>
          </cell>
        </row>
        <row r="4516">
          <cell r="A4516">
            <v>6061206</v>
          </cell>
          <cell r="B4516" t="str">
            <v>Kabelový žlab SKS…SKS 120FS</v>
          </cell>
          <cell r="C4516">
            <v>665</v>
          </cell>
          <cell r="D4516">
            <v>1</v>
          </cell>
          <cell r="E4516" t="str">
            <v>M</v>
          </cell>
          <cell r="F4516">
            <v>665</v>
          </cell>
        </row>
        <row r="4517">
          <cell r="A4517">
            <v>6061303</v>
          </cell>
          <cell r="B4517" t="str">
            <v>Kabelový žlab SKS…SKS 130FS</v>
          </cell>
          <cell r="C4517">
            <v>798</v>
          </cell>
          <cell r="D4517">
            <v>1</v>
          </cell>
          <cell r="E4517" t="str">
            <v>M</v>
          </cell>
          <cell r="F4517">
            <v>798</v>
          </cell>
        </row>
        <row r="4518">
          <cell r="A4518">
            <v>6061400</v>
          </cell>
          <cell r="B4518" t="str">
            <v>Kabelový žlab SKS…SKS 140FS</v>
          </cell>
          <cell r="C4518">
            <v>987</v>
          </cell>
          <cell r="D4518">
            <v>1</v>
          </cell>
          <cell r="E4518" t="str">
            <v>M</v>
          </cell>
          <cell r="F4518">
            <v>987</v>
          </cell>
        </row>
        <row r="4519">
          <cell r="A4519">
            <v>6061508</v>
          </cell>
          <cell r="B4519" t="str">
            <v>Kabelový žlab SKS…SKS 150FS</v>
          </cell>
          <cell r="C4519">
            <v>1130</v>
          </cell>
          <cell r="D4519">
            <v>1</v>
          </cell>
          <cell r="E4519" t="str">
            <v>M</v>
          </cell>
          <cell r="F4519">
            <v>1130</v>
          </cell>
        </row>
        <row r="4520">
          <cell r="A4520">
            <v>6061559</v>
          </cell>
          <cell r="B4520" t="str">
            <v>Kabelový žlab SKS…SKS 155FS</v>
          </cell>
          <cell r="C4520">
            <v>1139</v>
          </cell>
          <cell r="D4520">
            <v>1</v>
          </cell>
          <cell r="E4520" t="str">
            <v>M</v>
          </cell>
          <cell r="F4520">
            <v>1139</v>
          </cell>
        </row>
        <row r="4521">
          <cell r="A4521">
            <v>6061605</v>
          </cell>
          <cell r="B4521" t="str">
            <v>Kabelový žlab SKS…SKS 110FT</v>
          </cell>
          <cell r="C4521">
            <v>569</v>
          </cell>
          <cell r="D4521">
            <v>1</v>
          </cell>
          <cell r="E4521" t="str">
            <v>M</v>
          </cell>
          <cell r="F4521">
            <v>569</v>
          </cell>
        </row>
        <row r="4522">
          <cell r="A4522">
            <v>6061621</v>
          </cell>
          <cell r="B4522" t="str">
            <v>Kabelový žlab SKS…SKS 120FT</v>
          </cell>
          <cell r="C4522">
            <v>754</v>
          </cell>
          <cell r="D4522">
            <v>1</v>
          </cell>
          <cell r="E4522" t="str">
            <v>M</v>
          </cell>
          <cell r="F4522">
            <v>754</v>
          </cell>
        </row>
        <row r="4523">
          <cell r="A4523">
            <v>6061656</v>
          </cell>
          <cell r="B4523" t="str">
            <v>Kabelový žlab SKS…SKS 130FT</v>
          </cell>
          <cell r="C4523">
            <v>997</v>
          </cell>
          <cell r="D4523">
            <v>1</v>
          </cell>
          <cell r="E4523" t="str">
            <v>M</v>
          </cell>
          <cell r="F4523">
            <v>997</v>
          </cell>
        </row>
        <row r="4524">
          <cell r="A4524">
            <v>6061672</v>
          </cell>
          <cell r="B4524" t="str">
            <v>Kabelový žlab SKS…SKS 140FT</v>
          </cell>
          <cell r="C4524">
            <v>1106</v>
          </cell>
          <cell r="D4524">
            <v>1</v>
          </cell>
          <cell r="E4524" t="str">
            <v>M</v>
          </cell>
          <cell r="F4524">
            <v>1106</v>
          </cell>
        </row>
        <row r="4525">
          <cell r="A4525">
            <v>6061702</v>
          </cell>
          <cell r="B4525" t="str">
            <v>Kabelový žlab SKS…SKS 150FT</v>
          </cell>
          <cell r="C4525">
            <v>1271</v>
          </cell>
          <cell r="D4525">
            <v>1</v>
          </cell>
          <cell r="E4525" t="str">
            <v>M</v>
          </cell>
          <cell r="F4525">
            <v>1271</v>
          </cell>
        </row>
        <row r="4526">
          <cell r="A4526">
            <v>6061729</v>
          </cell>
          <cell r="B4526" t="str">
            <v>Kabelový žlab SKS…SKS 155FT</v>
          </cell>
          <cell r="C4526">
            <v>1340</v>
          </cell>
          <cell r="D4526">
            <v>1</v>
          </cell>
          <cell r="E4526" t="str">
            <v>M</v>
          </cell>
          <cell r="F4526">
            <v>1340</v>
          </cell>
        </row>
        <row r="4527">
          <cell r="A4527">
            <v>6062016</v>
          </cell>
          <cell r="B4527" t="str">
            <v>Přepážka…TSG 28 FS</v>
          </cell>
          <cell r="C4527">
            <v>66</v>
          </cell>
          <cell r="D4527">
            <v>1</v>
          </cell>
          <cell r="E4527" t="str">
            <v>M</v>
          </cell>
          <cell r="F4527">
            <v>66</v>
          </cell>
        </row>
        <row r="4528">
          <cell r="A4528">
            <v>6062024</v>
          </cell>
          <cell r="B4528" t="str">
            <v>Přepážka…TSG 45 VA</v>
          </cell>
          <cell r="C4528">
            <v>237</v>
          </cell>
          <cell r="D4528">
            <v>1</v>
          </cell>
          <cell r="E4528" t="str">
            <v>M</v>
          </cell>
          <cell r="F4528">
            <v>237</v>
          </cell>
        </row>
        <row r="4529">
          <cell r="A4529">
            <v>6062027</v>
          </cell>
          <cell r="B4529" t="str">
            <v>Přepážka…TSG 45 V4</v>
          </cell>
          <cell r="C4529">
            <v>450</v>
          </cell>
          <cell r="D4529">
            <v>1</v>
          </cell>
          <cell r="E4529" t="str">
            <v>M</v>
          </cell>
          <cell r="F4529">
            <v>450</v>
          </cell>
        </row>
        <row r="4530">
          <cell r="A4530">
            <v>6062032</v>
          </cell>
          <cell r="B4530" t="str">
            <v>Přepážka…TSG 45 FS</v>
          </cell>
          <cell r="C4530">
            <v>68</v>
          </cell>
          <cell r="D4530">
            <v>1</v>
          </cell>
          <cell r="E4530" t="str">
            <v>M</v>
          </cell>
          <cell r="F4530">
            <v>68</v>
          </cell>
        </row>
        <row r="4531">
          <cell r="A4531">
            <v>6062059</v>
          </cell>
          <cell r="B4531" t="str">
            <v>Přepážka…TSG 35 FS</v>
          </cell>
          <cell r="C4531">
            <v>67</v>
          </cell>
          <cell r="D4531">
            <v>1</v>
          </cell>
          <cell r="E4531" t="str">
            <v>M</v>
          </cell>
          <cell r="F4531">
            <v>67</v>
          </cell>
        </row>
        <row r="4532">
          <cell r="A4532">
            <v>6062067</v>
          </cell>
          <cell r="B4532" t="str">
            <v>Přepážka…TSG 60 FS</v>
          </cell>
          <cell r="C4532">
            <v>69</v>
          </cell>
          <cell r="D4532">
            <v>1</v>
          </cell>
          <cell r="E4532" t="str">
            <v>M</v>
          </cell>
          <cell r="F4532">
            <v>69</v>
          </cell>
        </row>
        <row r="4533">
          <cell r="A4533">
            <v>6062083</v>
          </cell>
          <cell r="B4533" t="str">
            <v>Přepážka…TSG 60 VA</v>
          </cell>
          <cell r="C4533">
            <v>275</v>
          </cell>
          <cell r="D4533">
            <v>1</v>
          </cell>
          <cell r="E4533" t="str">
            <v>M</v>
          </cell>
          <cell r="F4533">
            <v>275</v>
          </cell>
        </row>
        <row r="4534">
          <cell r="A4534">
            <v>6062085</v>
          </cell>
          <cell r="B4534" t="str">
            <v>Přepážka…TSG60VASO</v>
          </cell>
          <cell r="C4534">
            <v>485</v>
          </cell>
          <cell r="D4534">
            <v>1</v>
          </cell>
          <cell r="E4534" t="str">
            <v>M</v>
          </cell>
          <cell r="F4534">
            <v>485</v>
          </cell>
        </row>
        <row r="4535">
          <cell r="A4535">
            <v>6062113</v>
          </cell>
          <cell r="B4535" t="str">
            <v>Přepážka…TSG 85 FS</v>
          </cell>
          <cell r="C4535">
            <v>111</v>
          </cell>
          <cell r="D4535">
            <v>1</v>
          </cell>
          <cell r="E4535" t="str">
            <v>M</v>
          </cell>
          <cell r="F4535">
            <v>111</v>
          </cell>
        </row>
        <row r="4536">
          <cell r="A4536">
            <v>6062121</v>
          </cell>
          <cell r="B4536" t="str">
            <v>Přepážka…TSG 110FS</v>
          </cell>
          <cell r="C4536">
            <v>142</v>
          </cell>
          <cell r="D4536">
            <v>1</v>
          </cell>
          <cell r="E4536" t="str">
            <v>M</v>
          </cell>
          <cell r="F4536">
            <v>142</v>
          </cell>
        </row>
        <row r="4537">
          <cell r="A4537">
            <v>6062172</v>
          </cell>
          <cell r="B4537" t="str">
            <v>Přepážka…TSG 85 VA</v>
          </cell>
          <cell r="C4537">
            <v>454</v>
          </cell>
          <cell r="D4537">
            <v>1</v>
          </cell>
          <cell r="E4537" t="str">
            <v>M</v>
          </cell>
          <cell r="F4537">
            <v>454</v>
          </cell>
        </row>
        <row r="4538">
          <cell r="A4538">
            <v>6062253</v>
          </cell>
          <cell r="B4538" t="str">
            <v>Přepážka…TSG 110VA</v>
          </cell>
          <cell r="C4538">
            <v>508</v>
          </cell>
          <cell r="D4538">
            <v>1</v>
          </cell>
          <cell r="E4538" t="str">
            <v>M</v>
          </cell>
          <cell r="F4538">
            <v>508</v>
          </cell>
        </row>
        <row r="4539">
          <cell r="A4539">
            <v>6062288</v>
          </cell>
          <cell r="B4539" t="str">
            <v>Kabelová přepážka 60mm…TSG 60/S</v>
          </cell>
          <cell r="C4539">
            <v>101</v>
          </cell>
          <cell r="D4539">
            <v>1</v>
          </cell>
          <cell r="E4539" t="str">
            <v>M</v>
          </cell>
          <cell r="F4539">
            <v>101</v>
          </cell>
        </row>
        <row r="4540">
          <cell r="A4540">
            <v>6062296</v>
          </cell>
          <cell r="B4540" t="str">
            <v>Držák kab.přepážky TSG 60/S…KS RKS</v>
          </cell>
          <cell r="C4540">
            <v>3.25</v>
          </cell>
          <cell r="D4540">
            <v>100</v>
          </cell>
          <cell r="E4540" t="str">
            <v>KS</v>
          </cell>
          <cell r="F4540">
            <v>325</v>
          </cell>
        </row>
        <row r="4541">
          <cell r="A4541">
            <v>6062300</v>
          </cell>
          <cell r="B4541" t="str">
            <v>Držák kab.přepážky TSG 60/S…KS MKS/SK</v>
          </cell>
          <cell r="C4541">
            <v>5.0199999999999996</v>
          </cell>
          <cell r="D4541">
            <v>100</v>
          </cell>
          <cell r="E4541" t="str">
            <v>KS</v>
          </cell>
          <cell r="F4541">
            <v>502</v>
          </cell>
        </row>
        <row r="4542">
          <cell r="A4542">
            <v>6062316</v>
          </cell>
          <cell r="B4542" t="str">
            <v>TSG 35…TSG 35</v>
          </cell>
          <cell r="C4542">
            <v>125</v>
          </cell>
          <cell r="D4542">
            <v>1</v>
          </cell>
          <cell r="E4542" t="str">
            <v>M</v>
          </cell>
          <cell r="F4542">
            <v>125</v>
          </cell>
        </row>
        <row r="4543">
          <cell r="A4543">
            <v>6062320</v>
          </cell>
          <cell r="B4543" t="str">
            <v>Přepážka…TSG 45 DD</v>
          </cell>
          <cell r="C4543">
            <v>140</v>
          </cell>
          <cell r="D4543">
            <v>1</v>
          </cell>
          <cell r="E4543" t="str">
            <v>M</v>
          </cell>
          <cell r="F4543">
            <v>140</v>
          </cell>
        </row>
        <row r="4544">
          <cell r="A4544">
            <v>6062326</v>
          </cell>
          <cell r="B4544" t="str">
            <v>Přepážka…TSG 60 DD</v>
          </cell>
          <cell r="C4544">
            <v>148</v>
          </cell>
          <cell r="D4544">
            <v>1</v>
          </cell>
          <cell r="E4544" t="str">
            <v>M</v>
          </cell>
          <cell r="F4544">
            <v>148</v>
          </cell>
        </row>
        <row r="4545">
          <cell r="A4545">
            <v>6062330</v>
          </cell>
          <cell r="B4545" t="str">
            <v>Přepážka 85 mm DD…TSG 85</v>
          </cell>
          <cell r="C4545">
            <v>180</v>
          </cell>
          <cell r="D4545">
            <v>1</v>
          </cell>
          <cell r="E4545" t="str">
            <v>M</v>
          </cell>
          <cell r="F4545">
            <v>180</v>
          </cell>
        </row>
        <row r="4546">
          <cell r="A4546">
            <v>6062334</v>
          </cell>
          <cell r="B4546" t="str">
            <v>Přepážka 110 DD…TSG 110</v>
          </cell>
          <cell r="C4546">
            <v>201</v>
          </cell>
          <cell r="D4546">
            <v>1</v>
          </cell>
          <cell r="E4546" t="str">
            <v>M</v>
          </cell>
          <cell r="F4546">
            <v>201</v>
          </cell>
        </row>
        <row r="4547">
          <cell r="A4547">
            <v>6063160</v>
          </cell>
          <cell r="B4547" t="str">
            <v>Kabelový žlab MKSU…MKSU610FS</v>
          </cell>
          <cell r="C4547">
            <v>222</v>
          </cell>
          <cell r="D4547">
            <v>1</v>
          </cell>
          <cell r="E4547" t="str">
            <v>M</v>
          </cell>
          <cell r="F4547">
            <v>222</v>
          </cell>
        </row>
        <row r="4548">
          <cell r="A4548">
            <v>6063179</v>
          </cell>
          <cell r="B4548" t="str">
            <v>Kabelový žlab MKSU…MKSU615FS</v>
          </cell>
          <cell r="C4548">
            <v>289</v>
          </cell>
          <cell r="D4548">
            <v>1</v>
          </cell>
          <cell r="E4548" t="str">
            <v>M</v>
          </cell>
          <cell r="F4548">
            <v>289</v>
          </cell>
        </row>
        <row r="4549">
          <cell r="A4549">
            <v>6063187</v>
          </cell>
          <cell r="B4549" t="str">
            <v>Kabelový žlab MKSU…MKSU620FS</v>
          </cell>
          <cell r="C4549">
            <v>310</v>
          </cell>
          <cell r="D4549">
            <v>1</v>
          </cell>
          <cell r="E4549" t="str">
            <v>M</v>
          </cell>
          <cell r="F4549">
            <v>310</v>
          </cell>
        </row>
        <row r="4550">
          <cell r="A4550">
            <v>6063209</v>
          </cell>
          <cell r="B4550" t="str">
            <v>Kabelový žlab MKSU…MKSU630FS</v>
          </cell>
          <cell r="C4550">
            <v>375</v>
          </cell>
          <cell r="D4550">
            <v>1</v>
          </cell>
          <cell r="E4550" t="str">
            <v>M</v>
          </cell>
          <cell r="F4550">
            <v>375</v>
          </cell>
        </row>
        <row r="4551">
          <cell r="A4551">
            <v>6063225</v>
          </cell>
          <cell r="B4551" t="str">
            <v>Kabelový žlab MKSU…MKSU640FS</v>
          </cell>
          <cell r="C4551">
            <v>504</v>
          </cell>
          <cell r="D4551">
            <v>1</v>
          </cell>
          <cell r="E4551" t="str">
            <v>M</v>
          </cell>
          <cell r="F4551">
            <v>504</v>
          </cell>
        </row>
        <row r="4552">
          <cell r="A4552">
            <v>6063234</v>
          </cell>
          <cell r="B4552" t="str">
            <v>Kabelový žlab SKSU…SKSU610FS</v>
          </cell>
          <cell r="C4552">
            <v>321</v>
          </cell>
          <cell r="D4552">
            <v>1</v>
          </cell>
          <cell r="E4552" t="str">
            <v>M</v>
          </cell>
          <cell r="F4552">
            <v>321</v>
          </cell>
        </row>
        <row r="4553">
          <cell r="A4553">
            <v>6063236</v>
          </cell>
          <cell r="B4553" t="str">
            <v>Kabelový žlab SKSU…SKSU620FS</v>
          </cell>
          <cell r="C4553">
            <v>444</v>
          </cell>
          <cell r="D4553">
            <v>1</v>
          </cell>
          <cell r="E4553" t="str">
            <v>M</v>
          </cell>
          <cell r="F4553">
            <v>444</v>
          </cell>
        </row>
        <row r="4554">
          <cell r="A4554">
            <v>6063238</v>
          </cell>
          <cell r="B4554" t="str">
            <v>Kabelový žlab SKSU…SKSU630FS</v>
          </cell>
          <cell r="C4554">
            <v>566</v>
          </cell>
          <cell r="D4554">
            <v>1</v>
          </cell>
          <cell r="E4554" t="str">
            <v>M</v>
          </cell>
          <cell r="F4554">
            <v>566</v>
          </cell>
        </row>
        <row r="4555">
          <cell r="A4555">
            <v>6063241</v>
          </cell>
          <cell r="B4555" t="str">
            <v>Kabelový žlab SKSU…SKSU650FS</v>
          </cell>
          <cell r="C4555">
            <v>800</v>
          </cell>
          <cell r="D4555">
            <v>1</v>
          </cell>
          <cell r="E4555" t="str">
            <v>M</v>
          </cell>
          <cell r="F4555">
            <v>800</v>
          </cell>
        </row>
        <row r="4556">
          <cell r="A4556">
            <v>6063276</v>
          </cell>
          <cell r="B4556" t="str">
            <v>Kabelový žlab SKSU…SKSU660FS</v>
          </cell>
          <cell r="C4556">
            <v>956</v>
          </cell>
          <cell r="D4556">
            <v>1</v>
          </cell>
          <cell r="E4556" t="str">
            <v>M</v>
          </cell>
          <cell r="F4556">
            <v>956</v>
          </cell>
        </row>
        <row r="4557">
          <cell r="A4557">
            <v>6063403</v>
          </cell>
          <cell r="B4557" t="str">
            <v>Kabelový žlab SKSU…SKSU110FS</v>
          </cell>
          <cell r="C4557">
            <v>476</v>
          </cell>
          <cell r="D4557">
            <v>1</v>
          </cell>
          <cell r="E4557" t="str">
            <v>M</v>
          </cell>
          <cell r="F4557">
            <v>476</v>
          </cell>
        </row>
        <row r="4558">
          <cell r="A4558">
            <v>6063438</v>
          </cell>
          <cell r="B4558" t="str">
            <v>Kabelový žlab SKSU…SKSU120FS</v>
          </cell>
          <cell r="C4558">
            <v>652</v>
          </cell>
          <cell r="D4558">
            <v>1</v>
          </cell>
          <cell r="E4558" t="str">
            <v>M</v>
          </cell>
          <cell r="F4558">
            <v>652</v>
          </cell>
        </row>
        <row r="4559">
          <cell r="A4559">
            <v>6063454</v>
          </cell>
          <cell r="B4559" t="str">
            <v>Kabelový žlab SKSU…SKSU130FS</v>
          </cell>
          <cell r="C4559">
            <v>794</v>
          </cell>
          <cell r="D4559">
            <v>1</v>
          </cell>
          <cell r="E4559" t="str">
            <v>M</v>
          </cell>
          <cell r="F4559">
            <v>794</v>
          </cell>
        </row>
        <row r="4560">
          <cell r="A4560">
            <v>6063470</v>
          </cell>
          <cell r="B4560" t="str">
            <v>Kabelový žlab SKSU…SKSU140FS</v>
          </cell>
          <cell r="C4560">
            <v>947</v>
          </cell>
          <cell r="D4560">
            <v>1</v>
          </cell>
          <cell r="E4560" t="str">
            <v>M</v>
          </cell>
          <cell r="F4560">
            <v>947</v>
          </cell>
        </row>
        <row r="4561">
          <cell r="A4561">
            <v>6063497</v>
          </cell>
          <cell r="B4561" t="str">
            <v>Kabelový žlab SKSU…SKSU150FS</v>
          </cell>
          <cell r="C4561">
            <v>1203</v>
          </cell>
          <cell r="D4561">
            <v>1</v>
          </cell>
          <cell r="E4561" t="str">
            <v>M</v>
          </cell>
          <cell r="F4561">
            <v>1203</v>
          </cell>
        </row>
        <row r="4562">
          <cell r="A4562">
            <v>6063500</v>
          </cell>
          <cell r="B4562" t="str">
            <v>Kabelový žlab SKSU…SKSU155FS</v>
          </cell>
          <cell r="C4562">
            <v>1199</v>
          </cell>
          <cell r="D4562">
            <v>1</v>
          </cell>
          <cell r="E4562" t="str">
            <v>M</v>
          </cell>
          <cell r="F4562">
            <v>1199</v>
          </cell>
        </row>
        <row r="4563">
          <cell r="A4563">
            <v>6063772</v>
          </cell>
          <cell r="B4563" t="str">
            <v>Kabelový žlab MKSU…MKSU610VA</v>
          </cell>
          <cell r="C4563">
            <v>669</v>
          </cell>
          <cell r="D4563">
            <v>1</v>
          </cell>
          <cell r="E4563" t="str">
            <v>M</v>
          </cell>
          <cell r="F4563">
            <v>669</v>
          </cell>
        </row>
        <row r="4564">
          <cell r="A4564">
            <v>6063780</v>
          </cell>
          <cell r="B4564" t="str">
            <v>Kabelový žlab MKSU…MKSU620VA</v>
          </cell>
          <cell r="C4564">
            <v>1354</v>
          </cell>
          <cell r="D4564">
            <v>1</v>
          </cell>
          <cell r="E4564" t="str">
            <v>M</v>
          </cell>
          <cell r="F4564">
            <v>1354</v>
          </cell>
        </row>
        <row r="4565">
          <cell r="A4565">
            <v>6063799</v>
          </cell>
          <cell r="B4565" t="str">
            <v>Kabelový žlab MKSU…MKSU630VA</v>
          </cell>
          <cell r="C4565">
            <v>1648</v>
          </cell>
          <cell r="D4565">
            <v>1</v>
          </cell>
          <cell r="E4565" t="str">
            <v>M</v>
          </cell>
          <cell r="F4565">
            <v>1648</v>
          </cell>
        </row>
        <row r="4566">
          <cell r="A4566">
            <v>6063845</v>
          </cell>
          <cell r="B4566" t="str">
            <v>Kabelový žlab MKSU…MKSU640VA</v>
          </cell>
          <cell r="C4566">
            <v>2034</v>
          </cell>
          <cell r="D4566">
            <v>1</v>
          </cell>
          <cell r="E4566" t="str">
            <v>M</v>
          </cell>
          <cell r="F4566">
            <v>2034</v>
          </cell>
        </row>
        <row r="4567">
          <cell r="A4567">
            <v>6063861</v>
          </cell>
          <cell r="B4567" t="str">
            <v>Kabelový žlab MKSU…MKSU650VA</v>
          </cell>
          <cell r="C4567">
            <v>2454</v>
          </cell>
          <cell r="D4567">
            <v>1</v>
          </cell>
          <cell r="E4567" t="str">
            <v>M</v>
          </cell>
          <cell r="F4567">
            <v>2454</v>
          </cell>
        </row>
        <row r="4568">
          <cell r="A4568">
            <v>6063888</v>
          </cell>
          <cell r="B4568" t="str">
            <v>Kabelový žlab MKSU…MKSU660VA</v>
          </cell>
          <cell r="C4568">
            <v>2642</v>
          </cell>
          <cell r="D4568">
            <v>1</v>
          </cell>
          <cell r="E4568" t="str">
            <v>M</v>
          </cell>
          <cell r="F4568">
            <v>2642</v>
          </cell>
        </row>
        <row r="4569">
          <cell r="A4569">
            <v>6063950</v>
          </cell>
          <cell r="B4569" t="str">
            <v>Kabelový žlab SKSU…SKSU640FS</v>
          </cell>
          <cell r="C4569">
            <v>735</v>
          </cell>
          <cell r="D4569">
            <v>1</v>
          </cell>
          <cell r="E4569" t="str">
            <v>M</v>
          </cell>
          <cell r="F4569">
            <v>735</v>
          </cell>
        </row>
        <row r="4570">
          <cell r="A4570">
            <v>6064302</v>
          </cell>
          <cell r="B4570" t="str">
            <v>Kabelový žlab MKSU…MKSU610FT</v>
          </cell>
          <cell r="C4570">
            <v>349</v>
          </cell>
          <cell r="D4570">
            <v>1</v>
          </cell>
          <cell r="E4570" t="str">
            <v>M</v>
          </cell>
          <cell r="F4570">
            <v>349</v>
          </cell>
        </row>
        <row r="4571">
          <cell r="A4571">
            <v>6064307</v>
          </cell>
          <cell r="B4571" t="str">
            <v>Kabelový žlab SKSU…SKSU610FT</v>
          </cell>
          <cell r="C4571">
            <v>370</v>
          </cell>
          <cell r="D4571">
            <v>1</v>
          </cell>
          <cell r="E4571" t="str">
            <v>M</v>
          </cell>
          <cell r="F4571">
            <v>370</v>
          </cell>
        </row>
        <row r="4572">
          <cell r="A4572">
            <v>6064319</v>
          </cell>
          <cell r="B4572" t="str">
            <v>Kabelový žlab MKSU…MKSU615FT</v>
          </cell>
          <cell r="C4572">
            <v>470</v>
          </cell>
          <cell r="D4572">
            <v>1</v>
          </cell>
          <cell r="E4572" t="str">
            <v>M</v>
          </cell>
          <cell r="F4572">
            <v>470</v>
          </cell>
        </row>
        <row r="4573">
          <cell r="A4573">
            <v>6064345</v>
          </cell>
          <cell r="B4573" t="str">
            <v>Kabelový žlab MKSU…MKSU620FT</v>
          </cell>
          <cell r="C4573">
            <v>620</v>
          </cell>
          <cell r="D4573">
            <v>1</v>
          </cell>
          <cell r="E4573" t="str">
            <v>M</v>
          </cell>
          <cell r="F4573">
            <v>620</v>
          </cell>
        </row>
        <row r="4574">
          <cell r="A4574">
            <v>6064353</v>
          </cell>
          <cell r="B4574" t="str">
            <v>Kabelový žlab SKSU…SKSU620FT</v>
          </cell>
          <cell r="C4574">
            <v>650</v>
          </cell>
          <cell r="D4574">
            <v>1</v>
          </cell>
          <cell r="E4574" t="str">
            <v>M</v>
          </cell>
          <cell r="F4574">
            <v>650</v>
          </cell>
        </row>
        <row r="4575">
          <cell r="A4575">
            <v>6064396</v>
          </cell>
          <cell r="B4575" t="str">
            <v>Kabelový žlab MKSU…MKSU630FT</v>
          </cell>
          <cell r="C4575">
            <v>696</v>
          </cell>
          <cell r="D4575">
            <v>1</v>
          </cell>
          <cell r="E4575" t="str">
            <v>M</v>
          </cell>
          <cell r="F4575">
            <v>696</v>
          </cell>
        </row>
        <row r="4576">
          <cell r="A4576">
            <v>6064409</v>
          </cell>
          <cell r="B4576" t="str">
            <v>Kabelový žlab SKSU…SKSU630FT</v>
          </cell>
          <cell r="C4576">
            <v>846</v>
          </cell>
          <cell r="D4576">
            <v>1</v>
          </cell>
          <cell r="E4576" t="str">
            <v>M</v>
          </cell>
          <cell r="F4576">
            <v>846</v>
          </cell>
        </row>
        <row r="4577">
          <cell r="A4577">
            <v>6064426</v>
          </cell>
          <cell r="B4577" t="str">
            <v>Kabelový žlab MKSU…MKSU640FT</v>
          </cell>
          <cell r="C4577">
            <v>894</v>
          </cell>
          <cell r="D4577">
            <v>1</v>
          </cell>
          <cell r="E4577" t="str">
            <v>M</v>
          </cell>
          <cell r="F4577">
            <v>894</v>
          </cell>
        </row>
        <row r="4578">
          <cell r="A4578">
            <v>6064523</v>
          </cell>
          <cell r="B4578" t="str">
            <v>Kabelový žlab SKSU…SKSU660FT</v>
          </cell>
          <cell r="C4578">
            <v>1355</v>
          </cell>
          <cell r="D4578">
            <v>1</v>
          </cell>
          <cell r="E4578" t="str">
            <v>M</v>
          </cell>
          <cell r="F4578">
            <v>1355</v>
          </cell>
        </row>
        <row r="4579">
          <cell r="A4579">
            <v>6064560</v>
          </cell>
          <cell r="B4579" t="str">
            <v>Kabelový žlab SKSU…SKSU820FT</v>
          </cell>
          <cell r="C4579">
            <v>890</v>
          </cell>
          <cell r="D4579">
            <v>1</v>
          </cell>
          <cell r="E4579" t="str">
            <v>M</v>
          </cell>
          <cell r="F4579">
            <v>890</v>
          </cell>
        </row>
        <row r="4580">
          <cell r="A4580">
            <v>6064795</v>
          </cell>
          <cell r="B4580" t="str">
            <v>Kabelový žlab SKSU…SKSU110FT</v>
          </cell>
          <cell r="C4580">
            <v>863</v>
          </cell>
          <cell r="D4580">
            <v>1</v>
          </cell>
          <cell r="E4580" t="str">
            <v>M</v>
          </cell>
          <cell r="F4580">
            <v>863</v>
          </cell>
        </row>
        <row r="4581">
          <cell r="A4581">
            <v>6064833</v>
          </cell>
          <cell r="B4581" t="str">
            <v>Kabelový žlab SKSU…SKSU120FT</v>
          </cell>
          <cell r="C4581">
            <v>1162</v>
          </cell>
          <cell r="D4581">
            <v>1</v>
          </cell>
          <cell r="E4581" t="str">
            <v>M</v>
          </cell>
          <cell r="F4581">
            <v>1162</v>
          </cell>
        </row>
        <row r="4582">
          <cell r="A4582">
            <v>6064884</v>
          </cell>
          <cell r="B4582" t="str">
            <v>Kabelový žlab SKSU…SKSU130FT</v>
          </cell>
          <cell r="C4582">
            <v>1612</v>
          </cell>
          <cell r="D4582">
            <v>1</v>
          </cell>
          <cell r="E4582" t="str">
            <v>M</v>
          </cell>
          <cell r="F4582">
            <v>1612</v>
          </cell>
        </row>
        <row r="4583">
          <cell r="A4583">
            <v>6064922</v>
          </cell>
          <cell r="B4583" t="str">
            <v>Kabelový žlab SKSU…SKSU140FT</v>
          </cell>
          <cell r="C4583">
            <v>1300</v>
          </cell>
          <cell r="D4583">
            <v>1</v>
          </cell>
          <cell r="E4583" t="str">
            <v>M</v>
          </cell>
          <cell r="F4583">
            <v>1300</v>
          </cell>
        </row>
        <row r="4584">
          <cell r="A4584">
            <v>6064965</v>
          </cell>
          <cell r="B4584" t="str">
            <v>Kabelový žlab SKSU…SKSU150FT</v>
          </cell>
          <cell r="C4584">
            <v>1409</v>
          </cell>
          <cell r="D4584">
            <v>1</v>
          </cell>
          <cell r="E4584" t="str">
            <v>M</v>
          </cell>
          <cell r="F4584">
            <v>1409</v>
          </cell>
        </row>
        <row r="4585">
          <cell r="A4585">
            <v>6064973</v>
          </cell>
          <cell r="B4585" t="str">
            <v>Kabelový žlab SKSU…SKSU 155</v>
          </cell>
          <cell r="C4585">
            <v>943</v>
          </cell>
          <cell r="D4585">
            <v>1</v>
          </cell>
          <cell r="E4585" t="str">
            <v>M</v>
          </cell>
          <cell r="F4585">
            <v>943</v>
          </cell>
        </row>
        <row r="4586">
          <cell r="A4586">
            <v>6065007</v>
          </cell>
          <cell r="B4586" t="str">
            <v>Otočná západka…DRL 311</v>
          </cell>
          <cell r="C4586">
            <v>11</v>
          </cell>
          <cell r="D4586">
            <v>1</v>
          </cell>
          <cell r="E4586" t="str">
            <v>KS</v>
          </cell>
          <cell r="F4586">
            <v>11</v>
          </cell>
        </row>
        <row r="4587">
          <cell r="A4587">
            <v>6065104</v>
          </cell>
          <cell r="B4587" t="str">
            <v>Otočná západka…AZDR 100</v>
          </cell>
          <cell r="C4587">
            <v>10</v>
          </cell>
          <cell r="D4587">
            <v>1</v>
          </cell>
          <cell r="E4587" t="str">
            <v>KS</v>
          </cell>
          <cell r="F4587">
            <v>10</v>
          </cell>
        </row>
        <row r="4588">
          <cell r="A4588">
            <v>6065112</v>
          </cell>
          <cell r="B4588" t="str">
            <v>Otočná západka…AZDR 50</v>
          </cell>
          <cell r="C4588">
            <v>19</v>
          </cell>
          <cell r="D4588">
            <v>1</v>
          </cell>
          <cell r="E4588" t="str">
            <v>KS</v>
          </cell>
          <cell r="F4588">
            <v>19</v>
          </cell>
        </row>
        <row r="4589">
          <cell r="A4589">
            <v>6065147</v>
          </cell>
          <cell r="B4589" t="str">
            <v>Otočná západka…DRL/DR/2</v>
          </cell>
          <cell r="C4589">
            <v>18</v>
          </cell>
          <cell r="D4589">
            <v>1</v>
          </cell>
          <cell r="E4589" t="str">
            <v>KS</v>
          </cell>
          <cell r="F4589">
            <v>18</v>
          </cell>
        </row>
        <row r="4590">
          <cell r="A4590">
            <v>6065317</v>
          </cell>
          <cell r="B4590" t="str">
            <v>Otočná západka…AZDR100VA</v>
          </cell>
          <cell r="C4590">
            <v>42</v>
          </cell>
          <cell r="D4590">
            <v>1</v>
          </cell>
          <cell r="E4590" t="str">
            <v>KS</v>
          </cell>
          <cell r="F4590">
            <v>42</v>
          </cell>
        </row>
        <row r="4591">
          <cell r="A4591">
            <v>6065503</v>
          </cell>
          <cell r="B4591" t="str">
            <v>Spona víka…DKL 35VA</v>
          </cell>
          <cell r="C4591">
            <v>113</v>
          </cell>
          <cell r="D4591">
            <v>1</v>
          </cell>
          <cell r="E4591" t="str">
            <v>KS</v>
          </cell>
          <cell r="F4591">
            <v>113</v>
          </cell>
        </row>
        <row r="4592">
          <cell r="A4592">
            <v>6065511</v>
          </cell>
          <cell r="B4592" t="str">
            <v>Spona víka…DKL 45VA</v>
          </cell>
          <cell r="C4592">
            <v>103</v>
          </cell>
          <cell r="D4592">
            <v>1</v>
          </cell>
          <cell r="E4592" t="str">
            <v>KS</v>
          </cell>
          <cell r="F4592">
            <v>103</v>
          </cell>
        </row>
        <row r="4593">
          <cell r="A4593">
            <v>6065538</v>
          </cell>
          <cell r="B4593" t="str">
            <v>Spona víka…DKL 60VA</v>
          </cell>
          <cell r="C4593">
            <v>106</v>
          </cell>
          <cell r="D4593">
            <v>1</v>
          </cell>
          <cell r="E4593" t="str">
            <v>KS</v>
          </cell>
          <cell r="F4593">
            <v>106</v>
          </cell>
        </row>
        <row r="4594">
          <cell r="A4594">
            <v>6065546</v>
          </cell>
          <cell r="B4594" t="str">
            <v>Spona víka…DKL 85VA</v>
          </cell>
          <cell r="C4594">
            <v>130</v>
          </cell>
          <cell r="D4594">
            <v>1</v>
          </cell>
          <cell r="E4594" t="str">
            <v>KS</v>
          </cell>
          <cell r="F4594">
            <v>130</v>
          </cell>
        </row>
        <row r="4595">
          <cell r="A4595">
            <v>6065554</v>
          </cell>
          <cell r="B4595" t="str">
            <v>Spona víka…DKL 110VA</v>
          </cell>
          <cell r="C4595">
            <v>133</v>
          </cell>
          <cell r="D4595">
            <v>1</v>
          </cell>
          <cell r="E4595" t="str">
            <v>KS</v>
          </cell>
          <cell r="F4595">
            <v>133</v>
          </cell>
        </row>
        <row r="4596">
          <cell r="A4596">
            <v>6065600</v>
          </cell>
          <cell r="B4596" t="str">
            <v>Spona víka…DKU</v>
          </cell>
          <cell r="C4596">
            <v>12.87</v>
          </cell>
          <cell r="D4596">
            <v>100</v>
          </cell>
          <cell r="E4596" t="str">
            <v>KS</v>
          </cell>
          <cell r="F4596">
            <v>1287</v>
          </cell>
        </row>
        <row r="4597">
          <cell r="A4597">
            <v>6065610</v>
          </cell>
          <cell r="B4597" t="str">
            <v>Spona víka…DKU</v>
          </cell>
          <cell r="C4597">
            <v>12.17</v>
          </cell>
          <cell r="D4597">
            <v>100</v>
          </cell>
          <cell r="E4597" t="str">
            <v>KS</v>
          </cell>
          <cell r="F4597">
            <v>1217</v>
          </cell>
        </row>
        <row r="4598">
          <cell r="A4598">
            <v>6066046</v>
          </cell>
          <cell r="B4598" t="str">
            <v>Spojka…SSV  FT</v>
          </cell>
          <cell r="C4598">
            <v>31</v>
          </cell>
          <cell r="D4598">
            <v>1</v>
          </cell>
          <cell r="E4598" t="str">
            <v>KS</v>
          </cell>
          <cell r="F4598">
            <v>31</v>
          </cell>
        </row>
        <row r="4599">
          <cell r="A4599">
            <v>6066505</v>
          </cell>
          <cell r="B4599" t="str">
            <v>Závěsný třmen…AHB</v>
          </cell>
          <cell r="C4599">
            <v>15.39</v>
          </cell>
          <cell r="D4599">
            <v>100</v>
          </cell>
          <cell r="E4599" t="str">
            <v>KS</v>
          </cell>
          <cell r="F4599">
            <v>1539</v>
          </cell>
        </row>
        <row r="4600">
          <cell r="A4600">
            <v>6066550</v>
          </cell>
          <cell r="B4600" t="str">
            <v>Podélné a úhlové spojky…VF AZK FT</v>
          </cell>
          <cell r="C4600">
            <v>32</v>
          </cell>
          <cell r="D4600">
            <v>1</v>
          </cell>
          <cell r="E4600" t="str">
            <v>KS</v>
          </cell>
          <cell r="F4600">
            <v>32</v>
          </cell>
        </row>
        <row r="4601">
          <cell r="A4601">
            <v>6066569</v>
          </cell>
          <cell r="B4601" t="str">
            <v>Podélné a úhlové spojky…VF AZK VA</v>
          </cell>
          <cell r="C4601">
            <v>59</v>
          </cell>
          <cell r="D4601">
            <v>1</v>
          </cell>
          <cell r="E4601" t="str">
            <v>KS</v>
          </cell>
          <cell r="F4601">
            <v>59</v>
          </cell>
        </row>
        <row r="4602">
          <cell r="A4602">
            <v>6066615</v>
          </cell>
          <cell r="B4602" t="str">
            <v>Podélná spojka…VF AZK 50</v>
          </cell>
          <cell r="C4602">
            <v>144</v>
          </cell>
          <cell r="D4602">
            <v>1</v>
          </cell>
          <cell r="E4602" t="str">
            <v>KS</v>
          </cell>
          <cell r="F4602">
            <v>144</v>
          </cell>
        </row>
        <row r="4603">
          <cell r="A4603">
            <v>6066704</v>
          </cell>
          <cell r="B4603" t="str">
            <v>Ochranný kroužek…KSR-915</v>
          </cell>
          <cell r="C4603">
            <v>15</v>
          </cell>
          <cell r="D4603">
            <v>1</v>
          </cell>
          <cell r="E4603" t="str">
            <v>KS</v>
          </cell>
          <cell r="F4603">
            <v>15</v>
          </cell>
        </row>
        <row r="4604">
          <cell r="A4604">
            <v>6066712</v>
          </cell>
          <cell r="B4604" t="str">
            <v>Ochranný kroužek…KSR-910</v>
          </cell>
          <cell r="C4604">
            <v>14</v>
          </cell>
          <cell r="D4604">
            <v>1</v>
          </cell>
          <cell r="E4604" t="str">
            <v>KS</v>
          </cell>
          <cell r="F4604">
            <v>14</v>
          </cell>
        </row>
        <row r="4605">
          <cell r="A4605">
            <v>6066933</v>
          </cell>
          <cell r="B4605" t="str">
            <v>Kloubová spojka…SV  VA</v>
          </cell>
          <cell r="C4605">
            <v>44</v>
          </cell>
          <cell r="D4605">
            <v>1</v>
          </cell>
          <cell r="E4605" t="str">
            <v>KS</v>
          </cell>
          <cell r="F4605">
            <v>44</v>
          </cell>
        </row>
        <row r="4606">
          <cell r="A4606">
            <v>6066941</v>
          </cell>
          <cell r="B4606" t="str">
            <v>Kloubová spojka…SV  DD</v>
          </cell>
          <cell r="C4606">
            <v>34</v>
          </cell>
          <cell r="D4606">
            <v>1</v>
          </cell>
          <cell r="E4606" t="str">
            <v>KS</v>
          </cell>
          <cell r="F4606">
            <v>34</v>
          </cell>
        </row>
        <row r="4607">
          <cell r="A4607">
            <v>6067069</v>
          </cell>
          <cell r="B4607" t="str">
            <v>Podélná spojka…RLVK 45FS</v>
          </cell>
          <cell r="C4607">
            <v>27</v>
          </cell>
          <cell r="D4607">
            <v>1</v>
          </cell>
          <cell r="E4607" t="str">
            <v>KS</v>
          </cell>
          <cell r="F4607">
            <v>27</v>
          </cell>
        </row>
        <row r="4608">
          <cell r="A4608">
            <v>6067085</v>
          </cell>
          <cell r="B4608" t="str">
            <v>Podélná spojka…RLVK 35FS</v>
          </cell>
          <cell r="C4608">
            <v>22</v>
          </cell>
          <cell r="D4608">
            <v>1</v>
          </cell>
          <cell r="E4608" t="str">
            <v>KS</v>
          </cell>
          <cell r="F4608">
            <v>22</v>
          </cell>
        </row>
        <row r="4609">
          <cell r="A4609">
            <v>6067093</v>
          </cell>
          <cell r="B4609" t="str">
            <v>Podélná spojka…RLVK 60FS</v>
          </cell>
          <cell r="C4609">
            <v>29</v>
          </cell>
          <cell r="D4609">
            <v>1</v>
          </cell>
          <cell r="E4609" t="str">
            <v>KS</v>
          </cell>
          <cell r="F4609">
            <v>29</v>
          </cell>
        </row>
        <row r="4610">
          <cell r="A4610">
            <v>6067107</v>
          </cell>
          <cell r="B4610" t="str">
            <v>Úhlová spojka…RWVL 35FS</v>
          </cell>
          <cell r="C4610">
            <v>37</v>
          </cell>
          <cell r="D4610">
            <v>1</v>
          </cell>
          <cell r="E4610" t="str">
            <v>KS</v>
          </cell>
          <cell r="F4610">
            <v>37</v>
          </cell>
        </row>
        <row r="4611">
          <cell r="A4611">
            <v>6067115</v>
          </cell>
          <cell r="B4611" t="str">
            <v>Úhlová spojka…RWVL 60FS</v>
          </cell>
          <cell r="C4611">
            <v>43</v>
          </cell>
          <cell r="D4611">
            <v>1</v>
          </cell>
          <cell r="E4611" t="str">
            <v>KS</v>
          </cell>
          <cell r="F4611">
            <v>43</v>
          </cell>
        </row>
        <row r="4612">
          <cell r="A4612">
            <v>6067123</v>
          </cell>
          <cell r="B4612" t="str">
            <v>Podélné a úhlové spojky…RLVL 85FS</v>
          </cell>
          <cell r="C4612">
            <v>68</v>
          </cell>
          <cell r="D4612">
            <v>1</v>
          </cell>
          <cell r="E4612" t="str">
            <v>KS</v>
          </cell>
          <cell r="F4612">
            <v>68</v>
          </cell>
        </row>
        <row r="4613">
          <cell r="A4613">
            <v>6067131</v>
          </cell>
          <cell r="B4613" t="str">
            <v>Podélné a úhlové spojky…RLVL110FS</v>
          </cell>
          <cell r="C4613">
            <v>74</v>
          </cell>
          <cell r="D4613">
            <v>1</v>
          </cell>
          <cell r="E4613" t="str">
            <v>KS</v>
          </cell>
          <cell r="F4613">
            <v>74</v>
          </cell>
        </row>
        <row r="4614">
          <cell r="A4614">
            <v>6067301</v>
          </cell>
          <cell r="B4614" t="str">
            <v>Podélná spojka…RLVK 35FT</v>
          </cell>
          <cell r="C4614">
            <v>24</v>
          </cell>
          <cell r="D4614">
            <v>1</v>
          </cell>
          <cell r="E4614" t="str">
            <v>KS</v>
          </cell>
          <cell r="F4614">
            <v>24</v>
          </cell>
        </row>
        <row r="4615">
          <cell r="A4615">
            <v>6067328</v>
          </cell>
          <cell r="B4615" t="str">
            <v>Úhlová spojka…RWVL 35FT</v>
          </cell>
          <cell r="C4615">
            <v>37</v>
          </cell>
          <cell r="D4615">
            <v>1</v>
          </cell>
          <cell r="E4615" t="str">
            <v>KS</v>
          </cell>
          <cell r="F4615">
            <v>37</v>
          </cell>
        </row>
        <row r="4616">
          <cell r="A4616">
            <v>6067352</v>
          </cell>
          <cell r="B4616" t="str">
            <v>Podélná spojka…RLVK 45FT</v>
          </cell>
          <cell r="C4616">
            <v>46</v>
          </cell>
          <cell r="D4616">
            <v>1</v>
          </cell>
          <cell r="E4616" t="str">
            <v>KS</v>
          </cell>
          <cell r="F4616">
            <v>46</v>
          </cell>
        </row>
        <row r="4617">
          <cell r="A4617">
            <v>6067387</v>
          </cell>
          <cell r="B4617" t="str">
            <v>Podélná spojka…RLVK 45VA</v>
          </cell>
          <cell r="C4617">
            <v>62</v>
          </cell>
          <cell r="D4617">
            <v>1</v>
          </cell>
          <cell r="E4617" t="str">
            <v>KS</v>
          </cell>
          <cell r="F4617">
            <v>62</v>
          </cell>
        </row>
        <row r="4618">
          <cell r="A4618">
            <v>6067603</v>
          </cell>
          <cell r="B4618" t="str">
            <v>Podélná spojka…RLVK 60FT</v>
          </cell>
          <cell r="C4618">
            <v>37</v>
          </cell>
          <cell r="D4618">
            <v>1</v>
          </cell>
          <cell r="E4618" t="str">
            <v>KS</v>
          </cell>
          <cell r="F4618">
            <v>37</v>
          </cell>
        </row>
        <row r="4619">
          <cell r="A4619">
            <v>6067611</v>
          </cell>
          <cell r="B4619" t="str">
            <v>Úhlová spojka…RWVL 60FT</v>
          </cell>
          <cell r="C4619">
            <v>51</v>
          </cell>
          <cell r="D4619">
            <v>1</v>
          </cell>
          <cell r="E4619" t="str">
            <v>KS</v>
          </cell>
          <cell r="F4619">
            <v>51</v>
          </cell>
        </row>
        <row r="4620">
          <cell r="A4620">
            <v>6067654</v>
          </cell>
          <cell r="B4620" t="str">
            <v>Podélná spojka…RLVK 60VA</v>
          </cell>
          <cell r="C4620">
            <v>77</v>
          </cell>
          <cell r="D4620">
            <v>1</v>
          </cell>
          <cell r="E4620" t="str">
            <v>KS</v>
          </cell>
          <cell r="F4620">
            <v>77</v>
          </cell>
        </row>
        <row r="4621">
          <cell r="A4621">
            <v>6067662</v>
          </cell>
          <cell r="B4621" t="str">
            <v>Úhlová spojka…RWVL 60VA</v>
          </cell>
          <cell r="C4621">
            <v>116</v>
          </cell>
          <cell r="D4621">
            <v>1</v>
          </cell>
          <cell r="E4621" t="str">
            <v>KS</v>
          </cell>
          <cell r="F4621">
            <v>116</v>
          </cell>
        </row>
        <row r="4622">
          <cell r="A4622">
            <v>6067664</v>
          </cell>
          <cell r="B4622" t="str">
            <v>Úhlová spojka…RWVL60VAS</v>
          </cell>
          <cell r="C4622">
            <v>152</v>
          </cell>
          <cell r="D4622">
            <v>1</v>
          </cell>
          <cell r="E4622" t="str">
            <v>KS</v>
          </cell>
          <cell r="F4622">
            <v>152</v>
          </cell>
        </row>
        <row r="4623">
          <cell r="A4623">
            <v>6067675</v>
          </cell>
          <cell r="B4623" t="str">
            <v>Podélná spojka…RLVK60VAS</v>
          </cell>
          <cell r="C4623">
            <v>89</v>
          </cell>
          <cell r="D4623">
            <v>1</v>
          </cell>
          <cell r="E4623" t="str">
            <v>KS</v>
          </cell>
          <cell r="F4623">
            <v>89</v>
          </cell>
        </row>
        <row r="4624">
          <cell r="A4624">
            <v>6067816</v>
          </cell>
          <cell r="B4624" t="str">
            <v>Podélné a úhlové spojky…RLVL 85FT</v>
          </cell>
          <cell r="C4624">
            <v>75</v>
          </cell>
          <cell r="D4624">
            <v>1</v>
          </cell>
          <cell r="E4624" t="str">
            <v>KS</v>
          </cell>
          <cell r="F4624">
            <v>75</v>
          </cell>
        </row>
        <row r="4625">
          <cell r="A4625">
            <v>6067913</v>
          </cell>
          <cell r="B4625" t="str">
            <v>Podélné a úhlové spojky…RLVL110FT</v>
          </cell>
          <cell r="C4625">
            <v>89</v>
          </cell>
          <cell r="D4625">
            <v>1</v>
          </cell>
          <cell r="E4625" t="str">
            <v>KS</v>
          </cell>
          <cell r="F4625">
            <v>89</v>
          </cell>
        </row>
        <row r="4626">
          <cell r="A4626">
            <v>6067948</v>
          </cell>
          <cell r="B4626" t="str">
            <v>Podélné a úhlové spojky…RLVL110VA</v>
          </cell>
          <cell r="C4626">
            <v>214</v>
          </cell>
          <cell r="D4626">
            <v>1</v>
          </cell>
          <cell r="E4626" t="str">
            <v>KS</v>
          </cell>
          <cell r="F4626">
            <v>214</v>
          </cell>
        </row>
        <row r="4627">
          <cell r="A4627">
            <v>6067956</v>
          </cell>
          <cell r="B4627" t="str">
            <v>Rohová spojka…REV 35</v>
          </cell>
          <cell r="C4627">
            <v>117</v>
          </cell>
          <cell r="D4627">
            <v>1</v>
          </cell>
          <cell r="E4627" t="str">
            <v>KS</v>
          </cell>
          <cell r="F4627">
            <v>117</v>
          </cell>
        </row>
        <row r="4628">
          <cell r="A4628">
            <v>6067972</v>
          </cell>
          <cell r="B4628" t="str">
            <v>Rohová spojka…REV 60</v>
          </cell>
          <cell r="C4628">
            <v>124</v>
          </cell>
          <cell r="D4628">
            <v>1</v>
          </cell>
          <cell r="E4628" t="str">
            <v>KS</v>
          </cell>
          <cell r="F4628">
            <v>124</v>
          </cell>
        </row>
        <row r="4629">
          <cell r="A4629">
            <v>6067980</v>
          </cell>
          <cell r="B4629" t="str">
            <v>Rohová spojka…REV 85</v>
          </cell>
          <cell r="C4629">
            <v>169</v>
          </cell>
          <cell r="D4629">
            <v>1</v>
          </cell>
          <cell r="E4629" t="str">
            <v>KS</v>
          </cell>
          <cell r="F4629">
            <v>169</v>
          </cell>
        </row>
        <row r="4630">
          <cell r="A4630">
            <v>6067999</v>
          </cell>
          <cell r="B4630" t="str">
            <v>Rohová spojka…REV 110</v>
          </cell>
          <cell r="C4630">
            <v>172</v>
          </cell>
          <cell r="D4630">
            <v>1</v>
          </cell>
          <cell r="E4630" t="str">
            <v>KS</v>
          </cell>
          <cell r="F4630">
            <v>172</v>
          </cell>
        </row>
        <row r="4631">
          <cell r="A4631">
            <v>6068022</v>
          </cell>
          <cell r="B4631" t="str">
            <v>Rohová spojka…REV 60 VA</v>
          </cell>
          <cell r="C4631">
            <v>331</v>
          </cell>
          <cell r="D4631">
            <v>1</v>
          </cell>
          <cell r="E4631" t="str">
            <v>KS</v>
          </cell>
          <cell r="F4631">
            <v>331</v>
          </cell>
        </row>
        <row r="4632">
          <cell r="A4632">
            <v>6068049</v>
          </cell>
          <cell r="B4632" t="str">
            <v>Rohová spojka…REV110 VA</v>
          </cell>
          <cell r="C4632">
            <v>661</v>
          </cell>
          <cell r="D4632">
            <v>1</v>
          </cell>
          <cell r="E4632" t="str">
            <v>KS</v>
          </cell>
          <cell r="F4632">
            <v>661</v>
          </cell>
        </row>
        <row r="4633">
          <cell r="A4633">
            <v>6068081</v>
          </cell>
          <cell r="B4633" t="str">
            <v>Sada podélných spojek…RV 305</v>
          </cell>
          <cell r="C4633">
            <v>90</v>
          </cell>
          <cell r="D4633">
            <v>1</v>
          </cell>
          <cell r="E4633" t="str">
            <v>KS</v>
          </cell>
          <cell r="F4633">
            <v>90</v>
          </cell>
        </row>
        <row r="4634">
          <cell r="A4634">
            <v>6068103</v>
          </cell>
          <cell r="B4634" t="str">
            <v>Sada podélných spojek…RV 310</v>
          </cell>
          <cell r="C4634">
            <v>93</v>
          </cell>
          <cell r="D4634">
            <v>1</v>
          </cell>
          <cell r="E4634" t="str">
            <v>KS</v>
          </cell>
          <cell r="F4634">
            <v>93</v>
          </cell>
        </row>
        <row r="4635">
          <cell r="A4635">
            <v>6068111</v>
          </cell>
          <cell r="B4635" t="str">
            <v>Sada podélných spojek…RV 320</v>
          </cell>
          <cell r="C4635">
            <v>69</v>
          </cell>
          <cell r="D4635">
            <v>1</v>
          </cell>
          <cell r="E4635" t="str">
            <v>KS</v>
          </cell>
          <cell r="F4635">
            <v>69</v>
          </cell>
        </row>
        <row r="4636">
          <cell r="A4636">
            <v>6068138</v>
          </cell>
          <cell r="B4636" t="str">
            <v>Sada podélných spojek…RV 330</v>
          </cell>
          <cell r="C4636">
            <v>101</v>
          </cell>
          <cell r="D4636">
            <v>1</v>
          </cell>
          <cell r="E4636" t="str">
            <v>KS</v>
          </cell>
          <cell r="F4636">
            <v>101</v>
          </cell>
        </row>
        <row r="4637">
          <cell r="A4637">
            <v>6068150</v>
          </cell>
          <cell r="B4637" t="str">
            <v>Sada podélných spojek…RV 607</v>
          </cell>
          <cell r="C4637">
            <v>92</v>
          </cell>
          <cell r="D4637">
            <v>1</v>
          </cell>
          <cell r="E4637" t="str">
            <v>KS</v>
          </cell>
          <cell r="F4637">
            <v>92</v>
          </cell>
        </row>
        <row r="4638">
          <cell r="A4638">
            <v>6068154</v>
          </cell>
          <cell r="B4638" t="str">
            <v>Sada podélných spojek…RV 610</v>
          </cell>
          <cell r="C4638">
            <v>75</v>
          </cell>
          <cell r="D4638">
            <v>1</v>
          </cell>
          <cell r="E4638" t="str">
            <v>KS</v>
          </cell>
          <cell r="F4638">
            <v>75</v>
          </cell>
        </row>
        <row r="4639">
          <cell r="A4639">
            <v>6068162</v>
          </cell>
          <cell r="B4639" t="str">
            <v>Sada podélných spojek…RV 615</v>
          </cell>
          <cell r="C4639">
            <v>89</v>
          </cell>
          <cell r="D4639">
            <v>1</v>
          </cell>
          <cell r="E4639" t="str">
            <v>KS</v>
          </cell>
          <cell r="F4639">
            <v>89</v>
          </cell>
        </row>
        <row r="4640">
          <cell r="A4640">
            <v>6068170</v>
          </cell>
          <cell r="B4640" t="str">
            <v>Sada podélných spojek…RV 620</v>
          </cell>
          <cell r="C4640">
            <v>86</v>
          </cell>
          <cell r="D4640">
            <v>1</v>
          </cell>
          <cell r="E4640" t="str">
            <v>KS</v>
          </cell>
          <cell r="F4640">
            <v>86</v>
          </cell>
        </row>
        <row r="4641">
          <cell r="A4641">
            <v>6068189</v>
          </cell>
          <cell r="B4641" t="str">
            <v>Sada podélných spojek…RV 630</v>
          </cell>
          <cell r="C4641">
            <v>93</v>
          </cell>
          <cell r="D4641">
            <v>1</v>
          </cell>
          <cell r="E4641" t="str">
            <v>KS</v>
          </cell>
          <cell r="F4641">
            <v>93</v>
          </cell>
        </row>
        <row r="4642">
          <cell r="A4642">
            <v>6068197</v>
          </cell>
          <cell r="B4642" t="str">
            <v>Sada podélných spojek…RV 640</v>
          </cell>
          <cell r="C4642">
            <v>100</v>
          </cell>
          <cell r="D4642">
            <v>1</v>
          </cell>
          <cell r="E4642" t="str">
            <v>KS</v>
          </cell>
          <cell r="F4642">
            <v>100</v>
          </cell>
        </row>
        <row r="4643">
          <cell r="A4643">
            <v>6068200</v>
          </cell>
          <cell r="B4643" t="str">
            <v>Sada podélných spojek…RV 650</v>
          </cell>
          <cell r="C4643">
            <v>125</v>
          </cell>
          <cell r="D4643">
            <v>1</v>
          </cell>
          <cell r="E4643" t="str">
            <v>KS</v>
          </cell>
          <cell r="F4643">
            <v>125</v>
          </cell>
        </row>
        <row r="4644">
          <cell r="A4644">
            <v>6068219</v>
          </cell>
          <cell r="B4644" t="str">
            <v>Sada podélných spojek…RV 660</v>
          </cell>
          <cell r="C4644">
            <v>104</v>
          </cell>
          <cell r="D4644">
            <v>1</v>
          </cell>
          <cell r="E4644" t="str">
            <v>KS</v>
          </cell>
          <cell r="F4644">
            <v>104</v>
          </cell>
        </row>
        <row r="4645">
          <cell r="A4645">
            <v>6068773</v>
          </cell>
          <cell r="B4645" t="str">
            <v>Sada podélných spojek…RVS 60/20</v>
          </cell>
          <cell r="C4645">
            <v>245</v>
          </cell>
          <cell r="D4645">
            <v>1</v>
          </cell>
          <cell r="E4645" t="str">
            <v>KS</v>
          </cell>
          <cell r="F4645">
            <v>245</v>
          </cell>
        </row>
        <row r="4646">
          <cell r="A4646">
            <v>6069207</v>
          </cell>
          <cell r="B4646" t="str">
            <v>Vnější spojka kabelových žlabů…AVR</v>
          </cell>
          <cell r="C4646">
            <v>165</v>
          </cell>
          <cell r="D4646">
            <v>1</v>
          </cell>
          <cell r="E4646" t="str">
            <v>KS</v>
          </cell>
          <cell r="F4646">
            <v>165</v>
          </cell>
        </row>
        <row r="4647">
          <cell r="A4647">
            <v>6069304</v>
          </cell>
          <cell r="B4647" t="str">
            <v>Rohová spojka…REV 35 DD</v>
          </cell>
          <cell r="C4647">
            <v>192</v>
          </cell>
          <cell r="D4647">
            <v>1</v>
          </cell>
          <cell r="E4647" t="str">
            <v>KS</v>
          </cell>
          <cell r="F4647">
            <v>192</v>
          </cell>
        </row>
        <row r="4648">
          <cell r="A4648">
            <v>6069320</v>
          </cell>
          <cell r="B4648" t="str">
            <v>Rohová spojka…REV 85 DD</v>
          </cell>
          <cell r="C4648">
            <v>270</v>
          </cell>
          <cell r="D4648">
            <v>1</v>
          </cell>
          <cell r="E4648" t="str">
            <v>KS</v>
          </cell>
          <cell r="F4648">
            <v>270</v>
          </cell>
        </row>
        <row r="4649">
          <cell r="A4649">
            <v>6069339</v>
          </cell>
          <cell r="B4649" t="str">
            <v>Rohová spojka…REV 110DD</v>
          </cell>
          <cell r="C4649">
            <v>289</v>
          </cell>
          <cell r="D4649">
            <v>1</v>
          </cell>
          <cell r="E4649" t="str">
            <v>KS</v>
          </cell>
          <cell r="F4649">
            <v>289</v>
          </cell>
        </row>
        <row r="4650">
          <cell r="A4650">
            <v>6069410</v>
          </cell>
          <cell r="B4650" t="str">
            <v>Rohová spojka…REV 60 DD</v>
          </cell>
          <cell r="C4650">
            <v>281</v>
          </cell>
          <cell r="D4650">
            <v>1</v>
          </cell>
          <cell r="E4650" t="str">
            <v>KS</v>
          </cell>
          <cell r="F4650">
            <v>281</v>
          </cell>
        </row>
        <row r="4651">
          <cell r="A4651">
            <v>6070248</v>
          </cell>
          <cell r="B4651" t="str">
            <v>BKK základní profil…BKK 104</v>
          </cell>
          <cell r="C4651">
            <v>248</v>
          </cell>
          <cell r="D4651">
            <v>1</v>
          </cell>
          <cell r="E4651" t="str">
            <v>M</v>
          </cell>
          <cell r="F4651">
            <v>248</v>
          </cell>
        </row>
        <row r="4652">
          <cell r="A4652">
            <v>6070345</v>
          </cell>
          <cell r="B4652" t="str">
            <v>BKK základní profil…BKK 150</v>
          </cell>
          <cell r="C4652">
            <v>300</v>
          </cell>
          <cell r="D4652">
            <v>1</v>
          </cell>
          <cell r="E4652" t="str">
            <v>M</v>
          </cell>
          <cell r="F4652">
            <v>300</v>
          </cell>
        </row>
        <row r="4653">
          <cell r="A4653">
            <v>6070442</v>
          </cell>
          <cell r="B4653" t="str">
            <v>BKK základní profil…BKK 200</v>
          </cell>
          <cell r="C4653">
            <v>376</v>
          </cell>
          <cell r="D4653">
            <v>1</v>
          </cell>
          <cell r="E4653" t="str">
            <v>M</v>
          </cell>
          <cell r="F4653">
            <v>376</v>
          </cell>
        </row>
        <row r="4654">
          <cell r="A4654">
            <v>6071449</v>
          </cell>
          <cell r="B4654" t="str">
            <v>BKK základní profil…BKK A 200</v>
          </cell>
          <cell r="C4654">
            <v>403</v>
          </cell>
          <cell r="D4654">
            <v>1</v>
          </cell>
          <cell r="E4654" t="str">
            <v>M</v>
          </cell>
          <cell r="F4654">
            <v>403</v>
          </cell>
        </row>
        <row r="4655">
          <cell r="A4655">
            <v>6072445</v>
          </cell>
          <cell r="B4655" t="str">
            <v>BKK základní profil…BKK B 200</v>
          </cell>
          <cell r="C4655">
            <v>487</v>
          </cell>
          <cell r="D4655">
            <v>1</v>
          </cell>
          <cell r="E4655" t="str">
            <v>M</v>
          </cell>
          <cell r="F4655">
            <v>487</v>
          </cell>
        </row>
        <row r="4656">
          <cell r="A4656">
            <v>6072895</v>
          </cell>
          <cell r="B4656" t="str">
            <v>Pásková ochrana hran…KSB/4</v>
          </cell>
          <cell r="C4656">
            <v>220.15</v>
          </cell>
          <cell r="D4656">
            <v>100</v>
          </cell>
          <cell r="E4656" t="str">
            <v>M</v>
          </cell>
          <cell r="F4656">
            <v>22015</v>
          </cell>
        </row>
        <row r="4657">
          <cell r="A4657">
            <v>6072909</v>
          </cell>
          <cell r="B4657" t="str">
            <v>Pásková ochrana hran…KSB/2</v>
          </cell>
          <cell r="C4657">
            <v>136.16</v>
          </cell>
          <cell r="D4657">
            <v>100</v>
          </cell>
          <cell r="E4657" t="str">
            <v>M</v>
          </cell>
          <cell r="F4657">
            <v>13616</v>
          </cell>
        </row>
        <row r="4658">
          <cell r="A4658">
            <v>6075000</v>
          </cell>
          <cell r="B4658" t="str">
            <v>Lišta-nosník svítidel…LTS  FS</v>
          </cell>
          <cell r="C4658">
            <v>243</v>
          </cell>
          <cell r="D4658">
            <v>1</v>
          </cell>
          <cell r="E4658" t="str">
            <v>M</v>
          </cell>
          <cell r="F4658">
            <v>243</v>
          </cell>
        </row>
        <row r="4659">
          <cell r="A4659">
            <v>6075005</v>
          </cell>
          <cell r="B4659" t="str">
            <v>Lišta-nosník svítidel…LTS  FT</v>
          </cell>
          <cell r="C4659">
            <v>334</v>
          </cell>
          <cell r="D4659">
            <v>1</v>
          </cell>
          <cell r="E4659" t="str">
            <v>M</v>
          </cell>
          <cell r="F4659">
            <v>334</v>
          </cell>
        </row>
        <row r="4660">
          <cell r="A4660">
            <v>6075096</v>
          </cell>
          <cell r="B4660" t="str">
            <v>Minikanál AZ…AZK 050FS</v>
          </cell>
          <cell r="C4660">
            <v>229</v>
          </cell>
          <cell r="D4660">
            <v>1</v>
          </cell>
          <cell r="E4660" t="str">
            <v>M</v>
          </cell>
          <cell r="F4660">
            <v>229</v>
          </cell>
        </row>
        <row r="4661">
          <cell r="A4661">
            <v>6075142</v>
          </cell>
          <cell r="B4661" t="str">
            <v>Minikanál AZ…AZK 050FT</v>
          </cell>
          <cell r="C4661">
            <v>279</v>
          </cell>
          <cell r="D4661">
            <v>1</v>
          </cell>
          <cell r="E4661" t="str">
            <v>M</v>
          </cell>
          <cell r="F4661">
            <v>279</v>
          </cell>
        </row>
        <row r="4662">
          <cell r="A4662">
            <v>6075150</v>
          </cell>
          <cell r="B4662" t="str">
            <v>Minikanál AZ…AZK 050VA</v>
          </cell>
          <cell r="C4662">
            <v>871</v>
          </cell>
          <cell r="D4662">
            <v>1</v>
          </cell>
          <cell r="E4662" t="str">
            <v>M</v>
          </cell>
          <cell r="F4662">
            <v>871</v>
          </cell>
        </row>
        <row r="4663">
          <cell r="A4663">
            <v>6075231</v>
          </cell>
          <cell r="B4663" t="str">
            <v>Minikanál AZ…AZK 100FS</v>
          </cell>
          <cell r="C4663">
            <v>316</v>
          </cell>
          <cell r="D4663">
            <v>1</v>
          </cell>
          <cell r="E4663" t="str">
            <v>M</v>
          </cell>
          <cell r="F4663">
            <v>316</v>
          </cell>
        </row>
        <row r="4664">
          <cell r="A4664">
            <v>6075258</v>
          </cell>
          <cell r="B4664" t="str">
            <v>Minikanál AZ…AZK 100FT</v>
          </cell>
          <cell r="C4664">
            <v>375</v>
          </cell>
          <cell r="D4664">
            <v>1</v>
          </cell>
          <cell r="E4664" t="str">
            <v>M</v>
          </cell>
          <cell r="F4664">
            <v>375</v>
          </cell>
        </row>
        <row r="4665">
          <cell r="A4665">
            <v>6075304</v>
          </cell>
          <cell r="B4665" t="str">
            <v>Minikanál AZ…AZK 100VA</v>
          </cell>
          <cell r="C4665">
            <v>1241</v>
          </cell>
          <cell r="D4665">
            <v>1</v>
          </cell>
          <cell r="E4665" t="str">
            <v>M</v>
          </cell>
          <cell r="F4665">
            <v>1241</v>
          </cell>
        </row>
        <row r="4666">
          <cell r="A4666">
            <v>6076149</v>
          </cell>
          <cell r="B4666" t="str">
            <v>Minikanál AZ…AZK A 050</v>
          </cell>
          <cell r="C4666">
            <v>288</v>
          </cell>
          <cell r="D4666">
            <v>1</v>
          </cell>
          <cell r="E4666" t="str">
            <v>M</v>
          </cell>
          <cell r="F4666">
            <v>288</v>
          </cell>
        </row>
        <row r="4667">
          <cell r="A4667">
            <v>6076246</v>
          </cell>
          <cell r="B4667" t="str">
            <v>Minikanál AZ…AZK A 100</v>
          </cell>
          <cell r="C4667">
            <v>417</v>
          </cell>
          <cell r="D4667">
            <v>1</v>
          </cell>
          <cell r="E4667" t="str">
            <v>M</v>
          </cell>
          <cell r="F4667">
            <v>417</v>
          </cell>
        </row>
        <row r="4668">
          <cell r="A4668">
            <v>6080138</v>
          </cell>
          <cell r="B4668" t="str">
            <v>Víko s otočnými západkami…AZDMD 50</v>
          </cell>
          <cell r="C4668">
            <v>147</v>
          </cell>
          <cell r="D4668">
            <v>1</v>
          </cell>
          <cell r="E4668" t="str">
            <v>M</v>
          </cell>
          <cell r="F4668">
            <v>147</v>
          </cell>
        </row>
        <row r="4669">
          <cell r="A4669">
            <v>6080154</v>
          </cell>
          <cell r="B4669" t="str">
            <v>Víko s otočnými západkami…AZDMD 50</v>
          </cell>
          <cell r="C4669">
            <v>221</v>
          </cell>
          <cell r="D4669">
            <v>1</v>
          </cell>
          <cell r="E4669" t="str">
            <v>M</v>
          </cell>
          <cell r="F4669">
            <v>221</v>
          </cell>
        </row>
        <row r="4670">
          <cell r="A4670">
            <v>6080158</v>
          </cell>
          <cell r="B4670" t="str">
            <v>Víko neděrované…AZDU 50DD</v>
          </cell>
          <cell r="C4670">
            <v>111</v>
          </cell>
          <cell r="D4670">
            <v>1</v>
          </cell>
          <cell r="E4670" t="str">
            <v>M</v>
          </cell>
          <cell r="F4670">
            <v>111</v>
          </cell>
        </row>
        <row r="4671">
          <cell r="A4671">
            <v>6080197</v>
          </cell>
          <cell r="B4671" t="str">
            <v>Víko s otočnými západkami…AZDMD 50</v>
          </cell>
          <cell r="C4671">
            <v>461</v>
          </cell>
          <cell r="D4671">
            <v>1</v>
          </cell>
          <cell r="E4671" t="str">
            <v>M</v>
          </cell>
          <cell r="F4671">
            <v>461</v>
          </cell>
        </row>
        <row r="4672">
          <cell r="A4672">
            <v>6080227</v>
          </cell>
          <cell r="B4672" t="str">
            <v>Víko s otočnými západkami…AZDMD 100</v>
          </cell>
          <cell r="C4672">
            <v>198</v>
          </cell>
          <cell r="D4672">
            <v>1</v>
          </cell>
          <cell r="E4672" t="str">
            <v>M</v>
          </cell>
          <cell r="F4672">
            <v>198</v>
          </cell>
        </row>
        <row r="4673">
          <cell r="A4673">
            <v>6080235</v>
          </cell>
          <cell r="B4673" t="str">
            <v>Víko s otočnými západkami…AZDMD 100</v>
          </cell>
          <cell r="C4673">
            <v>301</v>
          </cell>
          <cell r="D4673">
            <v>1</v>
          </cell>
          <cell r="E4673" t="str">
            <v>M</v>
          </cell>
          <cell r="F4673">
            <v>301</v>
          </cell>
        </row>
        <row r="4674">
          <cell r="A4674">
            <v>6080239</v>
          </cell>
          <cell r="B4674" t="str">
            <v>Víko neděrované…AZDU100DD</v>
          </cell>
          <cell r="C4674">
            <v>174</v>
          </cell>
          <cell r="D4674">
            <v>1</v>
          </cell>
          <cell r="E4674" t="str">
            <v>M</v>
          </cell>
          <cell r="F4674">
            <v>174</v>
          </cell>
        </row>
        <row r="4675">
          <cell r="A4675">
            <v>6080294</v>
          </cell>
          <cell r="B4675" t="str">
            <v>Víko s otočnými západkami…AZDMD 100</v>
          </cell>
          <cell r="C4675">
            <v>621</v>
          </cell>
          <cell r="D4675">
            <v>1</v>
          </cell>
          <cell r="E4675" t="str">
            <v>M</v>
          </cell>
          <cell r="F4675">
            <v>621</v>
          </cell>
        </row>
        <row r="4676">
          <cell r="A4676">
            <v>6083056</v>
          </cell>
          <cell r="B4676" t="str">
            <v>Žlab pro zař. mobil. operátorů…MFR 220</v>
          </cell>
          <cell r="C4676">
            <v>931</v>
          </cell>
          <cell r="D4676">
            <v>1</v>
          </cell>
          <cell r="E4676" t="str">
            <v>M</v>
          </cell>
          <cell r="F4676">
            <v>931</v>
          </cell>
        </row>
        <row r="4677">
          <cell r="A4677">
            <v>6083060</v>
          </cell>
          <cell r="B4677" t="str">
            <v>Žlab pro zař. mobil. operátorů…MFR 230</v>
          </cell>
          <cell r="C4677">
            <v>1075</v>
          </cell>
          <cell r="D4677">
            <v>1</v>
          </cell>
          <cell r="E4677" t="str">
            <v>M</v>
          </cell>
          <cell r="F4677">
            <v>1075</v>
          </cell>
        </row>
        <row r="4678">
          <cell r="A4678">
            <v>6083064</v>
          </cell>
          <cell r="B4678" t="str">
            <v>Žlab pro zař. mobil. operátorů…MFR 240</v>
          </cell>
          <cell r="C4678">
            <v>1225</v>
          </cell>
          <cell r="D4678">
            <v>1</v>
          </cell>
          <cell r="E4678" t="str">
            <v>M</v>
          </cell>
          <cell r="F4678">
            <v>1225</v>
          </cell>
        </row>
        <row r="4679">
          <cell r="A4679">
            <v>6083150</v>
          </cell>
          <cell r="B4679" t="str">
            <v>Víko s otočnými západkami…DMFR 200</v>
          </cell>
          <cell r="C4679">
            <v>418</v>
          </cell>
          <cell r="D4679">
            <v>1</v>
          </cell>
          <cell r="E4679" t="str">
            <v>M</v>
          </cell>
          <cell r="F4679">
            <v>418</v>
          </cell>
        </row>
        <row r="4680">
          <cell r="A4680">
            <v>6083152</v>
          </cell>
          <cell r="B4680" t="str">
            <v>Víko s otočnými západkami…DMFR 300</v>
          </cell>
          <cell r="C4680">
            <v>569</v>
          </cell>
          <cell r="D4680">
            <v>1</v>
          </cell>
          <cell r="E4680" t="str">
            <v>M</v>
          </cell>
          <cell r="F4680">
            <v>569</v>
          </cell>
        </row>
        <row r="4681">
          <cell r="A4681">
            <v>6083154</v>
          </cell>
          <cell r="B4681" t="str">
            <v>Víko s otočnými západkami…DMFR 400</v>
          </cell>
          <cell r="C4681">
            <v>706</v>
          </cell>
          <cell r="D4681">
            <v>1</v>
          </cell>
          <cell r="E4681" t="str">
            <v>M</v>
          </cell>
          <cell r="F4681">
            <v>706</v>
          </cell>
        </row>
        <row r="4682">
          <cell r="A4682">
            <v>6083200</v>
          </cell>
          <cell r="B4682" t="str">
            <v>Podélné a úhlové spojky…LWVM 200</v>
          </cell>
          <cell r="C4682">
            <v>270</v>
          </cell>
          <cell r="D4682">
            <v>1</v>
          </cell>
          <cell r="E4682" t="str">
            <v>KS</v>
          </cell>
          <cell r="F4682">
            <v>270</v>
          </cell>
        </row>
        <row r="4683">
          <cell r="A4683">
            <v>6083210</v>
          </cell>
          <cell r="B4683" t="str">
            <v>Kloubová spojka…GVM 200</v>
          </cell>
          <cell r="C4683">
            <v>615</v>
          </cell>
          <cell r="D4683">
            <v>1</v>
          </cell>
          <cell r="E4683" t="str">
            <v>KS</v>
          </cell>
          <cell r="F4683">
            <v>615</v>
          </cell>
        </row>
        <row r="4684">
          <cell r="A4684">
            <v>6083300</v>
          </cell>
          <cell r="B4684" t="str">
            <v>Kloubová spojka…MGBEV 220</v>
          </cell>
          <cell r="C4684">
            <v>1061</v>
          </cell>
          <cell r="D4684">
            <v>1</v>
          </cell>
          <cell r="E4684" t="str">
            <v>KS</v>
          </cell>
          <cell r="F4684">
            <v>1061</v>
          </cell>
        </row>
        <row r="4685">
          <cell r="A4685">
            <v>6083308</v>
          </cell>
          <cell r="B4685" t="str">
            <v>Kloubová spojka…MGBEV 240</v>
          </cell>
          <cell r="C4685">
            <v>1232</v>
          </cell>
          <cell r="D4685">
            <v>1</v>
          </cell>
          <cell r="E4685" t="str">
            <v>KS</v>
          </cell>
          <cell r="F4685">
            <v>1232</v>
          </cell>
        </row>
        <row r="4686">
          <cell r="A4686">
            <v>6085016</v>
          </cell>
          <cell r="B4686" t="str">
            <v>Kabelový žlab DKS…DKS 610</v>
          </cell>
          <cell r="C4686">
            <v>216</v>
          </cell>
          <cell r="D4686">
            <v>1</v>
          </cell>
          <cell r="E4686" t="str">
            <v>M</v>
          </cell>
          <cell r="F4686">
            <v>216</v>
          </cell>
        </row>
        <row r="4687">
          <cell r="A4687">
            <v>6085032</v>
          </cell>
          <cell r="B4687" t="str">
            <v>Kabelový žlab DKS…DKS 620</v>
          </cell>
          <cell r="C4687">
            <v>294</v>
          </cell>
          <cell r="D4687">
            <v>1</v>
          </cell>
          <cell r="E4687" t="str">
            <v>M</v>
          </cell>
          <cell r="F4687">
            <v>294</v>
          </cell>
        </row>
        <row r="4688">
          <cell r="A4688">
            <v>6085059</v>
          </cell>
          <cell r="B4688" t="str">
            <v>Kabelový žlab DKS…DKS 630</v>
          </cell>
          <cell r="C4688">
            <v>371</v>
          </cell>
          <cell r="D4688">
            <v>1</v>
          </cell>
          <cell r="E4688" t="str">
            <v>M</v>
          </cell>
          <cell r="F4688">
            <v>371</v>
          </cell>
        </row>
        <row r="4689">
          <cell r="A4689">
            <v>6085202</v>
          </cell>
          <cell r="B4689" t="str">
            <v>Kabelový žlab DKS…DKS 640</v>
          </cell>
          <cell r="C4689">
            <v>656</v>
          </cell>
          <cell r="D4689">
            <v>1</v>
          </cell>
          <cell r="E4689" t="str">
            <v>M</v>
          </cell>
          <cell r="F4689">
            <v>656</v>
          </cell>
        </row>
        <row r="4690">
          <cell r="A4690">
            <v>6085229</v>
          </cell>
          <cell r="B4690" t="str">
            <v>Kabelový žlab DKS…DKS 650</v>
          </cell>
          <cell r="C4690">
            <v>821</v>
          </cell>
          <cell r="D4690">
            <v>1</v>
          </cell>
          <cell r="E4690" t="str">
            <v>M</v>
          </cell>
          <cell r="F4690">
            <v>821</v>
          </cell>
        </row>
        <row r="4691">
          <cell r="A4691">
            <v>6085245</v>
          </cell>
          <cell r="B4691" t="str">
            <v>Kabelový žlab DKS…DKS 660</v>
          </cell>
          <cell r="C4691">
            <v>932</v>
          </cell>
          <cell r="D4691">
            <v>1</v>
          </cell>
          <cell r="E4691" t="str">
            <v>M</v>
          </cell>
          <cell r="F4691">
            <v>932</v>
          </cell>
        </row>
        <row r="4692">
          <cell r="A4692">
            <v>6085326</v>
          </cell>
          <cell r="B4692" t="str">
            <v>Kabelový žlab DKS…DKS 610</v>
          </cell>
          <cell r="C4692">
            <v>300</v>
          </cell>
          <cell r="D4692">
            <v>1</v>
          </cell>
          <cell r="E4692" t="str">
            <v>M</v>
          </cell>
          <cell r="F4692">
            <v>300</v>
          </cell>
        </row>
        <row r="4693">
          <cell r="A4693">
            <v>6085342</v>
          </cell>
          <cell r="B4693" t="str">
            <v>Kabelový žlab DKS…DKS 620</v>
          </cell>
          <cell r="C4693">
            <v>455</v>
          </cell>
          <cell r="D4693">
            <v>1</v>
          </cell>
          <cell r="E4693" t="str">
            <v>M</v>
          </cell>
          <cell r="F4693">
            <v>455</v>
          </cell>
        </row>
        <row r="4694">
          <cell r="A4694">
            <v>6085369</v>
          </cell>
          <cell r="B4694" t="str">
            <v>Kabelový žlab DKS…DKS 630</v>
          </cell>
          <cell r="C4694">
            <v>643</v>
          </cell>
          <cell r="D4694">
            <v>1</v>
          </cell>
          <cell r="E4694" t="str">
            <v>M</v>
          </cell>
          <cell r="F4694">
            <v>643</v>
          </cell>
        </row>
        <row r="4695">
          <cell r="A4695">
            <v>6085512</v>
          </cell>
          <cell r="B4695" t="str">
            <v>Kabelový žlab DKS…DKS 640</v>
          </cell>
          <cell r="C4695">
            <v>895</v>
          </cell>
          <cell r="D4695">
            <v>1</v>
          </cell>
          <cell r="E4695" t="str">
            <v>M</v>
          </cell>
          <cell r="F4695">
            <v>895</v>
          </cell>
        </row>
        <row r="4696">
          <cell r="A4696">
            <v>6085539</v>
          </cell>
          <cell r="B4696" t="str">
            <v>Kabelový žlab DKS…DKS 650</v>
          </cell>
          <cell r="C4696">
            <v>1067</v>
          </cell>
          <cell r="D4696">
            <v>1</v>
          </cell>
          <cell r="E4696" t="str">
            <v>M</v>
          </cell>
          <cell r="F4696">
            <v>1067</v>
          </cell>
        </row>
        <row r="4697">
          <cell r="A4697">
            <v>6085555</v>
          </cell>
          <cell r="B4697" t="str">
            <v>Kabelový žlab DKS…DKS 660</v>
          </cell>
          <cell r="C4697">
            <v>1162</v>
          </cell>
          <cell r="D4697">
            <v>1</v>
          </cell>
          <cell r="E4697" t="str">
            <v>M</v>
          </cell>
          <cell r="F4697">
            <v>1162</v>
          </cell>
        </row>
        <row r="4698">
          <cell r="A4698">
            <v>6085601</v>
          </cell>
          <cell r="B4698" t="str">
            <v>Kabelový žlab DKS…DKS 610VA</v>
          </cell>
          <cell r="C4698">
            <v>969</v>
          </cell>
          <cell r="D4698">
            <v>1</v>
          </cell>
          <cell r="E4698" t="str">
            <v>M</v>
          </cell>
          <cell r="F4698">
            <v>969</v>
          </cell>
        </row>
        <row r="4699">
          <cell r="A4699">
            <v>6085628</v>
          </cell>
          <cell r="B4699" t="str">
            <v>Kabelový žlab DKS…DKS 620VA</v>
          </cell>
          <cell r="C4699">
            <v>1404</v>
          </cell>
          <cell r="D4699">
            <v>1</v>
          </cell>
          <cell r="E4699" t="str">
            <v>M</v>
          </cell>
          <cell r="F4699">
            <v>1404</v>
          </cell>
        </row>
        <row r="4700">
          <cell r="A4700">
            <v>6085636</v>
          </cell>
          <cell r="B4700" t="str">
            <v>Kabelový žlab DKS…DKS 630VA</v>
          </cell>
          <cell r="C4700">
            <v>1647</v>
          </cell>
          <cell r="D4700">
            <v>1</v>
          </cell>
          <cell r="E4700" t="str">
            <v>M</v>
          </cell>
          <cell r="F4700">
            <v>1647</v>
          </cell>
        </row>
        <row r="4701">
          <cell r="A4701">
            <v>6085644</v>
          </cell>
          <cell r="B4701" t="str">
            <v>Kabelový žlab DKS…DKS 640VA</v>
          </cell>
          <cell r="C4701">
            <v>2757</v>
          </cell>
          <cell r="D4701">
            <v>1</v>
          </cell>
          <cell r="E4701" t="str">
            <v>M</v>
          </cell>
          <cell r="F4701">
            <v>2757</v>
          </cell>
        </row>
        <row r="4702">
          <cell r="A4702">
            <v>6085652</v>
          </cell>
          <cell r="B4702" t="str">
            <v>Kabelový žlab DKS…DKS 650VA</v>
          </cell>
          <cell r="C4702">
            <v>3243</v>
          </cell>
          <cell r="D4702">
            <v>1</v>
          </cell>
          <cell r="E4702" t="str">
            <v>M</v>
          </cell>
          <cell r="F4702">
            <v>3243</v>
          </cell>
        </row>
        <row r="4703">
          <cell r="A4703">
            <v>6085660</v>
          </cell>
          <cell r="B4703" t="str">
            <v>Kabelový žlab DKS…DKS 660VA</v>
          </cell>
          <cell r="C4703">
            <v>3855</v>
          </cell>
          <cell r="D4703">
            <v>1</v>
          </cell>
          <cell r="E4703" t="str">
            <v>M</v>
          </cell>
          <cell r="F4703">
            <v>3855</v>
          </cell>
        </row>
        <row r="4704">
          <cell r="A4704">
            <v>6085668</v>
          </cell>
          <cell r="B4704" t="str">
            <v>Kabelový žlab DKS…DKS610VAS</v>
          </cell>
          <cell r="C4704">
            <v>1038</v>
          </cell>
          <cell r="D4704">
            <v>1</v>
          </cell>
          <cell r="E4704" t="str">
            <v>M</v>
          </cell>
          <cell r="F4704">
            <v>1038</v>
          </cell>
        </row>
        <row r="4705">
          <cell r="A4705">
            <v>6085677</v>
          </cell>
          <cell r="B4705" t="str">
            <v>Kabelový žlab DKS…DKS650VAS</v>
          </cell>
          <cell r="C4705">
            <v>4706</v>
          </cell>
          <cell r="D4705">
            <v>1</v>
          </cell>
          <cell r="E4705" t="str">
            <v>M</v>
          </cell>
          <cell r="F4705">
            <v>4706</v>
          </cell>
        </row>
        <row r="4706">
          <cell r="A4706">
            <v>6086357</v>
          </cell>
          <cell r="B4706" t="str">
            <v>Kabelový žlab DKS…DKS 860FS</v>
          </cell>
          <cell r="C4706">
            <v>1227</v>
          </cell>
          <cell r="D4706">
            <v>1</v>
          </cell>
          <cell r="E4706" t="str">
            <v>M</v>
          </cell>
          <cell r="F4706">
            <v>1227</v>
          </cell>
        </row>
        <row r="4707">
          <cell r="A4707">
            <v>6086470</v>
          </cell>
          <cell r="B4707" t="str">
            <v>Kabelový žlab DKS…DKS 810FT</v>
          </cell>
          <cell r="C4707">
            <v>425</v>
          </cell>
          <cell r="D4707">
            <v>1</v>
          </cell>
          <cell r="E4707" t="str">
            <v>M</v>
          </cell>
          <cell r="F4707">
            <v>425</v>
          </cell>
        </row>
        <row r="4708">
          <cell r="A4708">
            <v>6086497</v>
          </cell>
          <cell r="B4708" t="str">
            <v>Kabelový žlab DKS…DKS 820FT</v>
          </cell>
          <cell r="C4708">
            <v>607</v>
          </cell>
          <cell r="D4708">
            <v>1</v>
          </cell>
          <cell r="E4708" t="str">
            <v>M</v>
          </cell>
          <cell r="F4708">
            <v>607</v>
          </cell>
        </row>
        <row r="4709">
          <cell r="A4709">
            <v>6086519</v>
          </cell>
          <cell r="B4709" t="str">
            <v>Kabelový žlab DKS…DKS 830FT</v>
          </cell>
          <cell r="C4709">
            <v>795</v>
          </cell>
          <cell r="D4709">
            <v>1</v>
          </cell>
          <cell r="E4709" t="str">
            <v>M</v>
          </cell>
          <cell r="F4709">
            <v>795</v>
          </cell>
        </row>
        <row r="4710">
          <cell r="A4710">
            <v>6086659</v>
          </cell>
          <cell r="B4710" t="str">
            <v>Kabelový žlab DKS…DKS 840FT</v>
          </cell>
          <cell r="C4710">
            <v>1093</v>
          </cell>
          <cell r="D4710">
            <v>1</v>
          </cell>
          <cell r="E4710" t="str">
            <v>M</v>
          </cell>
          <cell r="F4710">
            <v>1093</v>
          </cell>
        </row>
        <row r="4711">
          <cell r="A4711">
            <v>6086675</v>
          </cell>
          <cell r="B4711" t="str">
            <v>Kabelový žlab DKS…DKS 850FT</v>
          </cell>
          <cell r="C4711">
            <v>1248</v>
          </cell>
          <cell r="D4711">
            <v>1</v>
          </cell>
          <cell r="E4711" t="str">
            <v>M</v>
          </cell>
          <cell r="F4711">
            <v>1248</v>
          </cell>
        </row>
        <row r="4712">
          <cell r="A4712">
            <v>6086691</v>
          </cell>
          <cell r="B4712" t="str">
            <v>Kabelový žlab DKS…DKS 860FT</v>
          </cell>
          <cell r="C4712">
            <v>1346</v>
          </cell>
          <cell r="D4712">
            <v>1</v>
          </cell>
          <cell r="E4712" t="str">
            <v>M</v>
          </cell>
          <cell r="F4712">
            <v>1346</v>
          </cell>
        </row>
        <row r="4713">
          <cell r="A4713">
            <v>6087116</v>
          </cell>
          <cell r="B4713" t="str">
            <v>Kabelový žlab IKS…IKS 610</v>
          </cell>
          <cell r="C4713">
            <v>252</v>
          </cell>
          <cell r="D4713">
            <v>1</v>
          </cell>
          <cell r="E4713" t="str">
            <v>M</v>
          </cell>
          <cell r="F4713">
            <v>252</v>
          </cell>
        </row>
        <row r="4714">
          <cell r="A4714">
            <v>6087132</v>
          </cell>
          <cell r="B4714" t="str">
            <v>Kabelový žlab IKS…IKS 620</v>
          </cell>
          <cell r="C4714">
            <v>354</v>
          </cell>
          <cell r="D4714">
            <v>1</v>
          </cell>
          <cell r="E4714" t="str">
            <v>M</v>
          </cell>
          <cell r="F4714">
            <v>354</v>
          </cell>
        </row>
        <row r="4715">
          <cell r="A4715">
            <v>6087140</v>
          </cell>
          <cell r="B4715" t="str">
            <v>Kabelový žlab IKS…IKS 630</v>
          </cell>
          <cell r="C4715">
            <v>440</v>
          </cell>
          <cell r="D4715">
            <v>1</v>
          </cell>
          <cell r="E4715" t="str">
            <v>M</v>
          </cell>
          <cell r="F4715">
            <v>440</v>
          </cell>
        </row>
        <row r="4716">
          <cell r="A4716">
            <v>6087159</v>
          </cell>
          <cell r="B4716" t="str">
            <v>Kabelový žlab IKS…IKS 640</v>
          </cell>
          <cell r="C4716">
            <v>605</v>
          </cell>
          <cell r="D4716">
            <v>1</v>
          </cell>
          <cell r="E4716" t="str">
            <v>M</v>
          </cell>
          <cell r="F4716">
            <v>605</v>
          </cell>
        </row>
        <row r="4717">
          <cell r="A4717">
            <v>6087965</v>
          </cell>
          <cell r="B4717" t="str">
            <v>Ochranný kroužek…KSR-DR920</v>
          </cell>
          <cell r="C4717">
            <v>10</v>
          </cell>
          <cell r="D4717">
            <v>1</v>
          </cell>
          <cell r="E4717" t="str">
            <v>KS</v>
          </cell>
          <cell r="F4717">
            <v>10</v>
          </cell>
        </row>
        <row r="4718">
          <cell r="A4718">
            <v>6091164</v>
          </cell>
          <cell r="B4718" t="str">
            <v>Podélná spojka…WRVL110FS</v>
          </cell>
          <cell r="C4718">
            <v>380</v>
          </cell>
          <cell r="D4718">
            <v>1</v>
          </cell>
          <cell r="E4718" t="str">
            <v>KS</v>
          </cell>
          <cell r="F4718">
            <v>380</v>
          </cell>
        </row>
        <row r="4719">
          <cell r="A4719">
            <v>6091180</v>
          </cell>
          <cell r="B4719" t="str">
            <v>Podélná spojka…WRVL110FT</v>
          </cell>
          <cell r="C4719">
            <v>480</v>
          </cell>
          <cell r="D4719">
            <v>1</v>
          </cell>
          <cell r="E4719" t="str">
            <v>KS</v>
          </cell>
          <cell r="F4719">
            <v>480</v>
          </cell>
        </row>
        <row r="4720">
          <cell r="A4720">
            <v>6091229</v>
          </cell>
          <cell r="B4720" t="str">
            <v>Podélná spojka…WRVL110VA</v>
          </cell>
          <cell r="C4720">
            <v>924</v>
          </cell>
          <cell r="D4720">
            <v>1</v>
          </cell>
          <cell r="E4720" t="str">
            <v>KS</v>
          </cell>
          <cell r="F4720">
            <v>924</v>
          </cell>
        </row>
        <row r="4721">
          <cell r="A4721">
            <v>6091318</v>
          </cell>
          <cell r="B4721" t="str">
            <v>Kloubová spojka…WRGV110FS</v>
          </cell>
          <cell r="C4721">
            <v>616</v>
          </cell>
          <cell r="D4721">
            <v>1</v>
          </cell>
          <cell r="E4721" t="str">
            <v>KS</v>
          </cell>
          <cell r="F4721">
            <v>616</v>
          </cell>
        </row>
        <row r="4722">
          <cell r="A4722">
            <v>6091334</v>
          </cell>
          <cell r="B4722" t="str">
            <v>Kloubová spojka…WRGV110FT</v>
          </cell>
          <cell r="C4722">
            <v>759</v>
          </cell>
          <cell r="D4722">
            <v>1</v>
          </cell>
          <cell r="E4722" t="str">
            <v>KS</v>
          </cell>
          <cell r="F4722">
            <v>759</v>
          </cell>
        </row>
        <row r="4723">
          <cell r="A4723">
            <v>6091338</v>
          </cell>
          <cell r="B4723" t="str">
            <v>Kloubová spojka…WRGV110VA</v>
          </cell>
          <cell r="C4723">
            <v>1071</v>
          </cell>
          <cell r="D4723">
            <v>1</v>
          </cell>
          <cell r="E4723" t="str">
            <v>KS</v>
          </cell>
          <cell r="F4723">
            <v>1071</v>
          </cell>
        </row>
        <row r="4724">
          <cell r="A4724">
            <v>6091377</v>
          </cell>
          <cell r="B4724" t="str">
            <v>Úhlová spojka…WRWVK110</v>
          </cell>
          <cell r="C4724">
            <v>275</v>
          </cell>
          <cell r="D4724">
            <v>1</v>
          </cell>
          <cell r="E4724" t="str">
            <v>KS</v>
          </cell>
          <cell r="F4724">
            <v>275</v>
          </cell>
        </row>
        <row r="4725">
          <cell r="A4725">
            <v>6091393</v>
          </cell>
          <cell r="B4725" t="str">
            <v>Úhlová spojka…WRWVK110</v>
          </cell>
          <cell r="C4725">
            <v>567</v>
          </cell>
          <cell r="D4725">
            <v>1</v>
          </cell>
          <cell r="E4725" t="str">
            <v>KS</v>
          </cell>
          <cell r="F4725">
            <v>567</v>
          </cell>
        </row>
        <row r="4726">
          <cell r="A4726">
            <v>6098111</v>
          </cell>
          <cell r="B4726" t="str">
            <v>Kabel. žlab pro velká rozpětí…WKSG120FS</v>
          </cell>
          <cell r="C4726">
            <v>974</v>
          </cell>
          <cell r="D4726">
            <v>1</v>
          </cell>
          <cell r="E4726" t="str">
            <v>M</v>
          </cell>
          <cell r="F4726">
            <v>974</v>
          </cell>
        </row>
        <row r="4727">
          <cell r="A4727">
            <v>6098115</v>
          </cell>
          <cell r="B4727" t="str">
            <v>Kabel. žlab pro velká rozpětí…WKSG130FS</v>
          </cell>
          <cell r="C4727">
            <v>1086</v>
          </cell>
          <cell r="D4727">
            <v>1</v>
          </cell>
          <cell r="E4727" t="str">
            <v>M</v>
          </cell>
          <cell r="F4727">
            <v>1086</v>
          </cell>
        </row>
        <row r="4728">
          <cell r="A4728">
            <v>6098119</v>
          </cell>
          <cell r="B4728" t="str">
            <v>Kabel. žlab pro velká rozpětí…WKSG140FS</v>
          </cell>
          <cell r="C4728">
            <v>1187</v>
          </cell>
          <cell r="D4728">
            <v>1</v>
          </cell>
          <cell r="E4728" t="str">
            <v>M</v>
          </cell>
          <cell r="F4728">
            <v>1187</v>
          </cell>
        </row>
        <row r="4729">
          <cell r="A4729">
            <v>6098123</v>
          </cell>
          <cell r="B4729" t="str">
            <v>Kabel. žlab pro velká rozpětí…WKSG150FS</v>
          </cell>
          <cell r="C4729">
            <v>1321</v>
          </cell>
          <cell r="D4729">
            <v>1</v>
          </cell>
          <cell r="E4729" t="str">
            <v>M</v>
          </cell>
          <cell r="F4729">
            <v>1321</v>
          </cell>
        </row>
        <row r="4730">
          <cell r="A4730">
            <v>6098127</v>
          </cell>
          <cell r="B4730" t="str">
            <v>Kabel. žlab pro velká rozpětí…WKSG160FS</v>
          </cell>
          <cell r="C4730">
            <v>1422</v>
          </cell>
          <cell r="D4730">
            <v>1</v>
          </cell>
          <cell r="E4730" t="str">
            <v>M</v>
          </cell>
          <cell r="F4730">
            <v>1422</v>
          </cell>
        </row>
        <row r="4731">
          <cell r="A4731">
            <v>6098141</v>
          </cell>
          <cell r="B4731" t="str">
            <v>Kabel. žlab pro velká rozpětí…WKSG120FT</v>
          </cell>
          <cell r="C4731">
            <v>1428</v>
          </cell>
          <cell r="D4731">
            <v>1</v>
          </cell>
          <cell r="E4731" t="str">
            <v>M</v>
          </cell>
          <cell r="F4731">
            <v>1428</v>
          </cell>
        </row>
        <row r="4732">
          <cell r="A4732">
            <v>6098145</v>
          </cell>
          <cell r="B4732" t="str">
            <v>Kabel. žlab pro velká rozpětí…WKSG130FT</v>
          </cell>
          <cell r="C4732">
            <v>1570</v>
          </cell>
          <cell r="D4732">
            <v>1</v>
          </cell>
          <cell r="E4732" t="str">
            <v>M</v>
          </cell>
          <cell r="F4732">
            <v>1570</v>
          </cell>
        </row>
        <row r="4733">
          <cell r="A4733">
            <v>6098149</v>
          </cell>
          <cell r="B4733" t="str">
            <v>Kabel. žlab pro velká rozpětí…WKSG140FT</v>
          </cell>
          <cell r="C4733">
            <v>1699</v>
          </cell>
          <cell r="D4733">
            <v>1</v>
          </cell>
          <cell r="E4733" t="str">
            <v>M</v>
          </cell>
          <cell r="F4733">
            <v>1699</v>
          </cell>
        </row>
        <row r="4734">
          <cell r="A4734">
            <v>6098153</v>
          </cell>
          <cell r="B4734" t="str">
            <v>Kabel. žlab pro velká rozpětí…WKSG150FT</v>
          </cell>
          <cell r="C4734">
            <v>1899</v>
          </cell>
          <cell r="D4734">
            <v>1</v>
          </cell>
          <cell r="E4734" t="str">
            <v>M</v>
          </cell>
          <cell r="F4734">
            <v>1899</v>
          </cell>
        </row>
        <row r="4735">
          <cell r="A4735">
            <v>6098157</v>
          </cell>
          <cell r="B4735" t="str">
            <v>Kabel. žlab pro velká rozpětí…WKSG160FT</v>
          </cell>
          <cell r="C4735">
            <v>2026</v>
          </cell>
          <cell r="D4735">
            <v>1</v>
          </cell>
          <cell r="E4735" t="str">
            <v>M</v>
          </cell>
          <cell r="F4735">
            <v>2026</v>
          </cell>
        </row>
        <row r="4736">
          <cell r="A4736">
            <v>6098304</v>
          </cell>
          <cell r="B4736" t="str">
            <v>Oblouk 90°…WRB90 120</v>
          </cell>
          <cell r="C4736">
            <v>4749</v>
          </cell>
          <cell r="D4736">
            <v>1</v>
          </cell>
          <cell r="E4736" t="str">
            <v>KS</v>
          </cell>
          <cell r="F4736">
            <v>4749</v>
          </cell>
        </row>
        <row r="4737">
          <cell r="A4737">
            <v>6098308</v>
          </cell>
          <cell r="B4737" t="str">
            <v>Oblouk 90°…WRB90 130</v>
          </cell>
          <cell r="C4737">
            <v>6075</v>
          </cell>
          <cell r="D4737">
            <v>1</v>
          </cell>
          <cell r="E4737" t="str">
            <v>KS</v>
          </cell>
          <cell r="F4737">
            <v>6075</v>
          </cell>
        </row>
        <row r="4738">
          <cell r="A4738">
            <v>6098312</v>
          </cell>
          <cell r="B4738" t="str">
            <v>Oblouk 90°…WRB90 140</v>
          </cell>
          <cell r="C4738">
            <v>5824</v>
          </cell>
          <cell r="D4738">
            <v>1</v>
          </cell>
          <cell r="E4738" t="str">
            <v>KS</v>
          </cell>
          <cell r="F4738">
            <v>5824</v>
          </cell>
        </row>
        <row r="4739">
          <cell r="A4739">
            <v>6098316</v>
          </cell>
          <cell r="B4739" t="str">
            <v>Oblouk 90°…WRB90 150</v>
          </cell>
          <cell r="C4739">
            <v>8134</v>
          </cell>
          <cell r="D4739">
            <v>1</v>
          </cell>
          <cell r="E4739" t="str">
            <v>KS</v>
          </cell>
          <cell r="F4739">
            <v>8134</v>
          </cell>
        </row>
        <row r="4740">
          <cell r="A4740">
            <v>6098320</v>
          </cell>
          <cell r="B4740" t="str">
            <v>Oblouk 90°…WRB90 160</v>
          </cell>
          <cell r="C4740">
            <v>9566</v>
          </cell>
          <cell r="D4740">
            <v>1</v>
          </cell>
          <cell r="E4740" t="str">
            <v>KS</v>
          </cell>
          <cell r="F4740">
            <v>9566</v>
          </cell>
        </row>
        <row r="4741">
          <cell r="A4741">
            <v>6098344</v>
          </cell>
          <cell r="B4741" t="str">
            <v>Oblouk 90°…WRB90 120</v>
          </cell>
          <cell r="C4741">
            <v>5466</v>
          </cell>
          <cell r="D4741">
            <v>1</v>
          </cell>
          <cell r="E4741" t="str">
            <v>KS</v>
          </cell>
          <cell r="F4741">
            <v>5466</v>
          </cell>
        </row>
        <row r="4742">
          <cell r="A4742">
            <v>6098348</v>
          </cell>
          <cell r="B4742" t="str">
            <v>Oblouk 90°…WRB90 130</v>
          </cell>
          <cell r="C4742">
            <v>6955</v>
          </cell>
          <cell r="D4742">
            <v>1</v>
          </cell>
          <cell r="E4742" t="str">
            <v>KS</v>
          </cell>
          <cell r="F4742">
            <v>6955</v>
          </cell>
        </row>
        <row r="4743">
          <cell r="A4743">
            <v>6098352</v>
          </cell>
          <cell r="B4743" t="str">
            <v>Oblouk 90°…WRB90 140</v>
          </cell>
          <cell r="C4743">
            <v>8394</v>
          </cell>
          <cell r="D4743">
            <v>1</v>
          </cell>
          <cell r="E4743" t="str">
            <v>KS</v>
          </cell>
          <cell r="F4743">
            <v>8394</v>
          </cell>
        </row>
        <row r="4744">
          <cell r="A4744">
            <v>6098356</v>
          </cell>
          <cell r="B4744" t="str">
            <v>Oblouk 90°…WRB90 150</v>
          </cell>
          <cell r="C4744">
            <v>8590</v>
          </cell>
          <cell r="D4744">
            <v>1</v>
          </cell>
          <cell r="E4744" t="str">
            <v>KS</v>
          </cell>
          <cell r="F4744">
            <v>8590</v>
          </cell>
        </row>
        <row r="4745">
          <cell r="A4745">
            <v>6098360</v>
          </cell>
          <cell r="B4745" t="str">
            <v>Oblouk 90°…WRB90 160</v>
          </cell>
          <cell r="C4745">
            <v>10307</v>
          </cell>
          <cell r="D4745">
            <v>1</v>
          </cell>
          <cell r="E4745" t="str">
            <v>KS</v>
          </cell>
          <cell r="F4745">
            <v>10307</v>
          </cell>
        </row>
        <row r="4746">
          <cell r="A4746">
            <v>6098405</v>
          </cell>
          <cell r="B4746" t="str">
            <v>Odbočný díl…WRAA120FS</v>
          </cell>
          <cell r="C4746">
            <v>5615</v>
          </cell>
          <cell r="D4746">
            <v>1</v>
          </cell>
          <cell r="E4746" t="str">
            <v>KS</v>
          </cell>
          <cell r="F4746">
            <v>5615</v>
          </cell>
        </row>
        <row r="4747">
          <cell r="A4747">
            <v>6098409</v>
          </cell>
          <cell r="B4747" t="str">
            <v>Odbočný díl…WRAA130FS</v>
          </cell>
          <cell r="C4747">
            <v>5832</v>
          </cell>
          <cell r="D4747">
            <v>1</v>
          </cell>
          <cell r="E4747" t="str">
            <v>KS</v>
          </cell>
          <cell r="F4747">
            <v>5832</v>
          </cell>
        </row>
        <row r="4748">
          <cell r="A4748">
            <v>6098413</v>
          </cell>
          <cell r="B4748" t="str">
            <v>Odbočný díl…WRAA140FS</v>
          </cell>
          <cell r="C4748">
            <v>6376</v>
          </cell>
          <cell r="D4748">
            <v>1</v>
          </cell>
          <cell r="E4748" t="str">
            <v>KS</v>
          </cell>
          <cell r="F4748">
            <v>6376</v>
          </cell>
        </row>
        <row r="4749">
          <cell r="A4749">
            <v>6098417</v>
          </cell>
          <cell r="B4749" t="str">
            <v>Odbočný díl…WRAA150FS</v>
          </cell>
          <cell r="C4749">
            <v>5823</v>
          </cell>
          <cell r="D4749">
            <v>1</v>
          </cell>
          <cell r="E4749" t="str">
            <v>KS</v>
          </cell>
          <cell r="F4749">
            <v>5823</v>
          </cell>
        </row>
        <row r="4750">
          <cell r="A4750">
            <v>6098421</v>
          </cell>
          <cell r="B4750" t="str">
            <v>Odbočný díl…WRAA160FS</v>
          </cell>
          <cell r="C4750">
            <v>7653</v>
          </cell>
          <cell r="D4750">
            <v>1</v>
          </cell>
          <cell r="E4750" t="str">
            <v>KS</v>
          </cell>
          <cell r="F4750">
            <v>7653</v>
          </cell>
        </row>
        <row r="4751">
          <cell r="A4751">
            <v>6098445</v>
          </cell>
          <cell r="B4751" t="str">
            <v>Odbočný díl…WRAA120FT</v>
          </cell>
          <cell r="C4751">
            <v>6742</v>
          </cell>
          <cell r="D4751">
            <v>1</v>
          </cell>
          <cell r="E4751" t="str">
            <v>KS</v>
          </cell>
          <cell r="F4751">
            <v>6742</v>
          </cell>
        </row>
        <row r="4752">
          <cell r="A4752">
            <v>6098449</v>
          </cell>
          <cell r="B4752" t="str">
            <v>Odbočný díl…WRAA130FT</v>
          </cell>
          <cell r="C4752">
            <v>7084</v>
          </cell>
          <cell r="D4752">
            <v>1</v>
          </cell>
          <cell r="E4752" t="str">
            <v>KS</v>
          </cell>
          <cell r="F4752">
            <v>7084</v>
          </cell>
        </row>
        <row r="4753">
          <cell r="A4753">
            <v>6098453</v>
          </cell>
          <cell r="B4753" t="str">
            <v>Odbočný díl…WRAA140FT</v>
          </cell>
          <cell r="C4753">
            <v>8104</v>
          </cell>
          <cell r="D4753">
            <v>1</v>
          </cell>
          <cell r="E4753" t="str">
            <v>KS</v>
          </cell>
          <cell r="F4753">
            <v>8104</v>
          </cell>
        </row>
        <row r="4754">
          <cell r="A4754">
            <v>6098457</v>
          </cell>
          <cell r="B4754" t="str">
            <v>Odbočný díl…WRAA150FT</v>
          </cell>
          <cell r="C4754">
            <v>8398</v>
          </cell>
          <cell r="D4754">
            <v>1</v>
          </cell>
          <cell r="E4754" t="str">
            <v>KS</v>
          </cell>
          <cell r="F4754">
            <v>8398</v>
          </cell>
        </row>
        <row r="4755">
          <cell r="A4755">
            <v>6098461</v>
          </cell>
          <cell r="B4755" t="str">
            <v>Odbočný díl…WRAA160FT</v>
          </cell>
          <cell r="C4755">
            <v>8467</v>
          </cell>
          <cell r="D4755">
            <v>1</v>
          </cell>
          <cell r="E4755" t="str">
            <v>KS</v>
          </cell>
          <cell r="F4755">
            <v>8467</v>
          </cell>
        </row>
        <row r="4756">
          <cell r="A4756">
            <v>6098475</v>
          </cell>
          <cell r="B4756" t="str">
            <v>Rohový vestavný díl…WEAS 110</v>
          </cell>
          <cell r="C4756">
            <v>1803</v>
          </cell>
          <cell r="D4756">
            <v>1</v>
          </cell>
          <cell r="E4756" t="str">
            <v>KS</v>
          </cell>
          <cell r="F4756">
            <v>1803</v>
          </cell>
        </row>
        <row r="4757">
          <cell r="A4757">
            <v>6098501</v>
          </cell>
          <cell r="B4757" t="str">
            <v>Kabel. žlab pro velká rozpětí…WKSG162FS</v>
          </cell>
          <cell r="C4757">
            <v>1231</v>
          </cell>
          <cell r="D4757">
            <v>1</v>
          </cell>
          <cell r="E4757" t="str">
            <v>M</v>
          </cell>
          <cell r="F4757">
            <v>1231</v>
          </cell>
        </row>
        <row r="4758">
          <cell r="A4758">
            <v>6098505</v>
          </cell>
          <cell r="B4758" t="str">
            <v>Kabel. žlab pro velká rozpětí…WKSG163FS</v>
          </cell>
          <cell r="C4758">
            <v>1109</v>
          </cell>
          <cell r="D4758">
            <v>1</v>
          </cell>
          <cell r="E4758" t="str">
            <v>M</v>
          </cell>
          <cell r="F4758">
            <v>1109</v>
          </cell>
        </row>
        <row r="4759">
          <cell r="A4759">
            <v>6098509</v>
          </cell>
          <cell r="B4759" t="str">
            <v>Kabel. žlab pro velká rozpětí…WKSG164FS</v>
          </cell>
          <cell r="C4759">
            <v>1465</v>
          </cell>
          <cell r="D4759">
            <v>1</v>
          </cell>
          <cell r="E4759" t="str">
            <v>M</v>
          </cell>
          <cell r="F4759">
            <v>1465</v>
          </cell>
        </row>
        <row r="4760">
          <cell r="A4760">
            <v>6098513</v>
          </cell>
          <cell r="B4760" t="str">
            <v>Kabel. žlab pro velká rozpětí…WKSG165FS</v>
          </cell>
          <cell r="C4760">
            <v>1490</v>
          </cell>
          <cell r="D4760">
            <v>1</v>
          </cell>
          <cell r="E4760" t="str">
            <v>M</v>
          </cell>
          <cell r="F4760">
            <v>1490</v>
          </cell>
        </row>
        <row r="4761">
          <cell r="A4761">
            <v>6098517</v>
          </cell>
          <cell r="B4761" t="str">
            <v>Kabel. žlab pro velká rozpětí…WKSG166FS</v>
          </cell>
          <cell r="C4761">
            <v>1571</v>
          </cell>
          <cell r="D4761">
            <v>1</v>
          </cell>
          <cell r="E4761" t="str">
            <v>M</v>
          </cell>
          <cell r="F4761">
            <v>1571</v>
          </cell>
        </row>
        <row r="4762">
          <cell r="A4762">
            <v>6098550</v>
          </cell>
          <cell r="B4762" t="str">
            <v>Kabel. žlab pro velká rozpětí…WKSG162FT</v>
          </cell>
          <cell r="C4762">
            <v>1579</v>
          </cell>
          <cell r="D4762">
            <v>1</v>
          </cell>
          <cell r="E4762" t="str">
            <v>M</v>
          </cell>
          <cell r="F4762">
            <v>1579</v>
          </cell>
        </row>
        <row r="4763">
          <cell r="A4763">
            <v>6098554</v>
          </cell>
          <cell r="B4763" t="str">
            <v>Kabel. žlab pro velká rozpětí…WKSG163FT</v>
          </cell>
          <cell r="C4763">
            <v>1691</v>
          </cell>
          <cell r="D4763">
            <v>1</v>
          </cell>
          <cell r="E4763" t="str">
            <v>M</v>
          </cell>
          <cell r="F4763">
            <v>1691</v>
          </cell>
        </row>
        <row r="4764">
          <cell r="A4764">
            <v>6098558</v>
          </cell>
          <cell r="B4764" t="str">
            <v>Kabel. žlab pro velká rozpětí…WKSG164FT</v>
          </cell>
          <cell r="C4764">
            <v>1815</v>
          </cell>
          <cell r="D4764">
            <v>1</v>
          </cell>
          <cell r="E4764" t="str">
            <v>M</v>
          </cell>
          <cell r="F4764">
            <v>1815</v>
          </cell>
        </row>
        <row r="4765">
          <cell r="A4765">
            <v>6098562</v>
          </cell>
          <cell r="B4765" t="str">
            <v>Kabel. žlab pro velká rozpětí…WKSG165FT</v>
          </cell>
          <cell r="C4765">
            <v>1915</v>
          </cell>
          <cell r="D4765">
            <v>1</v>
          </cell>
          <cell r="E4765" t="str">
            <v>M</v>
          </cell>
          <cell r="F4765">
            <v>1915</v>
          </cell>
        </row>
        <row r="4766">
          <cell r="A4766">
            <v>6098566</v>
          </cell>
          <cell r="B4766" t="str">
            <v>Kabel. žlab pro velká rozpětí…WKSG166FT</v>
          </cell>
          <cell r="C4766">
            <v>1971</v>
          </cell>
          <cell r="D4766">
            <v>1</v>
          </cell>
          <cell r="E4766" t="str">
            <v>M</v>
          </cell>
          <cell r="F4766">
            <v>1971</v>
          </cell>
        </row>
        <row r="4767">
          <cell r="A4767">
            <v>6098703</v>
          </cell>
          <cell r="B4767" t="str">
            <v>Oblouk 90°…WRB90 162</v>
          </cell>
          <cell r="C4767">
            <v>3942</v>
          </cell>
          <cell r="D4767">
            <v>1</v>
          </cell>
          <cell r="E4767" t="str">
            <v>KS</v>
          </cell>
          <cell r="F4767">
            <v>3942</v>
          </cell>
        </row>
        <row r="4768">
          <cell r="A4768">
            <v>6098707</v>
          </cell>
          <cell r="B4768" t="str">
            <v>Oblouk 90°…WRB90 163</v>
          </cell>
          <cell r="C4768">
            <v>5376</v>
          </cell>
          <cell r="D4768">
            <v>1</v>
          </cell>
          <cell r="E4768" t="str">
            <v>KS</v>
          </cell>
          <cell r="F4768">
            <v>5376</v>
          </cell>
        </row>
        <row r="4769">
          <cell r="A4769">
            <v>6098711</v>
          </cell>
          <cell r="B4769" t="str">
            <v>Oblouk 90°…WRB90 164</v>
          </cell>
          <cell r="C4769">
            <v>6384</v>
          </cell>
          <cell r="D4769">
            <v>1</v>
          </cell>
          <cell r="E4769" t="str">
            <v>KS</v>
          </cell>
          <cell r="F4769">
            <v>6384</v>
          </cell>
        </row>
        <row r="4770">
          <cell r="A4770">
            <v>6098715</v>
          </cell>
          <cell r="B4770" t="str">
            <v>WRB90 165…WRB90 165</v>
          </cell>
          <cell r="C4770">
            <v>6351</v>
          </cell>
          <cell r="D4770">
            <v>1</v>
          </cell>
          <cell r="E4770" t="str">
            <v>KS</v>
          </cell>
          <cell r="F4770">
            <v>6351</v>
          </cell>
        </row>
        <row r="4771">
          <cell r="A4771">
            <v>6098719</v>
          </cell>
          <cell r="B4771" t="str">
            <v>Oblouk 90°…WRB90 166</v>
          </cell>
          <cell r="C4771">
            <v>8388</v>
          </cell>
          <cell r="D4771">
            <v>1</v>
          </cell>
          <cell r="E4771" t="str">
            <v>KS</v>
          </cell>
          <cell r="F4771">
            <v>8388</v>
          </cell>
        </row>
        <row r="4772">
          <cell r="A4772">
            <v>6098730</v>
          </cell>
          <cell r="B4772" t="str">
            <v>Oblouk 90°…WRB90 162</v>
          </cell>
          <cell r="C4772">
            <v>6257</v>
          </cell>
          <cell r="D4772">
            <v>1</v>
          </cell>
          <cell r="E4772" t="str">
            <v>KS</v>
          </cell>
          <cell r="F4772">
            <v>6257</v>
          </cell>
        </row>
        <row r="4773">
          <cell r="A4773">
            <v>6098738</v>
          </cell>
          <cell r="B4773" t="str">
            <v>Oblouk 90°…WRB90 164</v>
          </cell>
          <cell r="C4773">
            <v>10495</v>
          </cell>
          <cell r="D4773">
            <v>1</v>
          </cell>
          <cell r="E4773" t="str">
            <v>KS</v>
          </cell>
          <cell r="F4773">
            <v>10495</v>
          </cell>
        </row>
        <row r="4774">
          <cell r="A4774">
            <v>6098746</v>
          </cell>
          <cell r="B4774" t="str">
            <v>Oblouk 90°…WRB90 166</v>
          </cell>
          <cell r="C4774">
            <v>10790</v>
          </cell>
          <cell r="D4774">
            <v>1</v>
          </cell>
          <cell r="E4774" t="str">
            <v>KS</v>
          </cell>
          <cell r="F4774">
            <v>10790</v>
          </cell>
        </row>
        <row r="4775">
          <cell r="A4775">
            <v>6098800</v>
          </cell>
          <cell r="B4775" t="str">
            <v>Odbočný díl…WRAA162FS</v>
          </cell>
          <cell r="C4775">
            <v>5398</v>
          </cell>
          <cell r="D4775">
            <v>1</v>
          </cell>
          <cell r="E4775" t="str">
            <v>KS</v>
          </cell>
          <cell r="F4775">
            <v>5398</v>
          </cell>
        </row>
        <row r="4776">
          <cell r="A4776">
            <v>6098804</v>
          </cell>
          <cell r="B4776" t="str">
            <v>Odbočný díl…WRAA163FS</v>
          </cell>
          <cell r="C4776">
            <v>5745</v>
          </cell>
          <cell r="D4776">
            <v>1</v>
          </cell>
          <cell r="E4776" t="str">
            <v>KS</v>
          </cell>
          <cell r="F4776">
            <v>5745</v>
          </cell>
        </row>
        <row r="4777">
          <cell r="A4777">
            <v>6098808</v>
          </cell>
          <cell r="B4777" t="str">
            <v>Odbočný díl…WRAA164FS</v>
          </cell>
          <cell r="C4777">
            <v>6186</v>
          </cell>
          <cell r="D4777">
            <v>1</v>
          </cell>
          <cell r="E4777" t="str">
            <v>KS</v>
          </cell>
          <cell r="F4777">
            <v>6186</v>
          </cell>
        </row>
        <row r="4778">
          <cell r="A4778">
            <v>6098812</v>
          </cell>
          <cell r="B4778" t="str">
            <v>Odbočný díl…WRAA165FS</v>
          </cell>
          <cell r="C4778">
            <v>6886</v>
          </cell>
          <cell r="D4778">
            <v>1</v>
          </cell>
          <cell r="E4778" t="str">
            <v>KS</v>
          </cell>
          <cell r="F4778">
            <v>6886</v>
          </cell>
        </row>
        <row r="4779">
          <cell r="A4779">
            <v>6098816</v>
          </cell>
          <cell r="B4779" t="str">
            <v>Odbočný díl…WRAA166FS</v>
          </cell>
          <cell r="C4779">
            <v>7067</v>
          </cell>
          <cell r="D4779">
            <v>1</v>
          </cell>
          <cell r="E4779" t="str">
            <v>KS</v>
          </cell>
          <cell r="F4779">
            <v>7067</v>
          </cell>
        </row>
        <row r="4780">
          <cell r="A4780">
            <v>6098827</v>
          </cell>
          <cell r="B4780" t="str">
            <v>Odbočný díl…WRAA162FT</v>
          </cell>
          <cell r="C4780">
            <v>7349</v>
          </cell>
          <cell r="D4780">
            <v>1</v>
          </cell>
          <cell r="E4780" t="str">
            <v>KS</v>
          </cell>
          <cell r="F4780">
            <v>7349</v>
          </cell>
        </row>
        <row r="4781">
          <cell r="A4781">
            <v>6098831</v>
          </cell>
          <cell r="B4781" t="str">
            <v>Odbočný díl…WRAA163FT</v>
          </cell>
          <cell r="C4781">
            <v>7603</v>
          </cell>
          <cell r="D4781">
            <v>1</v>
          </cell>
          <cell r="E4781" t="str">
            <v>KS</v>
          </cell>
          <cell r="F4781">
            <v>7603</v>
          </cell>
        </row>
        <row r="4782">
          <cell r="A4782">
            <v>6098839</v>
          </cell>
          <cell r="B4782" t="str">
            <v>Odbočný díl…WRAA165FT</v>
          </cell>
          <cell r="C4782">
            <v>9375</v>
          </cell>
          <cell r="D4782">
            <v>1</v>
          </cell>
          <cell r="E4782" t="str">
            <v>KS</v>
          </cell>
          <cell r="F4782">
            <v>9375</v>
          </cell>
        </row>
        <row r="4783">
          <cell r="A4783">
            <v>6098843</v>
          </cell>
          <cell r="B4783" t="str">
            <v>Odbočný díl…WRAA166FT</v>
          </cell>
          <cell r="C4783">
            <v>9690</v>
          </cell>
          <cell r="D4783">
            <v>1</v>
          </cell>
          <cell r="E4783" t="str">
            <v>KS</v>
          </cell>
          <cell r="F4783">
            <v>9690</v>
          </cell>
        </row>
        <row r="4784">
          <cell r="A4784">
            <v>6101097</v>
          </cell>
          <cell r="B4784" t="str">
            <v>Kabelový žebřík…L660NS VA</v>
          </cell>
          <cell r="C4784">
            <v>1701</v>
          </cell>
          <cell r="D4784">
            <v>1</v>
          </cell>
          <cell r="E4784" t="str">
            <v>M</v>
          </cell>
          <cell r="F4784">
            <v>1701</v>
          </cell>
        </row>
        <row r="4785">
          <cell r="A4785">
            <v>6101200</v>
          </cell>
          <cell r="B4785" t="str">
            <v>Kabelový žebřík…LG 620 VS</v>
          </cell>
          <cell r="C4785">
            <v>2704</v>
          </cell>
          <cell r="D4785">
            <v>1</v>
          </cell>
          <cell r="E4785" t="str">
            <v>M</v>
          </cell>
          <cell r="F4785">
            <v>2704</v>
          </cell>
        </row>
        <row r="4786">
          <cell r="A4786">
            <v>6101208</v>
          </cell>
          <cell r="B4786" t="str">
            <v>Kabelový žebřík…LG 630 VS</v>
          </cell>
          <cell r="C4786">
            <v>2929</v>
          </cell>
          <cell r="D4786">
            <v>1</v>
          </cell>
          <cell r="E4786" t="str">
            <v>M</v>
          </cell>
          <cell r="F4786">
            <v>2929</v>
          </cell>
        </row>
        <row r="4787">
          <cell r="A4787">
            <v>6101216</v>
          </cell>
          <cell r="B4787" t="str">
            <v>Kabelový žebřík…LG 640 VS</v>
          </cell>
          <cell r="C4787">
            <v>3146</v>
          </cell>
          <cell r="D4787">
            <v>1</v>
          </cell>
          <cell r="E4787" t="str">
            <v>M</v>
          </cell>
          <cell r="F4787">
            <v>3146</v>
          </cell>
        </row>
        <row r="4788">
          <cell r="A4788">
            <v>6101223</v>
          </cell>
          <cell r="B4788" t="str">
            <v>Kabelový žebřík…LG 650 VS</v>
          </cell>
          <cell r="C4788">
            <v>3371</v>
          </cell>
          <cell r="D4788">
            <v>1</v>
          </cell>
          <cell r="E4788" t="str">
            <v>M</v>
          </cell>
          <cell r="F4788">
            <v>3371</v>
          </cell>
        </row>
        <row r="4789">
          <cell r="A4789">
            <v>6101232</v>
          </cell>
          <cell r="B4789" t="str">
            <v>Kabelový žebřík…LG 660 VS</v>
          </cell>
          <cell r="C4789">
            <v>3602</v>
          </cell>
          <cell r="D4789">
            <v>1</v>
          </cell>
          <cell r="E4789" t="str">
            <v>M</v>
          </cell>
          <cell r="F4789">
            <v>3602</v>
          </cell>
        </row>
        <row r="4790">
          <cell r="A4790">
            <v>6103235</v>
          </cell>
          <cell r="B4790" t="str">
            <v>Vkládací plech…ELB-L20FS</v>
          </cell>
          <cell r="C4790">
            <v>184</v>
          </cell>
          <cell r="D4790">
            <v>1</v>
          </cell>
          <cell r="E4790" t="str">
            <v>M</v>
          </cell>
          <cell r="F4790">
            <v>184</v>
          </cell>
        </row>
        <row r="4791">
          <cell r="A4791">
            <v>6103251</v>
          </cell>
          <cell r="B4791" t="str">
            <v>Vkládací plech…ELB-L30FS</v>
          </cell>
          <cell r="C4791">
            <v>256</v>
          </cell>
          <cell r="D4791">
            <v>1</v>
          </cell>
          <cell r="E4791" t="str">
            <v>M</v>
          </cell>
          <cell r="F4791">
            <v>256</v>
          </cell>
        </row>
        <row r="4792">
          <cell r="A4792">
            <v>6103286</v>
          </cell>
          <cell r="B4792" t="str">
            <v>Vkládací plech…ELB-L40FS</v>
          </cell>
          <cell r="C4792">
            <v>318</v>
          </cell>
          <cell r="D4792">
            <v>1</v>
          </cell>
          <cell r="E4792" t="str">
            <v>M</v>
          </cell>
          <cell r="F4792">
            <v>318</v>
          </cell>
        </row>
        <row r="4793">
          <cell r="A4793">
            <v>6103316</v>
          </cell>
          <cell r="B4793" t="str">
            <v>Vkládací plech…ELB-L50FS</v>
          </cell>
          <cell r="C4793">
            <v>392</v>
          </cell>
          <cell r="D4793">
            <v>1</v>
          </cell>
          <cell r="E4793" t="str">
            <v>M</v>
          </cell>
          <cell r="F4793">
            <v>392</v>
          </cell>
        </row>
        <row r="4794">
          <cell r="A4794">
            <v>6103332</v>
          </cell>
          <cell r="B4794" t="str">
            <v>Vkládací plech…ELB-L60FS</v>
          </cell>
          <cell r="C4794">
            <v>497</v>
          </cell>
          <cell r="D4794">
            <v>1</v>
          </cell>
          <cell r="E4794" t="str">
            <v>M</v>
          </cell>
          <cell r="F4794">
            <v>497</v>
          </cell>
        </row>
        <row r="4795">
          <cell r="A4795">
            <v>6106003</v>
          </cell>
          <cell r="B4795" t="str">
            <v>Zásuvka 1násobná 0°…S01OR</v>
          </cell>
          <cell r="C4795">
            <v>148</v>
          </cell>
          <cell r="D4795">
            <v>1</v>
          </cell>
          <cell r="E4795" t="str">
            <v>KS</v>
          </cell>
          <cell r="F4795">
            <v>148</v>
          </cell>
        </row>
        <row r="4796">
          <cell r="A4796">
            <v>6106005</v>
          </cell>
          <cell r="B4796" t="str">
            <v>Zásuvka 1násobná 0°…S01GN</v>
          </cell>
          <cell r="C4796">
            <v>148</v>
          </cell>
          <cell r="D4796">
            <v>1</v>
          </cell>
          <cell r="E4796" t="str">
            <v>KS</v>
          </cell>
          <cell r="F4796">
            <v>148</v>
          </cell>
        </row>
        <row r="4797">
          <cell r="A4797">
            <v>6106007</v>
          </cell>
          <cell r="B4797" t="str">
            <v>Zásuvka 1násobná 0°…S01RT</v>
          </cell>
          <cell r="C4797">
            <v>148</v>
          </cell>
          <cell r="D4797">
            <v>1</v>
          </cell>
          <cell r="E4797" t="str">
            <v>KS</v>
          </cell>
          <cell r="F4797">
            <v>148</v>
          </cell>
        </row>
        <row r="4798">
          <cell r="A4798">
            <v>6106011</v>
          </cell>
          <cell r="B4798" t="str">
            <v>Zásuvka 2 násobná 0°…S02CW</v>
          </cell>
          <cell r="C4798">
            <v>226</v>
          </cell>
          <cell r="D4798">
            <v>1</v>
          </cell>
          <cell r="E4798" t="str">
            <v>KS</v>
          </cell>
          <cell r="F4798">
            <v>226</v>
          </cell>
        </row>
        <row r="4799">
          <cell r="A4799">
            <v>6106012</v>
          </cell>
          <cell r="B4799" t="str">
            <v>Zásuvka 2 násobná 0°…S02RW</v>
          </cell>
          <cell r="C4799">
            <v>226</v>
          </cell>
          <cell r="D4799">
            <v>1</v>
          </cell>
          <cell r="E4799" t="str">
            <v>KS</v>
          </cell>
          <cell r="F4799">
            <v>226</v>
          </cell>
        </row>
        <row r="4800">
          <cell r="A4800">
            <v>6106014</v>
          </cell>
          <cell r="B4800" t="str">
            <v>Zásuvka 2 násobná 0°…S02OR</v>
          </cell>
          <cell r="C4800">
            <v>247</v>
          </cell>
          <cell r="D4800">
            <v>1</v>
          </cell>
          <cell r="E4800" t="str">
            <v>KS</v>
          </cell>
          <cell r="F4800">
            <v>247</v>
          </cell>
        </row>
        <row r="4801">
          <cell r="A4801">
            <v>6106016</v>
          </cell>
          <cell r="B4801" t="str">
            <v>Zásuvka 2 násobná 0°…S02GN</v>
          </cell>
          <cell r="C4801">
            <v>247</v>
          </cell>
          <cell r="D4801">
            <v>1</v>
          </cell>
          <cell r="E4801" t="str">
            <v>KS</v>
          </cell>
          <cell r="F4801">
            <v>247</v>
          </cell>
        </row>
        <row r="4802">
          <cell r="A4802">
            <v>6106018</v>
          </cell>
          <cell r="B4802" t="str">
            <v>Zásuvka 2 násobná 0°…S02RT</v>
          </cell>
          <cell r="C4802">
            <v>247</v>
          </cell>
          <cell r="D4802">
            <v>1</v>
          </cell>
          <cell r="E4802" t="str">
            <v>KS</v>
          </cell>
          <cell r="F4802">
            <v>247</v>
          </cell>
        </row>
        <row r="4803">
          <cell r="A4803">
            <v>6106022</v>
          </cell>
          <cell r="B4803" t="str">
            <v>Zásuvka 3 násobná 0°…S03CW</v>
          </cell>
          <cell r="C4803">
            <v>348</v>
          </cell>
          <cell r="D4803">
            <v>1</v>
          </cell>
          <cell r="E4803" t="str">
            <v>KS</v>
          </cell>
          <cell r="F4803">
            <v>348</v>
          </cell>
        </row>
        <row r="4804">
          <cell r="A4804">
            <v>6106023</v>
          </cell>
          <cell r="B4804" t="str">
            <v>Zásuvka 3 násobná 0°…S03RW</v>
          </cell>
          <cell r="C4804">
            <v>348</v>
          </cell>
          <cell r="D4804">
            <v>1</v>
          </cell>
          <cell r="E4804" t="str">
            <v>KS</v>
          </cell>
          <cell r="F4804">
            <v>348</v>
          </cell>
        </row>
        <row r="4805">
          <cell r="A4805">
            <v>6106027</v>
          </cell>
          <cell r="B4805" t="str">
            <v>Zásuvka 3 násobná 0°…S03GN</v>
          </cell>
          <cell r="C4805">
            <v>383</v>
          </cell>
          <cell r="D4805">
            <v>1</v>
          </cell>
          <cell r="E4805" t="str">
            <v>KS</v>
          </cell>
          <cell r="F4805">
            <v>383</v>
          </cell>
        </row>
        <row r="4806">
          <cell r="A4806">
            <v>6106029</v>
          </cell>
          <cell r="B4806" t="str">
            <v>Zásuvka 3 násobná 0°…S03RT</v>
          </cell>
          <cell r="C4806">
            <v>383</v>
          </cell>
          <cell r="D4806">
            <v>1</v>
          </cell>
          <cell r="E4806" t="str">
            <v>KS</v>
          </cell>
          <cell r="F4806">
            <v>383</v>
          </cell>
        </row>
        <row r="4807">
          <cell r="A4807">
            <v>6106043</v>
          </cell>
          <cell r="B4807" t="str">
            <v>Zásuvka 1násobná 33°…S31OR</v>
          </cell>
          <cell r="C4807">
            <v>147.9</v>
          </cell>
          <cell r="D4807">
            <v>1</v>
          </cell>
          <cell r="E4807" t="str">
            <v>KS</v>
          </cell>
          <cell r="F4807">
            <v>147.9</v>
          </cell>
        </row>
        <row r="4808">
          <cell r="A4808">
            <v>6106045</v>
          </cell>
          <cell r="B4808" t="str">
            <v>Zásuvka 1násobná 33°…S31GN</v>
          </cell>
          <cell r="C4808">
            <v>147.9</v>
          </cell>
          <cell r="D4808">
            <v>1</v>
          </cell>
          <cell r="E4808" t="str">
            <v>KS</v>
          </cell>
          <cell r="F4808">
            <v>147.9</v>
          </cell>
        </row>
        <row r="4809">
          <cell r="A4809">
            <v>6106047</v>
          </cell>
          <cell r="B4809" t="str">
            <v>Zásuvka 1násobná 33°…S31RT</v>
          </cell>
          <cell r="C4809">
            <v>156</v>
          </cell>
          <cell r="D4809">
            <v>1</v>
          </cell>
          <cell r="E4809" t="str">
            <v>KS</v>
          </cell>
          <cell r="F4809">
            <v>156</v>
          </cell>
        </row>
        <row r="4810">
          <cell r="A4810">
            <v>6106051</v>
          </cell>
          <cell r="B4810" t="str">
            <v>Zásuvka 2 násobná 33°…S32CW</v>
          </cell>
          <cell r="C4810">
            <v>225.04</v>
          </cell>
          <cell r="D4810">
            <v>1</v>
          </cell>
          <cell r="E4810" t="str">
            <v>KS</v>
          </cell>
          <cell r="F4810">
            <v>225.04</v>
          </cell>
        </row>
        <row r="4811">
          <cell r="A4811">
            <v>6106054</v>
          </cell>
          <cell r="B4811" t="str">
            <v>Zásuvka 2 násobná 33°…S32OR</v>
          </cell>
          <cell r="C4811">
            <v>247.08</v>
          </cell>
          <cell r="D4811">
            <v>1</v>
          </cell>
          <cell r="E4811" t="str">
            <v>KS</v>
          </cell>
          <cell r="F4811">
            <v>247.08</v>
          </cell>
        </row>
        <row r="4812">
          <cell r="A4812">
            <v>6106062</v>
          </cell>
          <cell r="B4812" t="str">
            <v>Zásuvka 3 násobná 33°…S33CW</v>
          </cell>
          <cell r="C4812">
            <v>347.42</v>
          </cell>
          <cell r="D4812">
            <v>1</v>
          </cell>
          <cell r="E4812" t="str">
            <v>KS</v>
          </cell>
          <cell r="F4812">
            <v>347.42</v>
          </cell>
        </row>
        <row r="4813">
          <cell r="A4813">
            <v>6106065</v>
          </cell>
          <cell r="B4813" t="str">
            <v>Zásuvka 3 násobná 33°…S33OR</v>
          </cell>
          <cell r="C4813">
            <v>401</v>
          </cell>
          <cell r="D4813">
            <v>1</v>
          </cell>
          <cell r="E4813" t="str">
            <v>KS</v>
          </cell>
          <cell r="F4813">
            <v>401</v>
          </cell>
        </row>
        <row r="4814">
          <cell r="A4814">
            <v>6106067</v>
          </cell>
          <cell r="B4814" t="str">
            <v>Zásuvka 3 násobná 33°…S33GN</v>
          </cell>
          <cell r="C4814">
            <v>401</v>
          </cell>
          <cell r="D4814">
            <v>1</v>
          </cell>
          <cell r="E4814" t="str">
            <v>KS</v>
          </cell>
          <cell r="F4814">
            <v>401</v>
          </cell>
        </row>
        <row r="4815">
          <cell r="A4815">
            <v>6106140</v>
          </cell>
          <cell r="B4815" t="str">
            <v>Zásuvka 1násobná 33°…S31CW/NF</v>
          </cell>
          <cell r="C4815">
            <v>141</v>
          </cell>
          <cell r="D4815">
            <v>1</v>
          </cell>
          <cell r="E4815" t="str">
            <v>KS</v>
          </cell>
          <cell r="F4815">
            <v>141</v>
          </cell>
        </row>
        <row r="4816">
          <cell r="A4816">
            <v>6106151</v>
          </cell>
          <cell r="B4816" t="str">
            <v>Zásuvka 2 násobná 33°…S32CW/NF</v>
          </cell>
          <cell r="C4816">
            <v>237</v>
          </cell>
          <cell r="D4816">
            <v>1</v>
          </cell>
          <cell r="E4816" t="str">
            <v>KS</v>
          </cell>
          <cell r="F4816">
            <v>237</v>
          </cell>
        </row>
        <row r="4817">
          <cell r="A4817">
            <v>6106503</v>
          </cell>
          <cell r="B4817" t="str">
            <v>Zásuvka 1násobná 0°…SK01OR</v>
          </cell>
          <cell r="C4817">
            <v>164</v>
          </cell>
          <cell r="D4817">
            <v>1</v>
          </cell>
          <cell r="E4817" t="str">
            <v>KS</v>
          </cell>
          <cell r="F4817">
            <v>164</v>
          </cell>
        </row>
        <row r="4818">
          <cell r="A4818">
            <v>6106505</v>
          </cell>
          <cell r="B4818" t="str">
            <v>Zásuvka 1násobná 0°…SK01GN</v>
          </cell>
          <cell r="C4818">
            <v>164</v>
          </cell>
          <cell r="D4818">
            <v>1</v>
          </cell>
          <cell r="E4818" t="str">
            <v>KS</v>
          </cell>
          <cell r="F4818">
            <v>164</v>
          </cell>
        </row>
        <row r="4819">
          <cell r="A4819">
            <v>6106507</v>
          </cell>
          <cell r="B4819" t="str">
            <v>Zásuvka 1násobná 0°…SK01RT</v>
          </cell>
          <cell r="C4819">
            <v>164</v>
          </cell>
          <cell r="D4819">
            <v>1</v>
          </cell>
          <cell r="E4819" t="str">
            <v>KS</v>
          </cell>
          <cell r="F4819">
            <v>164</v>
          </cell>
        </row>
        <row r="4820">
          <cell r="A4820">
            <v>6106518</v>
          </cell>
          <cell r="B4820" t="str">
            <v>Zásuvka 2 násobná 0°…SK02RT</v>
          </cell>
          <cell r="C4820">
            <v>312</v>
          </cell>
          <cell r="D4820">
            <v>1</v>
          </cell>
          <cell r="E4820" t="str">
            <v>KS</v>
          </cell>
          <cell r="F4820">
            <v>312</v>
          </cell>
        </row>
        <row r="4821">
          <cell r="A4821">
            <v>6106529</v>
          </cell>
          <cell r="B4821" t="str">
            <v>Zásuvka 3 násobná 0°…SK03RT</v>
          </cell>
          <cell r="C4821">
            <v>480</v>
          </cell>
          <cell r="D4821">
            <v>1</v>
          </cell>
          <cell r="E4821" t="str">
            <v>KS</v>
          </cell>
          <cell r="F4821">
            <v>480</v>
          </cell>
        </row>
        <row r="4822">
          <cell r="A4822">
            <v>6106543</v>
          </cell>
          <cell r="B4822" t="str">
            <v>Zásuvka 1násobná 33°…SK31OR</v>
          </cell>
          <cell r="C4822">
            <v>192</v>
          </cell>
          <cell r="D4822">
            <v>1</v>
          </cell>
          <cell r="E4822" t="str">
            <v>KS</v>
          </cell>
          <cell r="F4822">
            <v>192</v>
          </cell>
        </row>
        <row r="4823">
          <cell r="A4823">
            <v>6106545</v>
          </cell>
          <cell r="B4823" t="str">
            <v>Zásuvka 1násobná 33°…SK31GN</v>
          </cell>
          <cell r="C4823">
            <v>192</v>
          </cell>
          <cell r="D4823">
            <v>1</v>
          </cell>
          <cell r="E4823" t="str">
            <v>KS</v>
          </cell>
          <cell r="F4823">
            <v>192</v>
          </cell>
        </row>
        <row r="4824">
          <cell r="A4824">
            <v>6106547</v>
          </cell>
          <cell r="B4824" t="str">
            <v>Zásuvka 1násobná 33°…SK31RT</v>
          </cell>
          <cell r="C4824">
            <v>192</v>
          </cell>
          <cell r="D4824">
            <v>1</v>
          </cell>
          <cell r="E4824" t="str">
            <v>KS</v>
          </cell>
          <cell r="F4824">
            <v>192</v>
          </cell>
        </row>
        <row r="4825">
          <cell r="A4825">
            <v>6106554</v>
          </cell>
          <cell r="B4825" t="str">
            <v>Zásuvka 2 násobná 33°…SK32OR</v>
          </cell>
          <cell r="C4825">
            <v>312</v>
          </cell>
          <cell r="D4825">
            <v>1</v>
          </cell>
          <cell r="E4825" t="str">
            <v>KS</v>
          </cell>
          <cell r="F4825">
            <v>312</v>
          </cell>
        </row>
        <row r="4826">
          <cell r="A4826">
            <v>6106556</v>
          </cell>
          <cell r="B4826" t="str">
            <v>Zásuvka 2 násobná 33°…SK32GN</v>
          </cell>
          <cell r="C4826">
            <v>312</v>
          </cell>
          <cell r="D4826">
            <v>1</v>
          </cell>
          <cell r="E4826" t="str">
            <v>KS</v>
          </cell>
          <cell r="F4826">
            <v>312</v>
          </cell>
        </row>
        <row r="4827">
          <cell r="A4827">
            <v>6106558</v>
          </cell>
          <cell r="B4827" t="str">
            <v>Zásuvka 2 násobná 33°…SK32RT</v>
          </cell>
          <cell r="C4827">
            <v>312</v>
          </cell>
          <cell r="D4827">
            <v>1</v>
          </cell>
          <cell r="E4827" t="str">
            <v>KS</v>
          </cell>
          <cell r="F4827">
            <v>312</v>
          </cell>
        </row>
        <row r="4828">
          <cell r="A4828">
            <v>6106565</v>
          </cell>
          <cell r="B4828" t="str">
            <v>Zásuvka 3 násobná 33°…SK33OR</v>
          </cell>
          <cell r="C4828">
            <v>480</v>
          </cell>
          <cell r="D4828">
            <v>1</v>
          </cell>
          <cell r="E4828" t="str">
            <v>KS</v>
          </cell>
          <cell r="F4828">
            <v>480</v>
          </cell>
        </row>
        <row r="4829">
          <cell r="A4829">
            <v>6106567</v>
          </cell>
          <cell r="B4829" t="str">
            <v>Zásuvka 3 násobná 33°…SK33GN</v>
          </cell>
          <cell r="C4829">
            <v>480</v>
          </cell>
          <cell r="D4829">
            <v>1</v>
          </cell>
          <cell r="E4829" t="str">
            <v>KS</v>
          </cell>
          <cell r="F4829">
            <v>480</v>
          </cell>
        </row>
        <row r="4830">
          <cell r="A4830">
            <v>6106569</v>
          </cell>
          <cell r="B4830" t="str">
            <v>Zásuvka 3 násobná 33°…SK33RT</v>
          </cell>
          <cell r="C4830">
            <v>480</v>
          </cell>
          <cell r="D4830">
            <v>1</v>
          </cell>
          <cell r="E4830" t="str">
            <v>KS</v>
          </cell>
          <cell r="F4830">
            <v>480</v>
          </cell>
        </row>
        <row r="4831">
          <cell r="A4831">
            <v>6106851</v>
          </cell>
          <cell r="B4831" t="str">
            <v>Zásuvka 2 násobná 105°…S52CW</v>
          </cell>
          <cell r="C4831">
            <v>284</v>
          </cell>
          <cell r="D4831">
            <v>1</v>
          </cell>
          <cell r="E4831" t="str">
            <v>KS</v>
          </cell>
          <cell r="F4831">
            <v>284</v>
          </cell>
        </row>
        <row r="4832">
          <cell r="A4832">
            <v>6106854</v>
          </cell>
          <cell r="B4832" t="str">
            <v>Zásuvka 2 násobná 105°…S52OR</v>
          </cell>
          <cell r="C4832">
            <v>299</v>
          </cell>
          <cell r="D4832">
            <v>1</v>
          </cell>
          <cell r="E4832" t="str">
            <v>KS</v>
          </cell>
          <cell r="F4832">
            <v>299</v>
          </cell>
        </row>
        <row r="4833">
          <cell r="A4833">
            <v>6106856</v>
          </cell>
          <cell r="B4833" t="str">
            <v>Zásuvka 2 násobná 105°…S52GN</v>
          </cell>
          <cell r="C4833">
            <v>299</v>
          </cell>
          <cell r="D4833">
            <v>1</v>
          </cell>
          <cell r="E4833" t="str">
            <v>KS</v>
          </cell>
          <cell r="F4833">
            <v>299</v>
          </cell>
        </row>
        <row r="4834">
          <cell r="A4834">
            <v>6106858</v>
          </cell>
          <cell r="B4834" t="str">
            <v>Zásuvka 2 násobná 105°…S52RT</v>
          </cell>
          <cell r="C4834">
            <v>299</v>
          </cell>
          <cell r="D4834">
            <v>1</v>
          </cell>
          <cell r="E4834" t="str">
            <v>KS</v>
          </cell>
          <cell r="F4834">
            <v>299</v>
          </cell>
        </row>
        <row r="4835">
          <cell r="A4835">
            <v>6106881</v>
          </cell>
          <cell r="B4835" t="str">
            <v>Zásuvka 2 násobná 105°…S52CW/NF</v>
          </cell>
          <cell r="C4835">
            <v>284</v>
          </cell>
          <cell r="D4835">
            <v>1</v>
          </cell>
          <cell r="E4835" t="str">
            <v>KS</v>
          </cell>
          <cell r="F4835">
            <v>284</v>
          </cell>
        </row>
        <row r="4836">
          <cell r="A4836">
            <v>6106884</v>
          </cell>
          <cell r="B4836" t="str">
            <v>Zásuvka 2 násobná 105°…S52OR/NF</v>
          </cell>
          <cell r="C4836">
            <v>299</v>
          </cell>
          <cell r="D4836">
            <v>1</v>
          </cell>
          <cell r="E4836" t="str">
            <v>KS</v>
          </cell>
          <cell r="F4836">
            <v>299</v>
          </cell>
        </row>
        <row r="4837">
          <cell r="A4837">
            <v>6106888</v>
          </cell>
          <cell r="B4837" t="str">
            <v>Zásuvka 2 násobná 105°…S52RT/NF</v>
          </cell>
          <cell r="C4837">
            <v>299</v>
          </cell>
          <cell r="D4837">
            <v>1</v>
          </cell>
          <cell r="E4837" t="str">
            <v>KS</v>
          </cell>
          <cell r="F4837">
            <v>299</v>
          </cell>
        </row>
        <row r="4838">
          <cell r="A4838">
            <v>6106956</v>
          </cell>
          <cell r="B4838" t="str">
            <v>Zásuvka 2 násobná 105°…SK52GN</v>
          </cell>
          <cell r="C4838">
            <v>342</v>
          </cell>
          <cell r="D4838">
            <v>1</v>
          </cell>
          <cell r="E4838" t="str">
            <v>KS</v>
          </cell>
          <cell r="F4838">
            <v>342</v>
          </cell>
        </row>
        <row r="4839">
          <cell r="A4839">
            <v>6106984</v>
          </cell>
          <cell r="B4839" t="str">
            <v>Zásuvka 2 násobná 105°…SK52OR/NF</v>
          </cell>
          <cell r="C4839">
            <v>342</v>
          </cell>
          <cell r="D4839">
            <v>1</v>
          </cell>
          <cell r="E4839" t="str">
            <v>KS</v>
          </cell>
          <cell r="F4839">
            <v>342</v>
          </cell>
        </row>
        <row r="4840">
          <cell r="A4840">
            <v>6106986</v>
          </cell>
          <cell r="B4840" t="str">
            <v>Zásuvka 2 násobná 105°…SK52GN/NF</v>
          </cell>
          <cell r="C4840">
            <v>342</v>
          </cell>
          <cell r="D4840">
            <v>1</v>
          </cell>
          <cell r="E4840" t="str">
            <v>KS</v>
          </cell>
          <cell r="F4840">
            <v>342</v>
          </cell>
        </row>
        <row r="4841">
          <cell r="A4841">
            <v>6106988</v>
          </cell>
          <cell r="B4841" t="str">
            <v>Zásuvka 2 násobná 105°…SK52RT/NF</v>
          </cell>
          <cell r="C4841">
            <v>342</v>
          </cell>
          <cell r="D4841">
            <v>1</v>
          </cell>
          <cell r="E4841" t="str">
            <v>KS</v>
          </cell>
          <cell r="F4841">
            <v>342</v>
          </cell>
        </row>
        <row r="4842">
          <cell r="A4842">
            <v>6107000</v>
          </cell>
          <cell r="B4842" t="str">
            <v>Rámeček…S990-AF1</v>
          </cell>
          <cell r="C4842">
            <v>86</v>
          </cell>
          <cell r="D4842">
            <v>1</v>
          </cell>
          <cell r="E4842" t="str">
            <v>KS</v>
          </cell>
          <cell r="F4842">
            <v>86</v>
          </cell>
        </row>
        <row r="4843">
          <cell r="A4843">
            <v>6107002</v>
          </cell>
          <cell r="B4843" t="str">
            <v>Rámeček…S990-AF1</v>
          </cell>
          <cell r="C4843">
            <v>90</v>
          </cell>
          <cell r="D4843">
            <v>1</v>
          </cell>
          <cell r="E4843" t="str">
            <v>KS</v>
          </cell>
          <cell r="F4843">
            <v>90</v>
          </cell>
        </row>
        <row r="4844">
          <cell r="A4844">
            <v>6107004</v>
          </cell>
          <cell r="B4844" t="str">
            <v>Rámeček…S990-AF1</v>
          </cell>
          <cell r="C4844">
            <v>90</v>
          </cell>
          <cell r="D4844">
            <v>1</v>
          </cell>
          <cell r="E4844" t="str">
            <v>KS</v>
          </cell>
          <cell r="F4844">
            <v>90</v>
          </cell>
        </row>
        <row r="4845">
          <cell r="A4845">
            <v>6107050</v>
          </cell>
          <cell r="B4845" t="str">
            <v>Rámeček…S990-AFB1</v>
          </cell>
          <cell r="C4845">
            <v>108</v>
          </cell>
          <cell r="D4845">
            <v>1</v>
          </cell>
          <cell r="E4845" t="str">
            <v>KS</v>
          </cell>
          <cell r="F4845">
            <v>108</v>
          </cell>
        </row>
        <row r="4846">
          <cell r="A4846">
            <v>6107052</v>
          </cell>
          <cell r="B4846" t="str">
            <v>Rámeček…S990-AFB1</v>
          </cell>
          <cell r="C4846">
            <v>108</v>
          </cell>
          <cell r="D4846">
            <v>1</v>
          </cell>
          <cell r="E4846" t="str">
            <v>KS</v>
          </cell>
          <cell r="F4846">
            <v>108</v>
          </cell>
        </row>
        <row r="4847">
          <cell r="A4847">
            <v>6107056</v>
          </cell>
          <cell r="B4847" t="str">
            <v>Rámeček…S990-AFB1</v>
          </cell>
          <cell r="C4847">
            <v>108</v>
          </cell>
          <cell r="D4847">
            <v>1</v>
          </cell>
          <cell r="E4847" t="str">
            <v>KS</v>
          </cell>
          <cell r="F4847">
            <v>108</v>
          </cell>
        </row>
        <row r="4848">
          <cell r="A4848">
            <v>6107072</v>
          </cell>
          <cell r="B4848" t="str">
            <v>Rámeček 1násobný…S990-AR1</v>
          </cell>
          <cell r="C4848">
            <v>109</v>
          </cell>
          <cell r="D4848">
            <v>1</v>
          </cell>
          <cell r="E4848" t="str">
            <v>KS</v>
          </cell>
          <cell r="F4848">
            <v>109</v>
          </cell>
        </row>
        <row r="4849">
          <cell r="A4849">
            <v>6107078</v>
          </cell>
          <cell r="B4849" t="str">
            <v>Krycí rámeček 1 násobný…S990-AR1</v>
          </cell>
          <cell r="C4849">
            <v>177</v>
          </cell>
          <cell r="D4849">
            <v>1</v>
          </cell>
          <cell r="E4849" t="str">
            <v>KS</v>
          </cell>
          <cell r="F4849">
            <v>177</v>
          </cell>
        </row>
        <row r="4850">
          <cell r="A4850">
            <v>6107100</v>
          </cell>
          <cell r="B4850" t="str">
            <v>Rámeček…S990-AF2</v>
          </cell>
          <cell r="C4850">
            <v>101</v>
          </cell>
          <cell r="D4850">
            <v>1</v>
          </cell>
          <cell r="E4850" t="str">
            <v>KS</v>
          </cell>
          <cell r="F4850">
            <v>101</v>
          </cell>
        </row>
        <row r="4851">
          <cell r="A4851">
            <v>6107102</v>
          </cell>
          <cell r="B4851" t="str">
            <v>Rámeček…S990-AF2</v>
          </cell>
          <cell r="C4851">
            <v>101</v>
          </cell>
          <cell r="D4851">
            <v>1</v>
          </cell>
          <cell r="E4851" t="str">
            <v>KS</v>
          </cell>
          <cell r="F4851">
            <v>101</v>
          </cell>
        </row>
        <row r="4852">
          <cell r="A4852">
            <v>6107104</v>
          </cell>
          <cell r="B4852" t="str">
            <v>Rámeček…S990-AF3</v>
          </cell>
          <cell r="C4852">
            <v>101</v>
          </cell>
          <cell r="D4852">
            <v>1</v>
          </cell>
          <cell r="E4852" t="str">
            <v>KS</v>
          </cell>
          <cell r="F4852">
            <v>101</v>
          </cell>
        </row>
        <row r="4853">
          <cell r="A4853">
            <v>6107106</v>
          </cell>
          <cell r="B4853" t="str">
            <v>Rámeček…S990-AF2</v>
          </cell>
          <cell r="C4853">
            <v>101</v>
          </cell>
          <cell r="D4853">
            <v>1</v>
          </cell>
          <cell r="E4853" t="str">
            <v>KS</v>
          </cell>
          <cell r="F4853">
            <v>101</v>
          </cell>
        </row>
        <row r="4854">
          <cell r="A4854">
            <v>6107150</v>
          </cell>
          <cell r="B4854" t="str">
            <v>Rámeček…S990-AFB2</v>
          </cell>
          <cell r="C4854">
            <v>121</v>
          </cell>
          <cell r="D4854">
            <v>1</v>
          </cell>
          <cell r="E4854" t="str">
            <v>KS</v>
          </cell>
          <cell r="F4854">
            <v>121</v>
          </cell>
        </row>
        <row r="4855">
          <cell r="A4855">
            <v>6107152</v>
          </cell>
          <cell r="B4855" t="str">
            <v>Rámeček…S990-AFB2</v>
          </cell>
          <cell r="C4855">
            <v>121</v>
          </cell>
          <cell r="D4855">
            <v>1</v>
          </cell>
          <cell r="E4855" t="str">
            <v>KS</v>
          </cell>
          <cell r="F4855">
            <v>121</v>
          </cell>
        </row>
        <row r="4856">
          <cell r="A4856">
            <v>6107172</v>
          </cell>
          <cell r="B4856" t="str">
            <v>Rámeček 2násobný…S990-AR2</v>
          </cell>
          <cell r="C4856">
            <v>122</v>
          </cell>
          <cell r="D4856">
            <v>1</v>
          </cell>
          <cell r="E4856" t="str">
            <v>KS</v>
          </cell>
          <cell r="F4856">
            <v>122</v>
          </cell>
        </row>
        <row r="4857">
          <cell r="A4857">
            <v>6107178</v>
          </cell>
          <cell r="B4857" t="str">
            <v>Krycí rámeček 2 násobný…S990-AR2</v>
          </cell>
          <cell r="C4857">
            <v>252</v>
          </cell>
          <cell r="D4857">
            <v>1</v>
          </cell>
          <cell r="E4857" t="str">
            <v>KS</v>
          </cell>
          <cell r="F4857">
            <v>252</v>
          </cell>
        </row>
        <row r="4858">
          <cell r="A4858">
            <v>6107200</v>
          </cell>
          <cell r="B4858" t="str">
            <v>Rámeček…S990-AF3</v>
          </cell>
          <cell r="C4858">
            <v>112</v>
          </cell>
          <cell r="D4858">
            <v>1</v>
          </cell>
          <cell r="E4858" t="str">
            <v>KS</v>
          </cell>
          <cell r="F4858">
            <v>112</v>
          </cell>
        </row>
        <row r="4859">
          <cell r="A4859">
            <v>6107202</v>
          </cell>
          <cell r="B4859" t="str">
            <v>Rámeček…S990-AF3</v>
          </cell>
          <cell r="C4859">
            <v>112</v>
          </cell>
          <cell r="D4859">
            <v>1</v>
          </cell>
          <cell r="E4859" t="str">
            <v>KS</v>
          </cell>
          <cell r="F4859">
            <v>112</v>
          </cell>
        </row>
        <row r="4860">
          <cell r="A4860">
            <v>6107206</v>
          </cell>
          <cell r="B4860" t="str">
            <v>Rámeček…S990-AF3</v>
          </cell>
          <cell r="C4860">
            <v>112</v>
          </cell>
          <cell r="D4860">
            <v>1</v>
          </cell>
          <cell r="E4860" t="str">
            <v>KS</v>
          </cell>
          <cell r="F4860">
            <v>112</v>
          </cell>
        </row>
        <row r="4861">
          <cell r="A4861">
            <v>6107250</v>
          </cell>
          <cell r="B4861" t="str">
            <v>Rámeček…S990-AFB3</v>
          </cell>
          <cell r="C4861">
            <v>135</v>
          </cell>
          <cell r="D4861">
            <v>1</v>
          </cell>
          <cell r="E4861" t="str">
            <v>KS</v>
          </cell>
          <cell r="F4861">
            <v>135</v>
          </cell>
        </row>
        <row r="4862">
          <cell r="A4862">
            <v>6107252</v>
          </cell>
          <cell r="B4862" t="str">
            <v>Rámeček…S990-AFB3</v>
          </cell>
          <cell r="C4862">
            <v>135</v>
          </cell>
          <cell r="D4862">
            <v>1</v>
          </cell>
          <cell r="E4862" t="str">
            <v>KS</v>
          </cell>
          <cell r="F4862">
            <v>135</v>
          </cell>
        </row>
        <row r="4863">
          <cell r="A4863">
            <v>6107272</v>
          </cell>
          <cell r="B4863" t="str">
            <v>Rámeček 3násobný…S990-AR3</v>
          </cell>
          <cell r="C4863">
            <v>122</v>
          </cell>
          <cell r="D4863">
            <v>1</v>
          </cell>
          <cell r="E4863" t="str">
            <v>KS</v>
          </cell>
          <cell r="F4863">
            <v>122</v>
          </cell>
        </row>
        <row r="4864">
          <cell r="A4864">
            <v>6107610</v>
          </cell>
          <cell r="B4864" t="str">
            <v>Centrální deska…LP50S990</v>
          </cell>
          <cell r="C4864">
            <v>110</v>
          </cell>
          <cell r="D4864">
            <v>1</v>
          </cell>
          <cell r="E4864" t="str">
            <v>KS</v>
          </cell>
          <cell r="F4864">
            <v>110</v>
          </cell>
        </row>
        <row r="4865">
          <cell r="A4865">
            <v>6107612</v>
          </cell>
          <cell r="B4865" t="str">
            <v>Centrální deska…LP50S990</v>
          </cell>
          <cell r="C4865">
            <v>110</v>
          </cell>
          <cell r="D4865">
            <v>1</v>
          </cell>
          <cell r="E4865" t="str">
            <v>KS</v>
          </cell>
          <cell r="F4865">
            <v>110</v>
          </cell>
        </row>
        <row r="4866">
          <cell r="A4866">
            <v>6107622</v>
          </cell>
          <cell r="B4866" t="str">
            <v>Centrální vložka Western…ZE50WE</v>
          </cell>
          <cell r="C4866">
            <v>341</v>
          </cell>
          <cell r="D4866">
            <v>1</v>
          </cell>
          <cell r="E4866" t="str">
            <v>KS</v>
          </cell>
          <cell r="F4866">
            <v>341</v>
          </cell>
        </row>
        <row r="4867">
          <cell r="A4867">
            <v>6107632</v>
          </cell>
          <cell r="B4867" t="str">
            <v>Centrální vložka TAE…ZE50TAE</v>
          </cell>
          <cell r="C4867">
            <v>341</v>
          </cell>
          <cell r="D4867">
            <v>1</v>
          </cell>
          <cell r="E4867" t="str">
            <v>KS</v>
          </cell>
          <cell r="F4867">
            <v>341</v>
          </cell>
        </row>
        <row r="4868">
          <cell r="A4868">
            <v>6107720</v>
          </cell>
          <cell r="B4868" t="str">
            <v>Rámeček…S990-AF18</v>
          </cell>
          <cell r="C4868">
            <v>90</v>
          </cell>
          <cell r="D4868">
            <v>1</v>
          </cell>
          <cell r="E4868" t="str">
            <v>KS</v>
          </cell>
          <cell r="F4868">
            <v>90</v>
          </cell>
        </row>
        <row r="4869">
          <cell r="A4869">
            <v>6107722</v>
          </cell>
          <cell r="B4869" t="str">
            <v>Rámeček…S990-AF18</v>
          </cell>
          <cell r="C4869">
            <v>90</v>
          </cell>
          <cell r="D4869">
            <v>1</v>
          </cell>
          <cell r="E4869" t="str">
            <v>KS</v>
          </cell>
          <cell r="F4869">
            <v>90</v>
          </cell>
        </row>
        <row r="4870">
          <cell r="A4870">
            <v>6107724</v>
          </cell>
          <cell r="B4870" t="str">
            <v>Rámeček…S990-AF18</v>
          </cell>
          <cell r="C4870">
            <v>90</v>
          </cell>
          <cell r="D4870">
            <v>1</v>
          </cell>
          <cell r="E4870" t="str">
            <v>KS</v>
          </cell>
          <cell r="F4870">
            <v>90</v>
          </cell>
        </row>
        <row r="4871">
          <cell r="A4871">
            <v>6107726</v>
          </cell>
          <cell r="B4871" t="str">
            <v>Rámeček…S990-AF18</v>
          </cell>
          <cell r="C4871">
            <v>90</v>
          </cell>
          <cell r="D4871">
            <v>1</v>
          </cell>
          <cell r="E4871" t="str">
            <v>KS</v>
          </cell>
          <cell r="F4871">
            <v>90</v>
          </cell>
        </row>
        <row r="4872">
          <cell r="A4872">
            <v>6107730</v>
          </cell>
          <cell r="B4872" t="str">
            <v>Rámeček…S990-AFB1</v>
          </cell>
          <cell r="C4872">
            <v>108</v>
          </cell>
          <cell r="D4872">
            <v>1</v>
          </cell>
          <cell r="E4872" t="str">
            <v>KS</v>
          </cell>
          <cell r="F4872">
            <v>108</v>
          </cell>
        </row>
        <row r="4873">
          <cell r="A4873">
            <v>6107732</v>
          </cell>
          <cell r="B4873" t="str">
            <v>Rámeček…S990-AFB1</v>
          </cell>
          <cell r="C4873">
            <v>108</v>
          </cell>
          <cell r="D4873">
            <v>1</v>
          </cell>
          <cell r="E4873" t="str">
            <v>KS</v>
          </cell>
          <cell r="F4873">
            <v>108</v>
          </cell>
        </row>
        <row r="4874">
          <cell r="A4874">
            <v>6107734</v>
          </cell>
          <cell r="B4874" t="str">
            <v>Rámeček…S990-AFB1</v>
          </cell>
          <cell r="C4874">
            <v>108</v>
          </cell>
          <cell r="D4874">
            <v>1</v>
          </cell>
          <cell r="E4874" t="str">
            <v>KS</v>
          </cell>
          <cell r="F4874">
            <v>108</v>
          </cell>
        </row>
        <row r="4875">
          <cell r="A4875">
            <v>6107736</v>
          </cell>
          <cell r="B4875" t="str">
            <v>Rámeček…S990-AFB1</v>
          </cell>
          <cell r="C4875">
            <v>108</v>
          </cell>
          <cell r="D4875">
            <v>1</v>
          </cell>
          <cell r="E4875" t="str">
            <v>KS</v>
          </cell>
          <cell r="F4875">
            <v>108</v>
          </cell>
        </row>
        <row r="4876">
          <cell r="A4876">
            <v>6107740</v>
          </cell>
          <cell r="B4876" t="str">
            <v>Rámeček…S990-AFB2</v>
          </cell>
          <cell r="C4876">
            <v>121</v>
          </cell>
          <cell r="D4876">
            <v>1</v>
          </cell>
          <cell r="E4876" t="str">
            <v>KS</v>
          </cell>
          <cell r="F4876">
            <v>121</v>
          </cell>
        </row>
        <row r="4877">
          <cell r="A4877">
            <v>6107742</v>
          </cell>
          <cell r="B4877" t="str">
            <v>Rámeček…S990-AFB2</v>
          </cell>
          <cell r="C4877">
            <v>121</v>
          </cell>
          <cell r="D4877">
            <v>1</v>
          </cell>
          <cell r="E4877" t="str">
            <v>KS</v>
          </cell>
          <cell r="F4877">
            <v>121</v>
          </cell>
        </row>
        <row r="4878">
          <cell r="A4878">
            <v>6107744</v>
          </cell>
          <cell r="B4878" t="str">
            <v>Rámeček…S990-AFB2</v>
          </cell>
          <cell r="C4878">
            <v>121</v>
          </cell>
          <cell r="D4878">
            <v>1</v>
          </cell>
          <cell r="E4878" t="str">
            <v>KS</v>
          </cell>
          <cell r="F4878">
            <v>121</v>
          </cell>
        </row>
        <row r="4879">
          <cell r="A4879">
            <v>6107746</v>
          </cell>
          <cell r="B4879" t="str">
            <v>Rámeček…S990-AFB2</v>
          </cell>
          <cell r="C4879">
            <v>121</v>
          </cell>
          <cell r="D4879">
            <v>1</v>
          </cell>
          <cell r="E4879" t="str">
            <v>KS</v>
          </cell>
          <cell r="F4879">
            <v>121</v>
          </cell>
        </row>
        <row r="4880">
          <cell r="A4880">
            <v>6107750</v>
          </cell>
          <cell r="B4880" t="str">
            <v>Rámeček…S990-AF28</v>
          </cell>
          <cell r="C4880">
            <v>101</v>
          </cell>
          <cell r="D4880">
            <v>1</v>
          </cell>
          <cell r="E4880" t="str">
            <v>KS</v>
          </cell>
          <cell r="F4880">
            <v>101</v>
          </cell>
        </row>
        <row r="4881">
          <cell r="A4881">
            <v>6107752</v>
          </cell>
          <cell r="B4881" t="str">
            <v>Rámeček…S990-AF28</v>
          </cell>
          <cell r="C4881">
            <v>101</v>
          </cell>
          <cell r="D4881">
            <v>1</v>
          </cell>
          <cell r="E4881" t="str">
            <v>KS</v>
          </cell>
          <cell r="F4881">
            <v>101</v>
          </cell>
        </row>
        <row r="4882">
          <cell r="A4882">
            <v>6107754</v>
          </cell>
          <cell r="B4882" t="str">
            <v>Rámeček…S990-AF28</v>
          </cell>
          <cell r="C4882">
            <v>101</v>
          </cell>
          <cell r="D4882">
            <v>1</v>
          </cell>
          <cell r="E4882" t="str">
            <v>KS</v>
          </cell>
          <cell r="F4882">
            <v>101</v>
          </cell>
        </row>
        <row r="4883">
          <cell r="A4883">
            <v>6107756</v>
          </cell>
          <cell r="B4883" t="str">
            <v>Rámeček…S990-AF28</v>
          </cell>
          <cell r="C4883">
            <v>101</v>
          </cell>
          <cell r="D4883">
            <v>1</v>
          </cell>
          <cell r="E4883" t="str">
            <v>KS</v>
          </cell>
          <cell r="F4883">
            <v>101</v>
          </cell>
        </row>
        <row r="4884">
          <cell r="A4884">
            <v>6107800</v>
          </cell>
          <cell r="B4884" t="str">
            <v>Modul přepěťové ochrany…ÜSM4</v>
          </cell>
          <cell r="C4884">
            <v>1446</v>
          </cell>
          <cell r="D4884">
            <v>1</v>
          </cell>
          <cell r="E4884" t="str">
            <v>KS</v>
          </cell>
          <cell r="F4884">
            <v>1446</v>
          </cell>
        </row>
        <row r="4885">
          <cell r="A4885">
            <v>6107804</v>
          </cell>
          <cell r="B4885" t="str">
            <v>Zástrčka Terko…S62</v>
          </cell>
          <cell r="C4885">
            <v>649</v>
          </cell>
          <cell r="D4885">
            <v>1</v>
          </cell>
          <cell r="E4885" t="str">
            <v>KS</v>
          </cell>
          <cell r="F4885">
            <v>649</v>
          </cell>
        </row>
        <row r="4886">
          <cell r="A4886">
            <v>6107808</v>
          </cell>
          <cell r="B4886" t="str">
            <v>Klíč pro Schuko…SKS</v>
          </cell>
          <cell r="C4886">
            <v>14</v>
          </cell>
          <cell r="D4886">
            <v>1</v>
          </cell>
          <cell r="E4886" t="str">
            <v>KS</v>
          </cell>
          <cell r="F4886">
            <v>14</v>
          </cell>
        </row>
        <row r="4887">
          <cell r="A4887">
            <v>6107810</v>
          </cell>
          <cell r="B4887" t="str">
            <v>Schuko s přepěťovou ochranou…S62/1</v>
          </cell>
          <cell r="C4887">
            <v>3427</v>
          </cell>
          <cell r="D4887">
            <v>1</v>
          </cell>
          <cell r="E4887" t="str">
            <v>KS</v>
          </cell>
          <cell r="F4887">
            <v>3427</v>
          </cell>
        </row>
        <row r="4888">
          <cell r="A4888">
            <v>6107830</v>
          </cell>
          <cell r="B4888" t="str">
            <v>Zásuvka pro vyrov. potenciálu…POT9CW</v>
          </cell>
          <cell r="C4888">
            <v>1472</v>
          </cell>
          <cell r="D4888">
            <v>1</v>
          </cell>
          <cell r="E4888" t="str">
            <v>KS</v>
          </cell>
          <cell r="F4888">
            <v>1472</v>
          </cell>
        </row>
        <row r="4889">
          <cell r="A4889">
            <v>6107901</v>
          </cell>
          <cell r="B4889" t="str">
            <v>95.556.02…95.556.02</v>
          </cell>
          <cell r="C4889">
            <v>1200</v>
          </cell>
          <cell r="D4889">
            <v>1</v>
          </cell>
          <cell r="E4889" t="str">
            <v>KS</v>
          </cell>
          <cell r="F4889">
            <v>1200</v>
          </cell>
        </row>
        <row r="4890">
          <cell r="A4890">
            <v>6107903</v>
          </cell>
          <cell r="B4890" t="str">
            <v>95.6671.0…95.6671.0</v>
          </cell>
          <cell r="C4890">
            <v>180</v>
          </cell>
          <cell r="D4890">
            <v>1</v>
          </cell>
          <cell r="E4890" t="str">
            <v>KS</v>
          </cell>
          <cell r="F4890">
            <v>180</v>
          </cell>
        </row>
        <row r="4891">
          <cell r="A4891">
            <v>6107905</v>
          </cell>
          <cell r="B4891" t="str">
            <v>95.6671.0…95.6671.0</v>
          </cell>
          <cell r="C4891">
            <v>180</v>
          </cell>
          <cell r="D4891">
            <v>1</v>
          </cell>
          <cell r="E4891" t="str">
            <v>KS</v>
          </cell>
          <cell r="F4891">
            <v>180</v>
          </cell>
        </row>
        <row r="4892">
          <cell r="A4892">
            <v>6107910</v>
          </cell>
          <cell r="B4892" t="str">
            <v>Zásuvka s ochran. kolíkem (karmí…95.6671.3</v>
          </cell>
          <cell r="C4892">
            <v>222</v>
          </cell>
          <cell r="D4892">
            <v>1</v>
          </cell>
          <cell r="E4892" t="str">
            <v>KS</v>
          </cell>
          <cell r="F4892">
            <v>222</v>
          </cell>
        </row>
        <row r="4893">
          <cell r="A4893">
            <v>6108000</v>
          </cell>
          <cell r="B4893" t="str">
            <v>Podlahová rozvodnice…UVS6S2</v>
          </cell>
          <cell r="C4893">
            <v>1964</v>
          </cell>
          <cell r="D4893">
            <v>1</v>
          </cell>
          <cell r="E4893" t="str">
            <v>KS</v>
          </cell>
          <cell r="F4893">
            <v>1964</v>
          </cell>
        </row>
        <row r="4894">
          <cell r="A4894">
            <v>6108005</v>
          </cell>
          <cell r="B4894" t="str">
            <v>Podlahová rozvodnice…UVS6W2</v>
          </cell>
          <cell r="C4894">
            <v>1964</v>
          </cell>
          <cell r="D4894">
            <v>1</v>
          </cell>
          <cell r="E4894" t="str">
            <v>KS</v>
          </cell>
          <cell r="F4894">
            <v>1964</v>
          </cell>
        </row>
        <row r="4895">
          <cell r="A4895">
            <v>6108010</v>
          </cell>
          <cell r="B4895" t="str">
            <v>Podlahová rozvodnice…UVS6S6W2</v>
          </cell>
          <cell r="C4895">
            <v>3657</v>
          </cell>
          <cell r="D4895">
            <v>1</v>
          </cell>
          <cell r="E4895" t="str">
            <v>KS</v>
          </cell>
          <cell r="F4895">
            <v>3657</v>
          </cell>
        </row>
        <row r="4896">
          <cell r="A4896">
            <v>6108054</v>
          </cell>
          <cell r="B4896" t="str">
            <v>Zástrčkový díl 3 pólový…ST/S-GST</v>
          </cell>
          <cell r="C4896">
            <v>84</v>
          </cell>
          <cell r="D4896">
            <v>1</v>
          </cell>
          <cell r="E4896" t="str">
            <v>KS</v>
          </cell>
          <cell r="F4896">
            <v>84</v>
          </cell>
        </row>
        <row r="4897">
          <cell r="A4897">
            <v>6108080</v>
          </cell>
          <cell r="B4897" t="str">
            <v>Rozvodnicový blok 3 pólový…VB/GST 18</v>
          </cell>
          <cell r="C4897">
            <v>269</v>
          </cell>
          <cell r="D4897">
            <v>1</v>
          </cell>
          <cell r="E4897" t="str">
            <v>KS</v>
          </cell>
          <cell r="F4897">
            <v>269</v>
          </cell>
        </row>
        <row r="4898">
          <cell r="A4898">
            <v>6108100</v>
          </cell>
          <cell r="B4898" t="str">
            <v>Prodlužovací vedení…VL/1/S</v>
          </cell>
          <cell r="C4898">
            <v>294</v>
          </cell>
          <cell r="D4898">
            <v>1</v>
          </cell>
          <cell r="E4898" t="str">
            <v>KS</v>
          </cell>
          <cell r="F4898">
            <v>294</v>
          </cell>
        </row>
        <row r="4899">
          <cell r="A4899">
            <v>6108101</v>
          </cell>
          <cell r="B4899" t="str">
            <v>Prodlužovací vedení…VL/2/S</v>
          </cell>
          <cell r="C4899">
            <v>328</v>
          </cell>
          <cell r="D4899">
            <v>1</v>
          </cell>
          <cell r="E4899" t="str">
            <v>KS</v>
          </cell>
          <cell r="F4899">
            <v>328</v>
          </cell>
        </row>
        <row r="4900">
          <cell r="A4900">
            <v>6108102</v>
          </cell>
          <cell r="B4900" t="str">
            <v>Prodlužovací vedení…VL/3/S</v>
          </cell>
          <cell r="C4900">
            <v>362</v>
          </cell>
          <cell r="D4900">
            <v>1</v>
          </cell>
          <cell r="E4900" t="str">
            <v>KS</v>
          </cell>
          <cell r="F4900">
            <v>362</v>
          </cell>
        </row>
        <row r="4901">
          <cell r="A4901">
            <v>6108103</v>
          </cell>
          <cell r="B4901" t="str">
            <v>Prodlužovací vedení…VL/4/S</v>
          </cell>
          <cell r="C4901">
            <v>396</v>
          </cell>
          <cell r="D4901">
            <v>1</v>
          </cell>
          <cell r="E4901" t="str">
            <v>KS</v>
          </cell>
          <cell r="F4901">
            <v>396</v>
          </cell>
        </row>
        <row r="4902">
          <cell r="A4902">
            <v>6108104</v>
          </cell>
          <cell r="B4902" t="str">
            <v>Prodlužovací vedení…VL/5/S</v>
          </cell>
          <cell r="C4902">
            <v>430</v>
          </cell>
          <cell r="D4902">
            <v>1</v>
          </cell>
          <cell r="E4902" t="str">
            <v>KS</v>
          </cell>
          <cell r="F4902">
            <v>430</v>
          </cell>
        </row>
        <row r="4903">
          <cell r="A4903">
            <v>6108105</v>
          </cell>
          <cell r="B4903" t="str">
            <v>Prodlužovací vedení…VL/6/S</v>
          </cell>
          <cell r="C4903">
            <v>464</v>
          </cell>
          <cell r="D4903">
            <v>1</v>
          </cell>
          <cell r="E4903" t="str">
            <v>KS</v>
          </cell>
          <cell r="F4903">
            <v>464</v>
          </cell>
        </row>
        <row r="4904">
          <cell r="A4904">
            <v>6108106</v>
          </cell>
          <cell r="B4904" t="str">
            <v>Prodlužovací vedení…VL/7/S</v>
          </cell>
          <cell r="C4904">
            <v>498</v>
          </cell>
          <cell r="D4904">
            <v>1</v>
          </cell>
          <cell r="E4904" t="str">
            <v>KS</v>
          </cell>
          <cell r="F4904">
            <v>498</v>
          </cell>
        </row>
        <row r="4905">
          <cell r="A4905">
            <v>6108107</v>
          </cell>
          <cell r="B4905" t="str">
            <v>Prodlužovací vedení…VL/8/S</v>
          </cell>
          <cell r="C4905">
            <v>532</v>
          </cell>
          <cell r="D4905">
            <v>1</v>
          </cell>
          <cell r="E4905" t="str">
            <v>KS</v>
          </cell>
          <cell r="F4905">
            <v>532</v>
          </cell>
        </row>
        <row r="4906">
          <cell r="A4906">
            <v>6108108</v>
          </cell>
          <cell r="B4906" t="str">
            <v>Prodlužovací vedení…VL/9/S</v>
          </cell>
          <cell r="C4906">
            <v>566</v>
          </cell>
          <cell r="D4906">
            <v>1</v>
          </cell>
          <cell r="E4906" t="str">
            <v>KS</v>
          </cell>
          <cell r="F4906">
            <v>566</v>
          </cell>
        </row>
        <row r="4907">
          <cell r="A4907">
            <v>6108109</v>
          </cell>
          <cell r="B4907" t="str">
            <v>Prodlužovací vedení…VL/10/S</v>
          </cell>
          <cell r="C4907">
            <v>600</v>
          </cell>
          <cell r="D4907">
            <v>1</v>
          </cell>
          <cell r="E4907" t="str">
            <v>KS</v>
          </cell>
          <cell r="F4907">
            <v>600</v>
          </cell>
        </row>
        <row r="4908">
          <cell r="A4908">
            <v>6108110</v>
          </cell>
          <cell r="B4908" t="str">
            <v>Prodlužovací vedení…VL/11/S</v>
          </cell>
          <cell r="C4908">
            <v>641</v>
          </cell>
          <cell r="D4908">
            <v>1</v>
          </cell>
          <cell r="E4908" t="str">
            <v>KS</v>
          </cell>
          <cell r="F4908">
            <v>641</v>
          </cell>
        </row>
        <row r="4909">
          <cell r="A4909">
            <v>6108111</v>
          </cell>
          <cell r="B4909" t="str">
            <v>Prodlužovací vedení…VL/12/S</v>
          </cell>
          <cell r="C4909">
            <v>781</v>
          </cell>
          <cell r="D4909">
            <v>1</v>
          </cell>
          <cell r="E4909" t="str">
            <v>KS</v>
          </cell>
          <cell r="F4909">
            <v>781</v>
          </cell>
        </row>
        <row r="4910">
          <cell r="A4910">
            <v>6108112</v>
          </cell>
          <cell r="B4910" t="str">
            <v>Prodlužovací vedení…VL/13/S</v>
          </cell>
          <cell r="C4910">
            <v>882</v>
          </cell>
          <cell r="D4910">
            <v>1</v>
          </cell>
          <cell r="E4910" t="str">
            <v>KS</v>
          </cell>
          <cell r="F4910">
            <v>882</v>
          </cell>
        </row>
        <row r="4911">
          <cell r="A4911">
            <v>6108113</v>
          </cell>
          <cell r="B4911" t="str">
            <v>Prodlužovací vedení…VL/14/S</v>
          </cell>
          <cell r="C4911">
            <v>984</v>
          </cell>
          <cell r="D4911">
            <v>1</v>
          </cell>
          <cell r="E4911" t="str">
            <v>KS</v>
          </cell>
          <cell r="F4911">
            <v>984</v>
          </cell>
        </row>
        <row r="4912">
          <cell r="A4912">
            <v>6108114</v>
          </cell>
          <cell r="B4912" t="str">
            <v>Prodlužovací vedení…VL/15/S</v>
          </cell>
          <cell r="C4912">
            <v>1082</v>
          </cell>
          <cell r="D4912">
            <v>1</v>
          </cell>
          <cell r="E4912" t="str">
            <v>KS</v>
          </cell>
          <cell r="F4912">
            <v>1082</v>
          </cell>
        </row>
        <row r="4913">
          <cell r="A4913">
            <v>6108115</v>
          </cell>
          <cell r="B4913" t="str">
            <v>Prodlužovací vedení…VL/16/S</v>
          </cell>
          <cell r="C4913">
            <v>1184</v>
          </cell>
          <cell r="D4913">
            <v>1</v>
          </cell>
          <cell r="E4913" t="str">
            <v>KS</v>
          </cell>
          <cell r="F4913">
            <v>1184</v>
          </cell>
        </row>
        <row r="4914">
          <cell r="A4914">
            <v>6108116</v>
          </cell>
          <cell r="B4914" t="str">
            <v>Prodlužovací vedení…VL/17/S</v>
          </cell>
          <cell r="C4914">
            <v>1286</v>
          </cell>
          <cell r="D4914">
            <v>1</v>
          </cell>
          <cell r="E4914" t="str">
            <v>KS</v>
          </cell>
          <cell r="F4914">
            <v>1286</v>
          </cell>
        </row>
        <row r="4915">
          <cell r="A4915">
            <v>6108117</v>
          </cell>
          <cell r="B4915" t="str">
            <v>Prodlužovací vedení…VL/18/S</v>
          </cell>
          <cell r="C4915">
            <v>1387</v>
          </cell>
          <cell r="D4915">
            <v>1</v>
          </cell>
          <cell r="E4915" t="str">
            <v>KS</v>
          </cell>
          <cell r="F4915">
            <v>1387</v>
          </cell>
        </row>
        <row r="4916">
          <cell r="A4916">
            <v>6108118</v>
          </cell>
          <cell r="B4916" t="str">
            <v>Prodlužovací vedení…VL/19/S</v>
          </cell>
          <cell r="C4916">
            <v>1485</v>
          </cell>
          <cell r="D4916">
            <v>1</v>
          </cell>
          <cell r="E4916" t="str">
            <v>KS</v>
          </cell>
          <cell r="F4916">
            <v>1485</v>
          </cell>
        </row>
        <row r="4917">
          <cell r="A4917">
            <v>6108125</v>
          </cell>
          <cell r="B4917" t="str">
            <v>Prodlužovací vedení…VL/1/W</v>
          </cell>
          <cell r="C4917">
            <v>294</v>
          </cell>
          <cell r="D4917">
            <v>1</v>
          </cell>
          <cell r="E4917" t="str">
            <v>KS</v>
          </cell>
          <cell r="F4917">
            <v>294</v>
          </cell>
        </row>
        <row r="4918">
          <cell r="A4918">
            <v>6108126</v>
          </cell>
          <cell r="B4918" t="str">
            <v>Prodlužovací vedení…VL/2/W</v>
          </cell>
          <cell r="C4918">
            <v>328</v>
          </cell>
          <cell r="D4918">
            <v>1</v>
          </cell>
          <cell r="E4918" t="str">
            <v>KS</v>
          </cell>
          <cell r="F4918">
            <v>328</v>
          </cell>
        </row>
        <row r="4919">
          <cell r="A4919">
            <v>6108127</v>
          </cell>
          <cell r="B4919" t="str">
            <v>Prodlužovací vedení…VL/3/W</v>
          </cell>
          <cell r="C4919">
            <v>362</v>
          </cell>
          <cell r="D4919">
            <v>1</v>
          </cell>
          <cell r="E4919" t="str">
            <v>KS</v>
          </cell>
          <cell r="F4919">
            <v>362</v>
          </cell>
        </row>
        <row r="4920">
          <cell r="A4920">
            <v>6108128</v>
          </cell>
          <cell r="B4920" t="str">
            <v>Prodlužovací vedení…VL/4/W</v>
          </cell>
          <cell r="C4920">
            <v>396</v>
          </cell>
          <cell r="D4920">
            <v>1</v>
          </cell>
          <cell r="E4920" t="str">
            <v>KS</v>
          </cell>
          <cell r="F4920">
            <v>396</v>
          </cell>
        </row>
        <row r="4921">
          <cell r="A4921">
            <v>6108129</v>
          </cell>
          <cell r="B4921" t="str">
            <v>Prodlužovací vedení…VL/5/W</v>
          </cell>
          <cell r="C4921">
            <v>430</v>
          </cell>
          <cell r="D4921">
            <v>1</v>
          </cell>
          <cell r="E4921" t="str">
            <v>KS</v>
          </cell>
          <cell r="F4921">
            <v>430</v>
          </cell>
        </row>
        <row r="4922">
          <cell r="A4922">
            <v>6108130</v>
          </cell>
          <cell r="B4922" t="str">
            <v>Prodlužovací vedení…VL/6/W</v>
          </cell>
          <cell r="C4922">
            <v>464</v>
          </cell>
          <cell r="D4922">
            <v>1</v>
          </cell>
          <cell r="E4922" t="str">
            <v>KS</v>
          </cell>
          <cell r="F4922">
            <v>464</v>
          </cell>
        </row>
        <row r="4923">
          <cell r="A4923">
            <v>6108131</v>
          </cell>
          <cell r="B4923" t="str">
            <v>Prodlužovací vedení…VL/7/W</v>
          </cell>
          <cell r="C4923">
            <v>498</v>
          </cell>
          <cell r="D4923">
            <v>1</v>
          </cell>
          <cell r="E4923" t="str">
            <v>KS</v>
          </cell>
          <cell r="F4923">
            <v>498</v>
          </cell>
        </row>
        <row r="4924">
          <cell r="A4924">
            <v>6108132</v>
          </cell>
          <cell r="B4924" t="str">
            <v>Prodlužovací vedení…VL/8/W</v>
          </cell>
          <cell r="C4924">
            <v>532</v>
          </cell>
          <cell r="D4924">
            <v>1</v>
          </cell>
          <cell r="E4924" t="str">
            <v>KS</v>
          </cell>
          <cell r="F4924">
            <v>532</v>
          </cell>
        </row>
        <row r="4925">
          <cell r="A4925">
            <v>6108133</v>
          </cell>
          <cell r="B4925" t="str">
            <v>Prodlužovací vedení…VL/9/W</v>
          </cell>
          <cell r="C4925">
            <v>566</v>
          </cell>
          <cell r="D4925">
            <v>1</v>
          </cell>
          <cell r="E4925" t="str">
            <v>KS</v>
          </cell>
          <cell r="F4925">
            <v>566</v>
          </cell>
        </row>
        <row r="4926">
          <cell r="A4926">
            <v>6108134</v>
          </cell>
          <cell r="B4926" t="str">
            <v>Prodlužovací vedení…VL/10/W</v>
          </cell>
          <cell r="C4926">
            <v>600</v>
          </cell>
          <cell r="D4926">
            <v>1</v>
          </cell>
          <cell r="E4926" t="str">
            <v>KS</v>
          </cell>
          <cell r="F4926">
            <v>600</v>
          </cell>
        </row>
        <row r="4927">
          <cell r="A4927">
            <v>6108135</v>
          </cell>
          <cell r="B4927" t="str">
            <v>Prodlužovací vedení…VL/11/W</v>
          </cell>
          <cell r="C4927">
            <v>641</v>
          </cell>
          <cell r="D4927">
            <v>1</v>
          </cell>
          <cell r="E4927" t="str">
            <v>KS</v>
          </cell>
          <cell r="F4927">
            <v>641</v>
          </cell>
        </row>
        <row r="4928">
          <cell r="A4928">
            <v>6108136</v>
          </cell>
          <cell r="B4928" t="str">
            <v>Prodlužovací vedení…VL/12/W</v>
          </cell>
          <cell r="C4928">
            <v>781</v>
          </cell>
          <cell r="D4928">
            <v>1</v>
          </cell>
          <cell r="E4928" t="str">
            <v>KS</v>
          </cell>
          <cell r="F4928">
            <v>781</v>
          </cell>
        </row>
        <row r="4929">
          <cell r="A4929">
            <v>6108137</v>
          </cell>
          <cell r="B4929" t="str">
            <v>Prodlužovací vedení…VL/13/W</v>
          </cell>
          <cell r="C4929">
            <v>882</v>
          </cell>
          <cell r="D4929">
            <v>1</v>
          </cell>
          <cell r="E4929" t="str">
            <v>KS</v>
          </cell>
          <cell r="F4929">
            <v>882</v>
          </cell>
        </row>
        <row r="4930">
          <cell r="A4930">
            <v>6108138</v>
          </cell>
          <cell r="B4930" t="str">
            <v>Prodlužovací vedení…VL/14/W</v>
          </cell>
          <cell r="C4930">
            <v>984</v>
          </cell>
          <cell r="D4930">
            <v>1</v>
          </cell>
          <cell r="E4930" t="str">
            <v>KS</v>
          </cell>
          <cell r="F4930">
            <v>984</v>
          </cell>
        </row>
        <row r="4931">
          <cell r="A4931">
            <v>6108139</v>
          </cell>
          <cell r="B4931" t="str">
            <v>Prodlužovací vedení…VL/15/W</v>
          </cell>
          <cell r="C4931">
            <v>1082</v>
          </cell>
          <cell r="D4931">
            <v>1</v>
          </cell>
          <cell r="E4931" t="str">
            <v>KS</v>
          </cell>
          <cell r="F4931">
            <v>1082</v>
          </cell>
        </row>
        <row r="4932">
          <cell r="A4932">
            <v>6108140</v>
          </cell>
          <cell r="B4932" t="str">
            <v>Prodlužovací vedení…VL/16/W</v>
          </cell>
          <cell r="C4932">
            <v>1184</v>
          </cell>
          <cell r="D4932">
            <v>1</v>
          </cell>
          <cell r="E4932" t="str">
            <v>KS</v>
          </cell>
          <cell r="F4932">
            <v>1184</v>
          </cell>
        </row>
        <row r="4933">
          <cell r="A4933">
            <v>6108141</v>
          </cell>
          <cell r="B4933" t="str">
            <v>Prodlužovací vedení…VL/17/W</v>
          </cell>
          <cell r="C4933">
            <v>1286</v>
          </cell>
          <cell r="D4933">
            <v>1</v>
          </cell>
          <cell r="E4933" t="str">
            <v>KS</v>
          </cell>
          <cell r="F4933">
            <v>1286</v>
          </cell>
        </row>
        <row r="4934">
          <cell r="A4934">
            <v>6108142</v>
          </cell>
          <cell r="B4934" t="str">
            <v>Prodlužovací vedení…VL/18/W</v>
          </cell>
          <cell r="C4934">
            <v>1387</v>
          </cell>
          <cell r="D4934">
            <v>1</v>
          </cell>
          <cell r="E4934" t="str">
            <v>KS</v>
          </cell>
          <cell r="F4934">
            <v>1387</v>
          </cell>
        </row>
        <row r="4935">
          <cell r="A4935">
            <v>6108143</v>
          </cell>
          <cell r="B4935" t="str">
            <v>Prodlužovací vedení…VL/19/W</v>
          </cell>
          <cell r="C4935">
            <v>1485</v>
          </cell>
          <cell r="D4935">
            <v>1</v>
          </cell>
          <cell r="E4935" t="str">
            <v>KS</v>
          </cell>
          <cell r="F4935">
            <v>1485</v>
          </cell>
        </row>
        <row r="4936">
          <cell r="A4936">
            <v>6108150</v>
          </cell>
          <cell r="B4936" t="str">
            <v>Prodlužovací vedení…VL/1/S2.5</v>
          </cell>
          <cell r="C4936">
            <v>336</v>
          </cell>
          <cell r="D4936">
            <v>1</v>
          </cell>
          <cell r="E4936" t="str">
            <v>KS</v>
          </cell>
          <cell r="F4936">
            <v>336</v>
          </cell>
        </row>
        <row r="4937">
          <cell r="A4937">
            <v>6108151</v>
          </cell>
          <cell r="B4937" t="str">
            <v>Prodlužovací vedení…VL/2/S2.5</v>
          </cell>
          <cell r="C4937">
            <v>422</v>
          </cell>
          <cell r="D4937">
            <v>1</v>
          </cell>
          <cell r="E4937" t="str">
            <v>KS</v>
          </cell>
          <cell r="F4937">
            <v>422</v>
          </cell>
        </row>
        <row r="4938">
          <cell r="A4938">
            <v>6108152</v>
          </cell>
          <cell r="B4938" t="str">
            <v>Prodlužovací vedení…VL/3/S2.5</v>
          </cell>
          <cell r="C4938">
            <v>456</v>
          </cell>
          <cell r="D4938">
            <v>1</v>
          </cell>
          <cell r="E4938" t="str">
            <v>KS</v>
          </cell>
          <cell r="F4938">
            <v>456</v>
          </cell>
        </row>
        <row r="4939">
          <cell r="A4939">
            <v>6108153</v>
          </cell>
          <cell r="B4939" t="str">
            <v>Prodlužovací vedení…VL/4/S2.5</v>
          </cell>
          <cell r="C4939">
            <v>498</v>
          </cell>
          <cell r="D4939">
            <v>1</v>
          </cell>
          <cell r="E4939" t="str">
            <v>KS</v>
          </cell>
          <cell r="F4939">
            <v>498</v>
          </cell>
        </row>
        <row r="4940">
          <cell r="A4940">
            <v>6108154</v>
          </cell>
          <cell r="B4940" t="str">
            <v>Prodlužovací vedení…VL/5/S2.5</v>
          </cell>
          <cell r="C4940">
            <v>554</v>
          </cell>
          <cell r="D4940">
            <v>1</v>
          </cell>
          <cell r="E4940" t="str">
            <v>KS</v>
          </cell>
          <cell r="F4940">
            <v>554</v>
          </cell>
        </row>
        <row r="4941">
          <cell r="A4941">
            <v>6108155</v>
          </cell>
          <cell r="B4941" t="str">
            <v>Prodlužovací vedení…VL/6/S2.5</v>
          </cell>
          <cell r="C4941">
            <v>611</v>
          </cell>
          <cell r="D4941">
            <v>1</v>
          </cell>
          <cell r="E4941" t="str">
            <v>KS</v>
          </cell>
          <cell r="F4941">
            <v>611</v>
          </cell>
        </row>
        <row r="4942">
          <cell r="A4942">
            <v>6108156</v>
          </cell>
          <cell r="B4942" t="str">
            <v>Prodlužovací vedení…VL/7/S2.5</v>
          </cell>
          <cell r="C4942">
            <v>671</v>
          </cell>
          <cell r="D4942">
            <v>1</v>
          </cell>
          <cell r="E4942" t="str">
            <v>KS</v>
          </cell>
          <cell r="F4942">
            <v>671</v>
          </cell>
        </row>
        <row r="4943">
          <cell r="A4943">
            <v>6108157</v>
          </cell>
          <cell r="B4943" t="str">
            <v>Prodlužovací vedení…VL/8/S2.5</v>
          </cell>
          <cell r="C4943">
            <v>739</v>
          </cell>
          <cell r="D4943">
            <v>1</v>
          </cell>
          <cell r="E4943" t="str">
            <v>KS</v>
          </cell>
          <cell r="F4943">
            <v>739</v>
          </cell>
        </row>
        <row r="4944">
          <cell r="A4944">
            <v>6108158</v>
          </cell>
          <cell r="B4944" t="str">
            <v>Prodlužovací vedení…VL/9/S2.5</v>
          </cell>
          <cell r="C4944">
            <v>807</v>
          </cell>
          <cell r="D4944">
            <v>1</v>
          </cell>
          <cell r="E4944" t="str">
            <v>KS</v>
          </cell>
          <cell r="F4944">
            <v>807</v>
          </cell>
        </row>
        <row r="4945">
          <cell r="A4945">
            <v>6108159</v>
          </cell>
          <cell r="B4945" t="str">
            <v>Prodlužovací vedení…VL/10/S2.</v>
          </cell>
          <cell r="C4945">
            <v>875</v>
          </cell>
          <cell r="D4945">
            <v>1</v>
          </cell>
          <cell r="E4945" t="str">
            <v>KS</v>
          </cell>
          <cell r="F4945">
            <v>875</v>
          </cell>
        </row>
        <row r="4946">
          <cell r="A4946">
            <v>6108160</v>
          </cell>
          <cell r="B4946" t="str">
            <v>Prodlužovací vedení…VL/11/S2.</v>
          </cell>
          <cell r="C4946">
            <v>943</v>
          </cell>
          <cell r="D4946">
            <v>1</v>
          </cell>
          <cell r="E4946" t="str">
            <v>KS</v>
          </cell>
          <cell r="F4946">
            <v>943</v>
          </cell>
        </row>
        <row r="4947">
          <cell r="A4947">
            <v>6108161</v>
          </cell>
          <cell r="B4947" t="str">
            <v>Prodlužovací vedení…VL/12/S2.</v>
          </cell>
          <cell r="C4947">
            <v>1045</v>
          </cell>
          <cell r="D4947">
            <v>1</v>
          </cell>
          <cell r="E4947" t="str">
            <v>KS</v>
          </cell>
          <cell r="F4947">
            <v>1045</v>
          </cell>
        </row>
        <row r="4948">
          <cell r="A4948">
            <v>6108162</v>
          </cell>
          <cell r="B4948" t="str">
            <v>Prodlužovací vedení…VL/13/S2.</v>
          </cell>
          <cell r="C4948">
            <v>1143</v>
          </cell>
          <cell r="D4948">
            <v>1</v>
          </cell>
          <cell r="E4948" t="str">
            <v>KS</v>
          </cell>
          <cell r="F4948">
            <v>1143</v>
          </cell>
        </row>
        <row r="4949">
          <cell r="A4949">
            <v>6108163</v>
          </cell>
          <cell r="B4949" t="str">
            <v>Prodlužovací vedení…VL/14/S2.</v>
          </cell>
          <cell r="C4949">
            <v>1278</v>
          </cell>
          <cell r="D4949">
            <v>1</v>
          </cell>
          <cell r="E4949" t="str">
            <v>KS</v>
          </cell>
          <cell r="F4949">
            <v>1278</v>
          </cell>
        </row>
        <row r="4950">
          <cell r="A4950">
            <v>6108164</v>
          </cell>
          <cell r="B4950" t="str">
            <v>Prodlužovací vedení…VL/15/S2.</v>
          </cell>
          <cell r="C4950">
            <v>1482</v>
          </cell>
          <cell r="D4950">
            <v>1</v>
          </cell>
          <cell r="E4950" t="str">
            <v>KS</v>
          </cell>
          <cell r="F4950">
            <v>1482</v>
          </cell>
        </row>
        <row r="4951">
          <cell r="A4951">
            <v>6108165</v>
          </cell>
          <cell r="B4951" t="str">
            <v>Prodlužovací vedení…VL/16/S2.</v>
          </cell>
          <cell r="C4951">
            <v>1681</v>
          </cell>
          <cell r="D4951">
            <v>1</v>
          </cell>
          <cell r="E4951" t="str">
            <v>KS</v>
          </cell>
          <cell r="F4951">
            <v>1681</v>
          </cell>
        </row>
        <row r="4952">
          <cell r="A4952">
            <v>6108166</v>
          </cell>
          <cell r="B4952" t="str">
            <v>Prodlužovací vedení…VL/17/S2.</v>
          </cell>
          <cell r="C4952">
            <v>1885</v>
          </cell>
          <cell r="D4952">
            <v>1</v>
          </cell>
          <cell r="E4952" t="str">
            <v>KS</v>
          </cell>
          <cell r="F4952">
            <v>1885</v>
          </cell>
        </row>
        <row r="4953">
          <cell r="A4953">
            <v>6108167</v>
          </cell>
          <cell r="B4953" t="str">
            <v>Prodlužovací vedení…VL/18/S2.</v>
          </cell>
          <cell r="C4953">
            <v>2085</v>
          </cell>
          <cell r="D4953">
            <v>1</v>
          </cell>
          <cell r="E4953" t="str">
            <v>KS</v>
          </cell>
          <cell r="F4953">
            <v>2085</v>
          </cell>
        </row>
        <row r="4954">
          <cell r="A4954">
            <v>6108168</v>
          </cell>
          <cell r="B4954" t="str">
            <v>Prodlužovací vedení…VL/19/S2.</v>
          </cell>
          <cell r="C4954">
            <v>2289</v>
          </cell>
          <cell r="D4954">
            <v>1</v>
          </cell>
          <cell r="E4954" t="str">
            <v>KS</v>
          </cell>
          <cell r="F4954">
            <v>2289</v>
          </cell>
        </row>
        <row r="4955">
          <cell r="A4955">
            <v>6108175</v>
          </cell>
          <cell r="B4955" t="str">
            <v>Prodlužovací vedení…VL/1/W2.5</v>
          </cell>
          <cell r="C4955">
            <v>336</v>
          </cell>
          <cell r="D4955">
            <v>1</v>
          </cell>
          <cell r="E4955" t="str">
            <v>KS</v>
          </cell>
          <cell r="F4955">
            <v>336</v>
          </cell>
        </row>
        <row r="4956">
          <cell r="A4956">
            <v>6108176</v>
          </cell>
          <cell r="B4956" t="str">
            <v>Prodlužovací vedení…VL/2/W2.5</v>
          </cell>
          <cell r="C4956">
            <v>422</v>
          </cell>
          <cell r="D4956">
            <v>1</v>
          </cell>
          <cell r="E4956" t="str">
            <v>KS</v>
          </cell>
          <cell r="F4956">
            <v>422</v>
          </cell>
        </row>
        <row r="4957">
          <cell r="A4957">
            <v>6108177</v>
          </cell>
          <cell r="B4957" t="str">
            <v>Prodlužovací vedení…VL/3/W2.5</v>
          </cell>
          <cell r="C4957">
            <v>456</v>
          </cell>
          <cell r="D4957">
            <v>1</v>
          </cell>
          <cell r="E4957" t="str">
            <v>KS</v>
          </cell>
          <cell r="F4957">
            <v>456</v>
          </cell>
        </row>
        <row r="4958">
          <cell r="A4958">
            <v>6108178</v>
          </cell>
          <cell r="B4958" t="str">
            <v>Prodlužovací vedení…VL/4/W2.5</v>
          </cell>
          <cell r="C4958">
            <v>498</v>
          </cell>
          <cell r="D4958">
            <v>1</v>
          </cell>
          <cell r="E4958" t="str">
            <v>KS</v>
          </cell>
          <cell r="F4958">
            <v>498</v>
          </cell>
        </row>
        <row r="4959">
          <cell r="A4959">
            <v>6108179</v>
          </cell>
          <cell r="B4959" t="str">
            <v>Prodlužovací vedení…VL/5/W2.5</v>
          </cell>
          <cell r="C4959">
            <v>554</v>
          </cell>
          <cell r="D4959">
            <v>1</v>
          </cell>
          <cell r="E4959" t="str">
            <v>KS</v>
          </cell>
          <cell r="F4959">
            <v>554</v>
          </cell>
        </row>
        <row r="4960">
          <cell r="A4960">
            <v>6108180</v>
          </cell>
          <cell r="B4960" t="str">
            <v>Prodlužovací vedení…VL/6/W2.5</v>
          </cell>
          <cell r="C4960">
            <v>611</v>
          </cell>
          <cell r="D4960">
            <v>1</v>
          </cell>
          <cell r="E4960" t="str">
            <v>KS</v>
          </cell>
          <cell r="F4960">
            <v>611</v>
          </cell>
        </row>
        <row r="4961">
          <cell r="A4961">
            <v>6108181</v>
          </cell>
          <cell r="B4961" t="str">
            <v>Prodlužovací vedení…VL/7/W2.5</v>
          </cell>
          <cell r="C4961">
            <v>671</v>
          </cell>
          <cell r="D4961">
            <v>1</v>
          </cell>
          <cell r="E4961" t="str">
            <v>KS</v>
          </cell>
          <cell r="F4961">
            <v>671</v>
          </cell>
        </row>
        <row r="4962">
          <cell r="A4962">
            <v>6108182</v>
          </cell>
          <cell r="B4962" t="str">
            <v>Prodlužovací vedení…VL/8/W2.5</v>
          </cell>
          <cell r="C4962">
            <v>739</v>
          </cell>
          <cell r="D4962">
            <v>1</v>
          </cell>
          <cell r="E4962" t="str">
            <v>KS</v>
          </cell>
          <cell r="F4962">
            <v>739</v>
          </cell>
        </row>
        <row r="4963">
          <cell r="A4963">
            <v>6108183</v>
          </cell>
          <cell r="B4963" t="str">
            <v>Prodlužovací vedení…VL/9/W2.6</v>
          </cell>
          <cell r="C4963">
            <v>807</v>
          </cell>
          <cell r="D4963">
            <v>1</v>
          </cell>
          <cell r="E4963" t="str">
            <v>KS</v>
          </cell>
          <cell r="F4963">
            <v>807</v>
          </cell>
        </row>
        <row r="4964">
          <cell r="A4964">
            <v>6108184</v>
          </cell>
          <cell r="B4964" t="str">
            <v>Prodlužovací vedení…VL/10/W2.</v>
          </cell>
          <cell r="C4964">
            <v>875</v>
          </cell>
          <cell r="D4964">
            <v>1</v>
          </cell>
          <cell r="E4964" t="str">
            <v>KS</v>
          </cell>
          <cell r="F4964">
            <v>875</v>
          </cell>
        </row>
        <row r="4965">
          <cell r="A4965">
            <v>6108185</v>
          </cell>
          <cell r="B4965" t="str">
            <v>Prodlužovací vedení…VL/11/W2.</v>
          </cell>
          <cell r="C4965">
            <v>943</v>
          </cell>
          <cell r="D4965">
            <v>1</v>
          </cell>
          <cell r="E4965" t="str">
            <v>KS</v>
          </cell>
          <cell r="F4965">
            <v>943</v>
          </cell>
        </row>
        <row r="4966">
          <cell r="A4966">
            <v>6108186</v>
          </cell>
          <cell r="B4966" t="str">
            <v>Prodlužovací vedení…VL/12/W2.</v>
          </cell>
          <cell r="C4966">
            <v>1045</v>
          </cell>
          <cell r="D4966">
            <v>1</v>
          </cell>
          <cell r="E4966" t="str">
            <v>KS</v>
          </cell>
          <cell r="F4966">
            <v>1045</v>
          </cell>
        </row>
        <row r="4967">
          <cell r="A4967">
            <v>6108187</v>
          </cell>
          <cell r="B4967" t="str">
            <v>Prodlužovací vedení…VL/13/W2.</v>
          </cell>
          <cell r="C4967">
            <v>1143</v>
          </cell>
          <cell r="D4967">
            <v>1</v>
          </cell>
          <cell r="E4967" t="str">
            <v>KS</v>
          </cell>
          <cell r="F4967">
            <v>1143</v>
          </cell>
        </row>
        <row r="4968">
          <cell r="A4968">
            <v>6108188</v>
          </cell>
          <cell r="B4968" t="str">
            <v>Prodlužovací vedení…VL/14/W2.</v>
          </cell>
          <cell r="C4968">
            <v>1278</v>
          </cell>
          <cell r="D4968">
            <v>1</v>
          </cell>
          <cell r="E4968" t="str">
            <v>KS</v>
          </cell>
          <cell r="F4968">
            <v>1278</v>
          </cell>
        </row>
        <row r="4969">
          <cell r="A4969">
            <v>6108189</v>
          </cell>
          <cell r="B4969" t="str">
            <v>Prodlužovací vedení…VL/15/W2.</v>
          </cell>
          <cell r="C4969">
            <v>1482</v>
          </cell>
          <cell r="D4969">
            <v>1</v>
          </cell>
          <cell r="E4969" t="str">
            <v>KS</v>
          </cell>
          <cell r="F4969">
            <v>1482</v>
          </cell>
        </row>
        <row r="4970">
          <cell r="A4970">
            <v>6108190</v>
          </cell>
          <cell r="B4970" t="str">
            <v>Prodlužovací vedení…VL/16/W2.</v>
          </cell>
          <cell r="C4970">
            <v>1681</v>
          </cell>
          <cell r="D4970">
            <v>1</v>
          </cell>
          <cell r="E4970" t="str">
            <v>KS</v>
          </cell>
          <cell r="F4970">
            <v>1681</v>
          </cell>
        </row>
        <row r="4971">
          <cell r="A4971">
            <v>6108191</v>
          </cell>
          <cell r="B4971" t="str">
            <v>Prodlužovací vedení…VL/17/W2.</v>
          </cell>
          <cell r="C4971">
            <v>1885</v>
          </cell>
          <cell r="D4971">
            <v>1</v>
          </cell>
          <cell r="E4971" t="str">
            <v>KS</v>
          </cell>
          <cell r="F4971">
            <v>1885</v>
          </cell>
        </row>
        <row r="4972">
          <cell r="A4972">
            <v>6108192</v>
          </cell>
          <cell r="B4972" t="str">
            <v>Prodlužovací vedení…VL/18/W2.</v>
          </cell>
          <cell r="C4972">
            <v>2085</v>
          </cell>
          <cell r="D4972">
            <v>1</v>
          </cell>
          <cell r="E4972" t="str">
            <v>KS</v>
          </cell>
          <cell r="F4972">
            <v>2085</v>
          </cell>
        </row>
        <row r="4973">
          <cell r="A4973">
            <v>6108193</v>
          </cell>
          <cell r="B4973" t="str">
            <v>Prodlužovací vedení…VL/19/W2.</v>
          </cell>
          <cell r="C4973">
            <v>2289</v>
          </cell>
          <cell r="D4973">
            <v>1</v>
          </cell>
          <cell r="E4973" t="str">
            <v>KS</v>
          </cell>
          <cell r="F4973">
            <v>2289</v>
          </cell>
        </row>
        <row r="4974">
          <cell r="A4974">
            <v>6108400</v>
          </cell>
          <cell r="B4974" t="str">
            <v>Prodlužovací vedení…VL/H1/S</v>
          </cell>
          <cell r="C4974">
            <v>381</v>
          </cell>
          <cell r="D4974">
            <v>1</v>
          </cell>
          <cell r="E4974" t="str">
            <v>KS</v>
          </cell>
          <cell r="F4974">
            <v>381</v>
          </cell>
        </row>
        <row r="4975">
          <cell r="A4975">
            <v>6108401</v>
          </cell>
          <cell r="B4975" t="str">
            <v>Prodlužovací vedení…VL/H2/S</v>
          </cell>
          <cell r="C4975">
            <v>415</v>
          </cell>
          <cell r="D4975">
            <v>1</v>
          </cell>
          <cell r="E4975" t="str">
            <v>KS</v>
          </cell>
          <cell r="F4975">
            <v>415</v>
          </cell>
        </row>
        <row r="4976">
          <cell r="A4976">
            <v>6108402</v>
          </cell>
          <cell r="B4976" t="str">
            <v>Prodlužovací vedení…VL/H3/S</v>
          </cell>
          <cell r="C4976">
            <v>475</v>
          </cell>
          <cell r="D4976">
            <v>1</v>
          </cell>
          <cell r="E4976" t="str">
            <v>KS</v>
          </cell>
          <cell r="F4976">
            <v>475</v>
          </cell>
        </row>
        <row r="4977">
          <cell r="A4977">
            <v>6108403</v>
          </cell>
          <cell r="B4977" t="str">
            <v>Prodlužovací vedení…VL/H4/S</v>
          </cell>
          <cell r="C4977">
            <v>535</v>
          </cell>
          <cell r="D4977">
            <v>1</v>
          </cell>
          <cell r="E4977" t="str">
            <v>KS</v>
          </cell>
          <cell r="F4977">
            <v>535</v>
          </cell>
        </row>
        <row r="4978">
          <cell r="A4978">
            <v>6108404</v>
          </cell>
          <cell r="B4978" t="str">
            <v>Prodlužovací vedení…VL/H5/S</v>
          </cell>
          <cell r="C4978">
            <v>596</v>
          </cell>
          <cell r="D4978">
            <v>1</v>
          </cell>
          <cell r="E4978" t="str">
            <v>KS</v>
          </cell>
          <cell r="F4978">
            <v>596</v>
          </cell>
        </row>
        <row r="4979">
          <cell r="A4979">
            <v>6108405</v>
          </cell>
          <cell r="B4979" t="str">
            <v>Prodlužovací vedení…VL/H6/S</v>
          </cell>
          <cell r="C4979">
            <v>698</v>
          </cell>
          <cell r="D4979">
            <v>1</v>
          </cell>
          <cell r="E4979" t="str">
            <v>KS</v>
          </cell>
          <cell r="F4979">
            <v>698</v>
          </cell>
        </row>
        <row r="4980">
          <cell r="A4980">
            <v>6108406</v>
          </cell>
          <cell r="B4980" t="str">
            <v>Prodlužovací vedení…VL/H7/S</v>
          </cell>
          <cell r="C4980">
            <v>758</v>
          </cell>
          <cell r="D4980">
            <v>1</v>
          </cell>
          <cell r="E4980" t="str">
            <v>KS</v>
          </cell>
          <cell r="F4980">
            <v>758</v>
          </cell>
        </row>
        <row r="4981">
          <cell r="A4981">
            <v>6108407</v>
          </cell>
          <cell r="B4981" t="str">
            <v>Prodlužovací vedení…VL/H8/S</v>
          </cell>
          <cell r="C4981">
            <v>818</v>
          </cell>
          <cell r="D4981">
            <v>1</v>
          </cell>
          <cell r="E4981" t="str">
            <v>KS</v>
          </cell>
          <cell r="F4981">
            <v>818</v>
          </cell>
        </row>
        <row r="4982">
          <cell r="A4982">
            <v>6108408</v>
          </cell>
          <cell r="B4982" t="str">
            <v>Prodlužovací vedení…VL/H9/S</v>
          </cell>
          <cell r="C4982">
            <v>879</v>
          </cell>
          <cell r="D4982">
            <v>1</v>
          </cell>
          <cell r="E4982" t="str">
            <v>KS</v>
          </cell>
          <cell r="F4982">
            <v>879</v>
          </cell>
        </row>
        <row r="4983">
          <cell r="A4983">
            <v>6108409</v>
          </cell>
          <cell r="B4983" t="str">
            <v>Prodlužovací vedení…VL/H10/S</v>
          </cell>
          <cell r="C4983">
            <v>947</v>
          </cell>
          <cell r="D4983">
            <v>1</v>
          </cell>
          <cell r="E4983" t="str">
            <v>KS</v>
          </cell>
          <cell r="F4983">
            <v>947</v>
          </cell>
        </row>
        <row r="4984">
          <cell r="A4984">
            <v>6108410</v>
          </cell>
          <cell r="B4984" t="str">
            <v>Prodlužovací vedení…VL/H11/S</v>
          </cell>
          <cell r="C4984">
            <v>1078</v>
          </cell>
          <cell r="D4984">
            <v>1</v>
          </cell>
          <cell r="E4984" t="str">
            <v>KS</v>
          </cell>
          <cell r="F4984">
            <v>1078</v>
          </cell>
        </row>
        <row r="4985">
          <cell r="A4985">
            <v>6108411</v>
          </cell>
          <cell r="B4985" t="str">
            <v>Prodlužovací vedení…VL/H12/S</v>
          </cell>
          <cell r="C4985">
            <v>1282</v>
          </cell>
          <cell r="D4985">
            <v>1</v>
          </cell>
          <cell r="E4985" t="str">
            <v>KS</v>
          </cell>
          <cell r="F4985">
            <v>1282</v>
          </cell>
        </row>
        <row r="4986">
          <cell r="A4986">
            <v>6108412</v>
          </cell>
          <cell r="B4986" t="str">
            <v>Prodlužovací vedení…VL/H13/S</v>
          </cell>
          <cell r="C4986">
            <v>1452</v>
          </cell>
          <cell r="D4986">
            <v>1</v>
          </cell>
          <cell r="E4986" t="str">
            <v>KS</v>
          </cell>
          <cell r="F4986">
            <v>1452</v>
          </cell>
        </row>
        <row r="4987">
          <cell r="A4987">
            <v>6108413</v>
          </cell>
          <cell r="B4987" t="str">
            <v>Prodlužovací vedení…VL/H14/S</v>
          </cell>
          <cell r="C4987">
            <v>1618</v>
          </cell>
          <cell r="D4987">
            <v>1</v>
          </cell>
          <cell r="E4987" t="str">
            <v>KS</v>
          </cell>
          <cell r="F4987">
            <v>1618</v>
          </cell>
        </row>
        <row r="4988">
          <cell r="A4988">
            <v>6108414</v>
          </cell>
          <cell r="B4988" t="str">
            <v>Prodlužovací vedení…VL/H15/S</v>
          </cell>
          <cell r="C4988">
            <v>1787</v>
          </cell>
          <cell r="D4988">
            <v>1</v>
          </cell>
          <cell r="E4988" t="str">
            <v>KS</v>
          </cell>
          <cell r="F4988">
            <v>1787</v>
          </cell>
        </row>
        <row r="4989">
          <cell r="A4989">
            <v>6108415</v>
          </cell>
          <cell r="B4989" t="str">
            <v>Prodlužovací vedení…VL/H16/S</v>
          </cell>
          <cell r="C4989">
            <v>1983</v>
          </cell>
          <cell r="D4989">
            <v>1</v>
          </cell>
          <cell r="E4989" t="str">
            <v>KS</v>
          </cell>
          <cell r="F4989">
            <v>1983</v>
          </cell>
        </row>
        <row r="4990">
          <cell r="A4990">
            <v>6108416</v>
          </cell>
          <cell r="B4990" t="str">
            <v>Prodlužovací vedení…VL/H17/S</v>
          </cell>
          <cell r="C4990">
            <v>2187</v>
          </cell>
          <cell r="D4990">
            <v>1</v>
          </cell>
          <cell r="E4990" t="str">
            <v>KS</v>
          </cell>
          <cell r="F4990">
            <v>2187</v>
          </cell>
        </row>
        <row r="4991">
          <cell r="A4991">
            <v>6108417</v>
          </cell>
          <cell r="B4991" t="str">
            <v>Prodlužovací vedení…VL/H18/S</v>
          </cell>
          <cell r="C4991">
            <v>2390</v>
          </cell>
          <cell r="D4991">
            <v>1</v>
          </cell>
          <cell r="E4991" t="str">
            <v>KS</v>
          </cell>
          <cell r="F4991">
            <v>2390</v>
          </cell>
        </row>
        <row r="4992">
          <cell r="A4992">
            <v>6108418</v>
          </cell>
          <cell r="B4992" t="str">
            <v>Prodlužovací vedení…VL/H19/S</v>
          </cell>
          <cell r="C4992">
            <v>2590</v>
          </cell>
          <cell r="D4992">
            <v>1</v>
          </cell>
          <cell r="E4992" t="str">
            <v>KS</v>
          </cell>
          <cell r="F4992">
            <v>2590</v>
          </cell>
        </row>
        <row r="4993">
          <cell r="A4993">
            <v>6108425</v>
          </cell>
          <cell r="B4993" t="str">
            <v>Prodlužovací vedení…VL/H1/W</v>
          </cell>
          <cell r="C4993">
            <v>381</v>
          </cell>
          <cell r="D4993">
            <v>1</v>
          </cell>
          <cell r="E4993" t="str">
            <v>KS</v>
          </cell>
          <cell r="F4993">
            <v>381</v>
          </cell>
        </row>
        <row r="4994">
          <cell r="A4994">
            <v>6108426</v>
          </cell>
          <cell r="B4994" t="str">
            <v>Prodlužovací vedení…VL/H2/W</v>
          </cell>
          <cell r="C4994">
            <v>415</v>
          </cell>
          <cell r="D4994">
            <v>1</v>
          </cell>
          <cell r="E4994" t="str">
            <v>KS</v>
          </cell>
          <cell r="F4994">
            <v>415</v>
          </cell>
        </row>
        <row r="4995">
          <cell r="A4995">
            <v>6108427</v>
          </cell>
          <cell r="B4995" t="str">
            <v>Prodlužovací vedení…VL/H3/W</v>
          </cell>
          <cell r="C4995">
            <v>475</v>
          </cell>
          <cell r="D4995">
            <v>1</v>
          </cell>
          <cell r="E4995" t="str">
            <v>KS</v>
          </cell>
          <cell r="F4995">
            <v>475</v>
          </cell>
        </row>
        <row r="4996">
          <cell r="A4996">
            <v>6108428</v>
          </cell>
          <cell r="B4996" t="str">
            <v>Prodlužovací vedení…VL/H4/W</v>
          </cell>
          <cell r="C4996">
            <v>535</v>
          </cell>
          <cell r="D4996">
            <v>1</v>
          </cell>
          <cell r="E4996" t="str">
            <v>KS</v>
          </cell>
          <cell r="F4996">
            <v>535</v>
          </cell>
        </row>
        <row r="4997">
          <cell r="A4997">
            <v>6108429</v>
          </cell>
          <cell r="B4997" t="str">
            <v>Prodlužovací vedení…VL/H5/W</v>
          </cell>
          <cell r="C4997">
            <v>596</v>
          </cell>
          <cell r="D4997">
            <v>1</v>
          </cell>
          <cell r="E4997" t="str">
            <v>KS</v>
          </cell>
          <cell r="F4997">
            <v>596</v>
          </cell>
        </row>
        <row r="4998">
          <cell r="A4998">
            <v>6108430</v>
          </cell>
          <cell r="B4998" t="str">
            <v>Prodlužovací vedení…VL/H6/W</v>
          </cell>
          <cell r="C4998">
            <v>698</v>
          </cell>
          <cell r="D4998">
            <v>1</v>
          </cell>
          <cell r="E4998" t="str">
            <v>KS</v>
          </cell>
          <cell r="F4998">
            <v>698</v>
          </cell>
        </row>
        <row r="4999">
          <cell r="A4999">
            <v>6108431</v>
          </cell>
          <cell r="B4999" t="str">
            <v>Prodlužovací vedení…VL/H7/W</v>
          </cell>
          <cell r="C4999">
            <v>758</v>
          </cell>
          <cell r="D4999">
            <v>1</v>
          </cell>
          <cell r="E4999" t="str">
            <v>KS</v>
          </cell>
          <cell r="F4999">
            <v>758</v>
          </cell>
        </row>
        <row r="5000">
          <cell r="A5000">
            <v>6108432</v>
          </cell>
          <cell r="B5000" t="str">
            <v>Prodlužovací vedení…VL/H8/W</v>
          </cell>
          <cell r="C5000">
            <v>818</v>
          </cell>
          <cell r="D5000">
            <v>1</v>
          </cell>
          <cell r="E5000" t="str">
            <v>KS</v>
          </cell>
          <cell r="F5000">
            <v>818</v>
          </cell>
        </row>
        <row r="5001">
          <cell r="A5001">
            <v>6108433</v>
          </cell>
          <cell r="B5001" t="str">
            <v>Prodlužovací vedení…VL/H9/W</v>
          </cell>
          <cell r="C5001">
            <v>879</v>
          </cell>
          <cell r="D5001">
            <v>1</v>
          </cell>
          <cell r="E5001" t="str">
            <v>KS</v>
          </cell>
          <cell r="F5001">
            <v>879</v>
          </cell>
        </row>
        <row r="5002">
          <cell r="A5002">
            <v>6108434</v>
          </cell>
          <cell r="B5002" t="str">
            <v>Prodlužovací vedení…VL/H10/W</v>
          </cell>
          <cell r="C5002">
            <v>947</v>
          </cell>
          <cell r="D5002">
            <v>1</v>
          </cell>
          <cell r="E5002" t="str">
            <v>KS</v>
          </cell>
          <cell r="F5002">
            <v>947</v>
          </cell>
        </row>
        <row r="5003">
          <cell r="A5003">
            <v>6108435</v>
          </cell>
          <cell r="B5003" t="str">
            <v>Prodlužovací vedení…VL/H11/W</v>
          </cell>
          <cell r="C5003">
            <v>1078</v>
          </cell>
          <cell r="D5003">
            <v>1</v>
          </cell>
          <cell r="E5003" t="str">
            <v>KS</v>
          </cell>
          <cell r="F5003">
            <v>1078</v>
          </cell>
        </row>
        <row r="5004">
          <cell r="A5004">
            <v>6108436</v>
          </cell>
          <cell r="B5004" t="str">
            <v>Prodlužovací vedení…VL/H12/W</v>
          </cell>
          <cell r="C5004">
            <v>1282</v>
          </cell>
          <cell r="D5004">
            <v>1</v>
          </cell>
          <cell r="E5004" t="str">
            <v>KS</v>
          </cell>
          <cell r="F5004">
            <v>1282</v>
          </cell>
        </row>
        <row r="5005">
          <cell r="A5005">
            <v>6108437</v>
          </cell>
          <cell r="B5005" t="str">
            <v>Prodlužovací vedení…VL/H13/W</v>
          </cell>
          <cell r="C5005">
            <v>1452</v>
          </cell>
          <cell r="D5005">
            <v>1</v>
          </cell>
          <cell r="E5005" t="str">
            <v>KS</v>
          </cell>
          <cell r="F5005">
            <v>1452</v>
          </cell>
        </row>
        <row r="5006">
          <cell r="A5006">
            <v>6108438</v>
          </cell>
          <cell r="B5006" t="str">
            <v>Prodlužovací vedení…VL/H14/W</v>
          </cell>
          <cell r="C5006">
            <v>1618</v>
          </cell>
          <cell r="D5006">
            <v>1</v>
          </cell>
          <cell r="E5006" t="str">
            <v>KS</v>
          </cell>
          <cell r="F5006">
            <v>1618</v>
          </cell>
        </row>
        <row r="5007">
          <cell r="A5007">
            <v>6108439</v>
          </cell>
          <cell r="B5007" t="str">
            <v>Prodlužovací vedení…VL/H15/W</v>
          </cell>
          <cell r="C5007">
            <v>1787</v>
          </cell>
          <cell r="D5007">
            <v>1</v>
          </cell>
          <cell r="E5007" t="str">
            <v>KS</v>
          </cell>
          <cell r="F5007">
            <v>1787</v>
          </cell>
        </row>
        <row r="5008">
          <cell r="A5008">
            <v>6108440</v>
          </cell>
          <cell r="B5008" t="str">
            <v>Prodlužovací vedení…VL/H16/W</v>
          </cell>
          <cell r="C5008">
            <v>1983</v>
          </cell>
          <cell r="D5008">
            <v>1</v>
          </cell>
          <cell r="E5008" t="str">
            <v>KS</v>
          </cell>
          <cell r="F5008">
            <v>1983</v>
          </cell>
        </row>
        <row r="5009">
          <cell r="A5009">
            <v>6108441</v>
          </cell>
          <cell r="B5009" t="str">
            <v>Prodlužovací vedení…VL/H17/W</v>
          </cell>
          <cell r="C5009">
            <v>2187</v>
          </cell>
          <cell r="D5009">
            <v>1</v>
          </cell>
          <cell r="E5009" t="str">
            <v>KS</v>
          </cell>
          <cell r="F5009">
            <v>2187</v>
          </cell>
        </row>
        <row r="5010">
          <cell r="A5010">
            <v>6108442</v>
          </cell>
          <cell r="B5010" t="str">
            <v>Prodlužovací vedení…VL/H18/W</v>
          </cell>
          <cell r="C5010">
            <v>2390</v>
          </cell>
          <cell r="D5010">
            <v>1</v>
          </cell>
          <cell r="E5010" t="str">
            <v>KS</v>
          </cell>
          <cell r="F5010">
            <v>2390</v>
          </cell>
        </row>
        <row r="5011">
          <cell r="A5011">
            <v>6108443</v>
          </cell>
          <cell r="B5011" t="str">
            <v>Prodlužovací vedení…VL/H19/W</v>
          </cell>
          <cell r="C5011">
            <v>2590</v>
          </cell>
          <cell r="D5011">
            <v>1</v>
          </cell>
          <cell r="E5011" t="str">
            <v>KS</v>
          </cell>
          <cell r="F5011">
            <v>2590</v>
          </cell>
        </row>
        <row r="5012">
          <cell r="A5012">
            <v>6108450</v>
          </cell>
          <cell r="B5012" t="str">
            <v>Prodlužovací vedení…VL/H1/S2.</v>
          </cell>
          <cell r="C5012">
            <v>464</v>
          </cell>
          <cell r="D5012">
            <v>1</v>
          </cell>
          <cell r="E5012" t="str">
            <v>KS</v>
          </cell>
          <cell r="F5012">
            <v>464</v>
          </cell>
        </row>
        <row r="5013">
          <cell r="A5013">
            <v>6108451</v>
          </cell>
          <cell r="B5013" t="str">
            <v>Prodlužovací vedení…VL/H2/S2.</v>
          </cell>
          <cell r="C5013">
            <v>547</v>
          </cell>
          <cell r="D5013">
            <v>1</v>
          </cell>
          <cell r="E5013" t="str">
            <v>KS</v>
          </cell>
          <cell r="F5013">
            <v>547</v>
          </cell>
        </row>
        <row r="5014">
          <cell r="A5014">
            <v>6108452</v>
          </cell>
          <cell r="B5014" t="str">
            <v>Prodlužovací vedení…VL/H3/S2.</v>
          </cell>
          <cell r="C5014">
            <v>630</v>
          </cell>
          <cell r="D5014">
            <v>1</v>
          </cell>
          <cell r="E5014" t="str">
            <v>KS</v>
          </cell>
          <cell r="F5014">
            <v>630</v>
          </cell>
        </row>
        <row r="5015">
          <cell r="A5015">
            <v>6108453</v>
          </cell>
          <cell r="B5015" t="str">
            <v>Prodlužovací vedení…VL/H4/S2.</v>
          </cell>
          <cell r="C5015">
            <v>716</v>
          </cell>
          <cell r="D5015">
            <v>1</v>
          </cell>
          <cell r="E5015" t="str">
            <v>KS</v>
          </cell>
          <cell r="F5015">
            <v>716</v>
          </cell>
        </row>
        <row r="5016">
          <cell r="A5016">
            <v>6108454</v>
          </cell>
          <cell r="B5016" t="str">
            <v>Prodlužovací vedení…VL/H5/S2.</v>
          </cell>
          <cell r="C5016">
            <v>841</v>
          </cell>
          <cell r="D5016">
            <v>1</v>
          </cell>
          <cell r="E5016" t="str">
            <v>KS</v>
          </cell>
          <cell r="F5016">
            <v>841</v>
          </cell>
        </row>
        <row r="5017">
          <cell r="A5017">
            <v>6108455</v>
          </cell>
          <cell r="B5017" t="str">
            <v>Prodlužovací vedení…VL/H6/S2.</v>
          </cell>
          <cell r="C5017">
            <v>969</v>
          </cell>
          <cell r="D5017">
            <v>1</v>
          </cell>
          <cell r="E5017" t="str">
            <v>KS</v>
          </cell>
          <cell r="F5017">
            <v>969</v>
          </cell>
        </row>
        <row r="5018">
          <cell r="A5018">
            <v>6108456</v>
          </cell>
          <cell r="B5018" t="str">
            <v>Prodlužovací vedení…VL/H7/S2.</v>
          </cell>
          <cell r="C5018">
            <v>1093</v>
          </cell>
          <cell r="D5018">
            <v>1</v>
          </cell>
          <cell r="E5018" t="str">
            <v>KS</v>
          </cell>
          <cell r="F5018">
            <v>1093</v>
          </cell>
        </row>
        <row r="5019">
          <cell r="A5019">
            <v>6108457</v>
          </cell>
          <cell r="B5019" t="str">
            <v>Prodlužovací vedení…VL/H8/S2.</v>
          </cell>
          <cell r="C5019">
            <v>1221</v>
          </cell>
          <cell r="D5019">
            <v>1</v>
          </cell>
          <cell r="E5019" t="str">
            <v>KS</v>
          </cell>
          <cell r="F5019">
            <v>1221</v>
          </cell>
        </row>
        <row r="5020">
          <cell r="A5020">
            <v>6108458</v>
          </cell>
          <cell r="B5020" t="str">
            <v>Prodlužovací vedení…VL/H9/S2.</v>
          </cell>
          <cell r="C5020">
            <v>1346</v>
          </cell>
          <cell r="D5020">
            <v>1</v>
          </cell>
          <cell r="E5020" t="str">
            <v>KS</v>
          </cell>
          <cell r="F5020">
            <v>1346</v>
          </cell>
        </row>
        <row r="5021">
          <cell r="A5021">
            <v>6108459</v>
          </cell>
          <cell r="B5021" t="str">
            <v>Prodlužovací vedení…VL/H10/S2</v>
          </cell>
          <cell r="C5021">
            <v>1470</v>
          </cell>
          <cell r="D5021">
            <v>1</v>
          </cell>
          <cell r="E5021" t="str">
            <v>KS</v>
          </cell>
          <cell r="F5021">
            <v>1470</v>
          </cell>
        </row>
        <row r="5022">
          <cell r="A5022">
            <v>6108460</v>
          </cell>
          <cell r="B5022" t="str">
            <v>Prodlužovací vedení…VL/H11/S2</v>
          </cell>
          <cell r="C5022">
            <v>1598</v>
          </cell>
          <cell r="D5022">
            <v>1</v>
          </cell>
          <cell r="E5022" t="str">
            <v>KS</v>
          </cell>
          <cell r="F5022">
            <v>1598</v>
          </cell>
        </row>
        <row r="5023">
          <cell r="A5023">
            <v>6108461</v>
          </cell>
          <cell r="B5023" t="str">
            <v>Prodlužovací vedení…VL/H12/S2</v>
          </cell>
          <cell r="C5023">
            <v>1772</v>
          </cell>
          <cell r="D5023">
            <v>1</v>
          </cell>
          <cell r="E5023" t="str">
            <v>KS</v>
          </cell>
          <cell r="F5023">
            <v>1772</v>
          </cell>
        </row>
        <row r="5024">
          <cell r="A5024">
            <v>6108462</v>
          </cell>
          <cell r="B5024" t="str">
            <v>Prodlužovací vedení…VL/H13/S2</v>
          </cell>
          <cell r="C5024">
            <v>1949</v>
          </cell>
          <cell r="D5024">
            <v>1</v>
          </cell>
          <cell r="E5024" t="str">
            <v>KS</v>
          </cell>
          <cell r="F5024">
            <v>1949</v>
          </cell>
        </row>
        <row r="5025">
          <cell r="A5025">
            <v>6108463</v>
          </cell>
          <cell r="B5025" t="str">
            <v>Prodlužovací vedení…VL/H14/S2</v>
          </cell>
          <cell r="C5025">
            <v>2123</v>
          </cell>
          <cell r="D5025">
            <v>1</v>
          </cell>
          <cell r="E5025" t="str">
            <v>KS</v>
          </cell>
          <cell r="F5025">
            <v>2123</v>
          </cell>
        </row>
        <row r="5026">
          <cell r="A5026">
            <v>6108464</v>
          </cell>
          <cell r="B5026" t="str">
            <v>Prodlužovací vedení…VL/H15/S2</v>
          </cell>
          <cell r="C5026">
            <v>2296</v>
          </cell>
          <cell r="D5026">
            <v>1</v>
          </cell>
          <cell r="E5026" t="str">
            <v>KS</v>
          </cell>
          <cell r="F5026">
            <v>2296</v>
          </cell>
        </row>
        <row r="5027">
          <cell r="A5027">
            <v>6108465</v>
          </cell>
          <cell r="B5027" t="str">
            <v>Prodlužovací vedení…VL/H16/S2</v>
          </cell>
          <cell r="C5027">
            <v>2473</v>
          </cell>
          <cell r="D5027">
            <v>1</v>
          </cell>
          <cell r="E5027" t="str">
            <v>KS</v>
          </cell>
          <cell r="F5027">
            <v>2473</v>
          </cell>
        </row>
        <row r="5028">
          <cell r="A5028">
            <v>6108466</v>
          </cell>
          <cell r="B5028" t="str">
            <v>Prodlužovací vedení…VL/H17/S2</v>
          </cell>
          <cell r="C5028">
            <v>2647</v>
          </cell>
          <cell r="D5028">
            <v>1</v>
          </cell>
          <cell r="E5028" t="str">
            <v>KS</v>
          </cell>
          <cell r="F5028">
            <v>2647</v>
          </cell>
        </row>
        <row r="5029">
          <cell r="A5029">
            <v>6108467</v>
          </cell>
          <cell r="B5029" t="str">
            <v>Prodlužovací vedení…VL/H18/S2</v>
          </cell>
          <cell r="C5029">
            <v>2824</v>
          </cell>
          <cell r="D5029">
            <v>1</v>
          </cell>
          <cell r="E5029" t="str">
            <v>KS</v>
          </cell>
          <cell r="F5029">
            <v>2824</v>
          </cell>
        </row>
        <row r="5030">
          <cell r="A5030">
            <v>6108468</v>
          </cell>
          <cell r="B5030" t="str">
            <v>Prodlužovací vedení…VL/H19/S2</v>
          </cell>
          <cell r="C5030">
            <v>2997</v>
          </cell>
          <cell r="D5030">
            <v>1</v>
          </cell>
          <cell r="E5030" t="str">
            <v>KS</v>
          </cell>
          <cell r="F5030">
            <v>2997</v>
          </cell>
        </row>
        <row r="5031">
          <cell r="A5031">
            <v>6108475</v>
          </cell>
          <cell r="B5031" t="str">
            <v>Prodlužovací vedení…VL/H1/W2.</v>
          </cell>
          <cell r="C5031">
            <v>464</v>
          </cell>
          <cell r="D5031">
            <v>1</v>
          </cell>
          <cell r="E5031" t="str">
            <v>KS</v>
          </cell>
          <cell r="F5031">
            <v>464</v>
          </cell>
        </row>
        <row r="5032">
          <cell r="A5032">
            <v>6108476</v>
          </cell>
          <cell r="B5032" t="str">
            <v>Prodlužovací vedení…VL/H2/W2.</v>
          </cell>
          <cell r="C5032">
            <v>547</v>
          </cell>
          <cell r="D5032">
            <v>1</v>
          </cell>
          <cell r="E5032" t="str">
            <v>KS</v>
          </cell>
          <cell r="F5032">
            <v>547</v>
          </cell>
        </row>
        <row r="5033">
          <cell r="A5033">
            <v>6108477</v>
          </cell>
          <cell r="B5033" t="str">
            <v>Prodlužovací vedení…VL/H3/W2.</v>
          </cell>
          <cell r="C5033">
            <v>630</v>
          </cell>
          <cell r="D5033">
            <v>1</v>
          </cell>
          <cell r="E5033" t="str">
            <v>KS</v>
          </cell>
          <cell r="F5033">
            <v>630</v>
          </cell>
        </row>
        <row r="5034">
          <cell r="A5034">
            <v>6108478</v>
          </cell>
          <cell r="B5034" t="str">
            <v>Prodlužovací vedení…VL/H4/W2.</v>
          </cell>
          <cell r="C5034">
            <v>716</v>
          </cell>
          <cell r="D5034">
            <v>1</v>
          </cell>
          <cell r="E5034" t="str">
            <v>KS</v>
          </cell>
          <cell r="F5034">
            <v>716</v>
          </cell>
        </row>
        <row r="5035">
          <cell r="A5035">
            <v>6108479</v>
          </cell>
          <cell r="B5035" t="str">
            <v>Prodlužovací vedení…VL/H5/W2.</v>
          </cell>
          <cell r="C5035">
            <v>841</v>
          </cell>
          <cell r="D5035">
            <v>1</v>
          </cell>
          <cell r="E5035" t="str">
            <v>KS</v>
          </cell>
          <cell r="F5035">
            <v>841</v>
          </cell>
        </row>
        <row r="5036">
          <cell r="A5036">
            <v>6108480</v>
          </cell>
          <cell r="B5036" t="str">
            <v>Prodlužovací vedení…VL/H6/W2.</v>
          </cell>
          <cell r="C5036">
            <v>969</v>
          </cell>
          <cell r="D5036">
            <v>1</v>
          </cell>
          <cell r="E5036" t="str">
            <v>KS</v>
          </cell>
          <cell r="F5036">
            <v>969</v>
          </cell>
        </row>
        <row r="5037">
          <cell r="A5037">
            <v>6108481</v>
          </cell>
          <cell r="B5037" t="str">
            <v>Prodlužovací vedení…VL/H7/W2.</v>
          </cell>
          <cell r="C5037">
            <v>1093</v>
          </cell>
          <cell r="D5037">
            <v>1</v>
          </cell>
          <cell r="E5037" t="str">
            <v>KS</v>
          </cell>
          <cell r="F5037">
            <v>1093</v>
          </cell>
        </row>
        <row r="5038">
          <cell r="A5038">
            <v>6108482</v>
          </cell>
          <cell r="B5038" t="str">
            <v>Prodlužovací vedení…VL/H8/W2.</v>
          </cell>
          <cell r="C5038">
            <v>1221</v>
          </cell>
          <cell r="D5038">
            <v>1</v>
          </cell>
          <cell r="E5038" t="str">
            <v>KS</v>
          </cell>
          <cell r="F5038">
            <v>1221</v>
          </cell>
        </row>
        <row r="5039">
          <cell r="A5039">
            <v>6108483</v>
          </cell>
          <cell r="B5039" t="str">
            <v>Prodlužovací vedení…VL/H9/W2.</v>
          </cell>
          <cell r="C5039">
            <v>1346</v>
          </cell>
          <cell r="D5039">
            <v>1</v>
          </cell>
          <cell r="E5039" t="str">
            <v>KS</v>
          </cell>
          <cell r="F5039">
            <v>1346</v>
          </cell>
        </row>
        <row r="5040">
          <cell r="A5040">
            <v>6108484</v>
          </cell>
          <cell r="B5040" t="str">
            <v>Prodlužovací vedení…VL/H10/W2</v>
          </cell>
          <cell r="C5040">
            <v>1470</v>
          </cell>
          <cell r="D5040">
            <v>1</v>
          </cell>
          <cell r="E5040" t="str">
            <v>KS</v>
          </cell>
          <cell r="F5040">
            <v>1470</v>
          </cell>
        </row>
        <row r="5041">
          <cell r="A5041">
            <v>6108485</v>
          </cell>
          <cell r="B5041" t="str">
            <v>Prodlužovací vedení…VL/H11/W2</v>
          </cell>
          <cell r="C5041">
            <v>1598</v>
          </cell>
          <cell r="D5041">
            <v>1</v>
          </cell>
          <cell r="E5041" t="str">
            <v>KS</v>
          </cell>
          <cell r="F5041">
            <v>1598</v>
          </cell>
        </row>
        <row r="5042">
          <cell r="A5042">
            <v>6108486</v>
          </cell>
          <cell r="B5042" t="str">
            <v>Prodlužovací vedení…VL/H12/W2</v>
          </cell>
          <cell r="C5042">
            <v>1772</v>
          </cell>
          <cell r="D5042">
            <v>1</v>
          </cell>
          <cell r="E5042" t="str">
            <v>KS</v>
          </cell>
          <cell r="F5042">
            <v>1772</v>
          </cell>
        </row>
        <row r="5043">
          <cell r="A5043">
            <v>6108487</v>
          </cell>
          <cell r="B5043" t="str">
            <v>Prodlužovací vedení…VL/H13/W2</v>
          </cell>
          <cell r="C5043">
            <v>1949</v>
          </cell>
          <cell r="D5043">
            <v>1</v>
          </cell>
          <cell r="E5043" t="str">
            <v>KS</v>
          </cell>
          <cell r="F5043">
            <v>1949</v>
          </cell>
        </row>
        <row r="5044">
          <cell r="A5044">
            <v>6108488</v>
          </cell>
          <cell r="B5044" t="str">
            <v>Prodlužovací vedení…VL/H14/W2</v>
          </cell>
          <cell r="C5044">
            <v>2123</v>
          </cell>
          <cell r="D5044">
            <v>1</v>
          </cell>
          <cell r="E5044" t="str">
            <v>KS</v>
          </cell>
          <cell r="F5044">
            <v>2123</v>
          </cell>
        </row>
        <row r="5045">
          <cell r="A5045">
            <v>6108489</v>
          </cell>
          <cell r="B5045" t="str">
            <v>Prodlužovací vedení…VL/H15/W2</v>
          </cell>
          <cell r="C5045">
            <v>2296</v>
          </cell>
          <cell r="D5045">
            <v>1</v>
          </cell>
          <cell r="E5045" t="str">
            <v>KS</v>
          </cell>
          <cell r="F5045">
            <v>2296</v>
          </cell>
        </row>
        <row r="5046">
          <cell r="A5046">
            <v>6108490</v>
          </cell>
          <cell r="B5046" t="str">
            <v>Prodlužovací vedení…VL/H16/W2</v>
          </cell>
          <cell r="C5046">
            <v>2473</v>
          </cell>
          <cell r="D5046">
            <v>1</v>
          </cell>
          <cell r="E5046" t="str">
            <v>KS</v>
          </cell>
          <cell r="F5046">
            <v>2473</v>
          </cell>
        </row>
        <row r="5047">
          <cell r="A5047">
            <v>6108491</v>
          </cell>
          <cell r="B5047" t="str">
            <v>Prodlužovací vedení…VL/H17/W2</v>
          </cell>
          <cell r="C5047">
            <v>2647</v>
          </cell>
          <cell r="D5047">
            <v>1</v>
          </cell>
          <cell r="E5047" t="str">
            <v>KS</v>
          </cell>
          <cell r="F5047">
            <v>2647</v>
          </cell>
        </row>
        <row r="5048">
          <cell r="A5048">
            <v>6108492</v>
          </cell>
          <cell r="B5048" t="str">
            <v>Prodlužovací vedení…VL/H18/W2</v>
          </cell>
          <cell r="C5048">
            <v>2824</v>
          </cell>
          <cell r="D5048">
            <v>1</v>
          </cell>
          <cell r="E5048" t="str">
            <v>KS</v>
          </cell>
          <cell r="F5048">
            <v>2824</v>
          </cell>
        </row>
        <row r="5049">
          <cell r="A5049">
            <v>6108493</v>
          </cell>
          <cell r="B5049" t="str">
            <v>Prodlužovací vedení…VL/H19/W2</v>
          </cell>
          <cell r="C5049">
            <v>2997</v>
          </cell>
          <cell r="D5049">
            <v>1</v>
          </cell>
          <cell r="E5049" t="str">
            <v>KS</v>
          </cell>
          <cell r="F5049">
            <v>2997</v>
          </cell>
        </row>
        <row r="5050">
          <cell r="A5050">
            <v>6109800</v>
          </cell>
          <cell r="B5050" t="str">
            <v>Napájecí jednotka…VH4</v>
          </cell>
          <cell r="C5050">
            <v>1433</v>
          </cell>
          <cell r="D5050">
            <v>1</v>
          </cell>
          <cell r="E5050" t="str">
            <v>KS</v>
          </cell>
          <cell r="F5050">
            <v>1433</v>
          </cell>
        </row>
        <row r="5051">
          <cell r="A5051">
            <v>6109802</v>
          </cell>
          <cell r="B5051" t="str">
            <v>Napájecí jednotka…VH4</v>
          </cell>
          <cell r="C5051">
            <v>2605</v>
          </cell>
          <cell r="D5051">
            <v>1</v>
          </cell>
          <cell r="E5051" t="str">
            <v>KS</v>
          </cell>
          <cell r="F5051">
            <v>2605</v>
          </cell>
        </row>
        <row r="5052">
          <cell r="A5052">
            <v>6109804</v>
          </cell>
          <cell r="B5052" t="str">
            <v>Napájecí jednotka…VH4</v>
          </cell>
          <cell r="C5052">
            <v>3231</v>
          </cell>
          <cell r="D5052">
            <v>1</v>
          </cell>
          <cell r="E5052" t="str">
            <v>KS</v>
          </cell>
          <cell r="F5052">
            <v>3231</v>
          </cell>
        </row>
        <row r="5053">
          <cell r="A5053">
            <v>6109806</v>
          </cell>
          <cell r="B5053" t="str">
            <v>Napájecí jednotka…VH4</v>
          </cell>
          <cell r="C5053">
            <v>3819</v>
          </cell>
          <cell r="D5053">
            <v>1</v>
          </cell>
          <cell r="E5053" t="str">
            <v>KS</v>
          </cell>
          <cell r="F5053">
            <v>3819</v>
          </cell>
        </row>
        <row r="5054">
          <cell r="A5054">
            <v>6109808</v>
          </cell>
          <cell r="B5054" t="str">
            <v>Napájecí jednotka…VH4</v>
          </cell>
          <cell r="C5054">
            <v>4924</v>
          </cell>
          <cell r="D5054">
            <v>1</v>
          </cell>
          <cell r="E5054" t="str">
            <v>KS</v>
          </cell>
          <cell r="F5054">
            <v>4924</v>
          </cell>
        </row>
        <row r="5055">
          <cell r="A5055">
            <v>6109810</v>
          </cell>
          <cell r="B5055" t="str">
            <v>Napájecí jednotka…VH4</v>
          </cell>
          <cell r="C5055">
            <v>9606</v>
          </cell>
          <cell r="D5055">
            <v>1</v>
          </cell>
          <cell r="E5055" t="str">
            <v>KS</v>
          </cell>
          <cell r="F5055">
            <v>9606</v>
          </cell>
        </row>
        <row r="5056">
          <cell r="A5056">
            <v>6109812</v>
          </cell>
          <cell r="B5056" t="str">
            <v>Napájecí jednotka…VH4</v>
          </cell>
          <cell r="C5056">
            <v>11095</v>
          </cell>
          <cell r="D5056">
            <v>1</v>
          </cell>
          <cell r="E5056" t="str">
            <v>KS</v>
          </cell>
          <cell r="F5056">
            <v>11095</v>
          </cell>
        </row>
        <row r="5057">
          <cell r="A5057">
            <v>6109814</v>
          </cell>
          <cell r="B5057" t="str">
            <v>Napájecí jednotka…VH4</v>
          </cell>
          <cell r="C5057">
            <v>12068</v>
          </cell>
          <cell r="D5057">
            <v>1</v>
          </cell>
          <cell r="E5057" t="str">
            <v>KS</v>
          </cell>
          <cell r="F5057">
            <v>12068</v>
          </cell>
        </row>
        <row r="5058">
          <cell r="A5058">
            <v>6109816</v>
          </cell>
          <cell r="B5058" t="str">
            <v>Napájecí jednotka…VH4</v>
          </cell>
          <cell r="C5058">
            <v>11095</v>
          </cell>
          <cell r="D5058">
            <v>1</v>
          </cell>
          <cell r="E5058" t="str">
            <v>KS</v>
          </cell>
          <cell r="F5058">
            <v>11095</v>
          </cell>
        </row>
        <row r="5059">
          <cell r="A5059">
            <v>6109818</v>
          </cell>
          <cell r="B5059" t="str">
            <v>Napájecí jednotka…VH4</v>
          </cell>
          <cell r="C5059">
            <v>12068</v>
          </cell>
          <cell r="D5059">
            <v>1</v>
          </cell>
          <cell r="E5059" t="str">
            <v>KS</v>
          </cell>
          <cell r="F5059">
            <v>12068</v>
          </cell>
        </row>
        <row r="5060">
          <cell r="A5060">
            <v>6109820</v>
          </cell>
          <cell r="B5060" t="str">
            <v>Napájecí jednotka…VH8</v>
          </cell>
          <cell r="C5060">
            <v>3981</v>
          </cell>
          <cell r="D5060">
            <v>1</v>
          </cell>
          <cell r="E5060" t="str">
            <v>KS</v>
          </cell>
          <cell r="F5060">
            <v>3981</v>
          </cell>
        </row>
        <row r="5061">
          <cell r="A5061">
            <v>6109822</v>
          </cell>
          <cell r="B5061" t="str">
            <v>Napájecí jednotka…VHF8</v>
          </cell>
          <cell r="C5061">
            <v>3397</v>
          </cell>
          <cell r="D5061">
            <v>1</v>
          </cell>
          <cell r="E5061" t="str">
            <v>KS</v>
          </cell>
          <cell r="F5061">
            <v>3397</v>
          </cell>
        </row>
        <row r="5062">
          <cell r="A5062">
            <v>6109825</v>
          </cell>
          <cell r="B5062" t="str">
            <v>Napájecí jednotka…VH8</v>
          </cell>
          <cell r="C5062">
            <v>11340</v>
          </cell>
          <cell r="D5062">
            <v>1</v>
          </cell>
          <cell r="E5062" t="str">
            <v>KS</v>
          </cell>
          <cell r="F5062">
            <v>11340</v>
          </cell>
        </row>
        <row r="5063">
          <cell r="A5063">
            <v>6109827</v>
          </cell>
          <cell r="B5063" t="str">
            <v>Napájecí jednotka…VHF8</v>
          </cell>
          <cell r="C5063">
            <v>10775</v>
          </cell>
          <cell r="D5063">
            <v>1</v>
          </cell>
          <cell r="E5063" t="str">
            <v>KS</v>
          </cell>
          <cell r="F5063">
            <v>10775</v>
          </cell>
        </row>
        <row r="5064">
          <cell r="A5064">
            <v>6109830</v>
          </cell>
          <cell r="B5064" t="str">
            <v>Tahová pružina…VHF8</v>
          </cell>
          <cell r="C5064">
            <v>298</v>
          </cell>
          <cell r="D5064">
            <v>1</v>
          </cell>
          <cell r="E5064" t="str">
            <v>KS</v>
          </cell>
          <cell r="F5064">
            <v>298</v>
          </cell>
        </row>
        <row r="5065">
          <cell r="A5065">
            <v>6109832</v>
          </cell>
          <cell r="B5065" t="str">
            <v>Přepážka…VH4</v>
          </cell>
          <cell r="C5065">
            <v>102</v>
          </cell>
          <cell r="D5065">
            <v>1</v>
          </cell>
          <cell r="E5065" t="str">
            <v>KS</v>
          </cell>
          <cell r="F5065">
            <v>102</v>
          </cell>
        </row>
        <row r="5066">
          <cell r="A5066">
            <v>6109834</v>
          </cell>
          <cell r="B5066" t="str">
            <v>Krycí deska…VH4 / VH8</v>
          </cell>
          <cell r="C5066">
            <v>45</v>
          </cell>
          <cell r="D5066">
            <v>1</v>
          </cell>
          <cell r="E5066" t="str">
            <v>KS</v>
          </cell>
          <cell r="F5066">
            <v>45</v>
          </cell>
        </row>
        <row r="5067">
          <cell r="A5067">
            <v>6109836</v>
          </cell>
          <cell r="B5067" t="str">
            <v>Krycí deska…VH4 / VH8</v>
          </cell>
          <cell r="C5067">
            <v>45</v>
          </cell>
          <cell r="D5067">
            <v>1</v>
          </cell>
          <cell r="E5067" t="str">
            <v>KS</v>
          </cell>
          <cell r="F5067">
            <v>45</v>
          </cell>
        </row>
        <row r="5068">
          <cell r="A5068">
            <v>6109838</v>
          </cell>
          <cell r="B5068" t="str">
            <v>Krycí deska…VH4 / VH8</v>
          </cell>
          <cell r="C5068">
            <v>72</v>
          </cell>
          <cell r="D5068">
            <v>1</v>
          </cell>
          <cell r="E5068" t="str">
            <v>KS</v>
          </cell>
          <cell r="F5068">
            <v>72</v>
          </cell>
        </row>
        <row r="5069">
          <cell r="A5069">
            <v>6109840</v>
          </cell>
          <cell r="B5069" t="str">
            <v>Krycí deska…VH4 / VH8</v>
          </cell>
          <cell r="C5069">
            <v>45</v>
          </cell>
          <cell r="D5069">
            <v>1</v>
          </cell>
          <cell r="E5069" t="str">
            <v>KS</v>
          </cell>
          <cell r="F5069">
            <v>45</v>
          </cell>
        </row>
        <row r="5070">
          <cell r="A5070">
            <v>6109842</v>
          </cell>
          <cell r="B5070" t="str">
            <v>Krycí deska…VH4 / VH8</v>
          </cell>
          <cell r="C5070">
            <v>42</v>
          </cell>
          <cell r="D5070">
            <v>1</v>
          </cell>
          <cell r="E5070" t="str">
            <v>KS</v>
          </cell>
          <cell r="F5070">
            <v>42</v>
          </cell>
        </row>
        <row r="5071">
          <cell r="A5071">
            <v>6109850</v>
          </cell>
          <cell r="B5071" t="str">
            <v>Sada ochranného zařízení…VHF8</v>
          </cell>
          <cell r="C5071">
            <v>1335</v>
          </cell>
          <cell r="D5071">
            <v>1</v>
          </cell>
          <cell r="E5071" t="str">
            <v>KS</v>
          </cell>
          <cell r="F5071">
            <v>1335</v>
          </cell>
        </row>
        <row r="5072">
          <cell r="A5072">
            <v>6109852</v>
          </cell>
          <cell r="B5072" t="str">
            <v>Nosník…VHF8</v>
          </cell>
          <cell r="C5072">
            <v>479</v>
          </cell>
          <cell r="D5072">
            <v>1</v>
          </cell>
          <cell r="E5072" t="str">
            <v>KS</v>
          </cell>
          <cell r="F5072">
            <v>479</v>
          </cell>
        </row>
        <row r="5073">
          <cell r="A5073">
            <v>6109854</v>
          </cell>
          <cell r="B5073" t="str">
            <v>Nosník…VHF8</v>
          </cell>
          <cell r="C5073">
            <v>720</v>
          </cell>
          <cell r="D5073">
            <v>1</v>
          </cell>
          <cell r="E5073" t="str">
            <v>KS</v>
          </cell>
          <cell r="F5073">
            <v>720</v>
          </cell>
        </row>
        <row r="5074">
          <cell r="A5074">
            <v>6109860</v>
          </cell>
          <cell r="B5074" t="str">
            <v>Přepážka…VHF8</v>
          </cell>
          <cell r="C5074">
            <v>136</v>
          </cell>
          <cell r="D5074">
            <v>1</v>
          </cell>
          <cell r="E5074" t="str">
            <v>KS</v>
          </cell>
          <cell r="F5074">
            <v>136</v>
          </cell>
        </row>
        <row r="5075">
          <cell r="A5075">
            <v>6109861</v>
          </cell>
          <cell r="B5075" t="str">
            <v>Přepážka…VHF8</v>
          </cell>
          <cell r="C5075">
            <v>234</v>
          </cell>
          <cell r="D5075">
            <v>1</v>
          </cell>
          <cell r="E5075" t="str">
            <v>KS</v>
          </cell>
          <cell r="F5075">
            <v>234</v>
          </cell>
        </row>
        <row r="5076">
          <cell r="A5076">
            <v>6109862</v>
          </cell>
          <cell r="B5076" t="str">
            <v>Přepážka…VH8</v>
          </cell>
          <cell r="C5076">
            <v>241</v>
          </cell>
          <cell r="D5076">
            <v>1</v>
          </cell>
          <cell r="E5076" t="str">
            <v>KS</v>
          </cell>
          <cell r="F5076">
            <v>241</v>
          </cell>
        </row>
        <row r="5077">
          <cell r="A5077">
            <v>6109863</v>
          </cell>
          <cell r="B5077" t="str">
            <v>Krycí deska…VHF8</v>
          </cell>
          <cell r="C5077">
            <v>377</v>
          </cell>
          <cell r="D5077">
            <v>1</v>
          </cell>
          <cell r="E5077" t="str">
            <v>KS</v>
          </cell>
          <cell r="F5077">
            <v>377</v>
          </cell>
        </row>
        <row r="5078">
          <cell r="A5078">
            <v>6109864</v>
          </cell>
          <cell r="B5078" t="str">
            <v>Krycí deska…VHF8</v>
          </cell>
          <cell r="C5078">
            <v>467</v>
          </cell>
          <cell r="D5078">
            <v>1</v>
          </cell>
          <cell r="E5078" t="str">
            <v>KS</v>
          </cell>
          <cell r="F5078">
            <v>467</v>
          </cell>
        </row>
        <row r="5079">
          <cell r="A5079">
            <v>6109865</v>
          </cell>
          <cell r="B5079" t="str">
            <v>Krycí deska…VHF8</v>
          </cell>
          <cell r="C5079">
            <v>426</v>
          </cell>
          <cell r="D5079">
            <v>1</v>
          </cell>
          <cell r="E5079" t="str">
            <v>KS</v>
          </cell>
          <cell r="F5079">
            <v>426</v>
          </cell>
        </row>
        <row r="5080">
          <cell r="A5080">
            <v>6109866</v>
          </cell>
          <cell r="B5080" t="str">
            <v>Krycí deska…VHF8</v>
          </cell>
          <cell r="C5080">
            <v>377</v>
          </cell>
          <cell r="D5080">
            <v>1</v>
          </cell>
          <cell r="E5080" t="str">
            <v>KS</v>
          </cell>
          <cell r="F5080">
            <v>377</v>
          </cell>
        </row>
        <row r="5081">
          <cell r="A5081">
            <v>6109867</v>
          </cell>
          <cell r="B5081" t="str">
            <v>Krycí deska…VHF8</v>
          </cell>
          <cell r="C5081">
            <v>411</v>
          </cell>
          <cell r="D5081">
            <v>1</v>
          </cell>
          <cell r="E5081" t="str">
            <v>KS</v>
          </cell>
          <cell r="F5081">
            <v>411</v>
          </cell>
        </row>
        <row r="5082">
          <cell r="A5082">
            <v>6109868</v>
          </cell>
          <cell r="B5082" t="str">
            <v>Krycí deska…VHF8</v>
          </cell>
          <cell r="C5082">
            <v>256</v>
          </cell>
          <cell r="D5082">
            <v>1</v>
          </cell>
          <cell r="E5082" t="str">
            <v>KS</v>
          </cell>
          <cell r="F5082">
            <v>256</v>
          </cell>
        </row>
        <row r="5083">
          <cell r="A5083">
            <v>6109870</v>
          </cell>
          <cell r="B5083" t="str">
            <v>Uzlový řetěz…VHGK</v>
          </cell>
          <cell r="C5083">
            <v>187</v>
          </cell>
          <cell r="D5083">
            <v>1</v>
          </cell>
          <cell r="E5083" t="str">
            <v>M</v>
          </cell>
          <cell r="F5083">
            <v>187</v>
          </cell>
        </row>
        <row r="5084">
          <cell r="A5084">
            <v>6109872</v>
          </cell>
          <cell r="B5084" t="str">
            <v>Zásuvka s ochranným kontaktem…S901F</v>
          </cell>
          <cell r="C5084">
            <v>452</v>
          </cell>
          <cell r="D5084">
            <v>1</v>
          </cell>
          <cell r="E5084" t="str">
            <v>KS</v>
          </cell>
          <cell r="F5084">
            <v>452</v>
          </cell>
        </row>
        <row r="5085">
          <cell r="A5085">
            <v>6109874</v>
          </cell>
          <cell r="B5085" t="str">
            <v>Zástrčkové zařízení…CEE16</v>
          </cell>
          <cell r="C5085">
            <v>505</v>
          </cell>
          <cell r="D5085">
            <v>1</v>
          </cell>
          <cell r="E5085" t="str">
            <v>KS</v>
          </cell>
          <cell r="F5085">
            <v>505</v>
          </cell>
        </row>
        <row r="5086">
          <cell r="A5086">
            <v>6109876</v>
          </cell>
          <cell r="B5086" t="str">
            <v>Zástrčkové zařízení…CEE32</v>
          </cell>
          <cell r="C5086">
            <v>950</v>
          </cell>
          <cell r="D5086">
            <v>1</v>
          </cell>
          <cell r="E5086" t="str">
            <v>KS</v>
          </cell>
          <cell r="F5086">
            <v>950</v>
          </cell>
        </row>
        <row r="5087">
          <cell r="A5087">
            <v>6109900</v>
          </cell>
          <cell r="B5087" t="str">
            <v>Modalnet…WGAK</v>
          </cell>
          <cell r="C5087">
            <v>142</v>
          </cell>
          <cell r="D5087">
            <v>1</v>
          </cell>
          <cell r="E5087" t="str">
            <v>KS</v>
          </cell>
          <cell r="F5087">
            <v>142</v>
          </cell>
        </row>
        <row r="5088">
          <cell r="A5088">
            <v>6109905</v>
          </cell>
          <cell r="B5088" t="str">
            <v>Modalnet…WGMK</v>
          </cell>
          <cell r="C5088">
            <v>77</v>
          </cell>
          <cell r="D5088">
            <v>1</v>
          </cell>
          <cell r="E5088" t="str">
            <v>KS</v>
          </cell>
          <cell r="F5088">
            <v>77</v>
          </cell>
        </row>
        <row r="5089">
          <cell r="A5089">
            <v>6109930</v>
          </cell>
          <cell r="B5089" t="str">
            <v>Rámeček…WGAF1</v>
          </cell>
          <cell r="C5089">
            <v>65</v>
          </cell>
          <cell r="D5089">
            <v>1</v>
          </cell>
          <cell r="E5089" t="str">
            <v>KS</v>
          </cell>
          <cell r="F5089">
            <v>65</v>
          </cell>
        </row>
        <row r="5090">
          <cell r="A5090">
            <v>6109932</v>
          </cell>
          <cell r="B5090" t="str">
            <v>Rámeček…WGAF2TE</v>
          </cell>
          <cell r="C5090">
            <v>131</v>
          </cell>
          <cell r="D5090">
            <v>1</v>
          </cell>
          <cell r="E5090" t="str">
            <v>KS</v>
          </cell>
          <cell r="F5090">
            <v>131</v>
          </cell>
        </row>
        <row r="5091">
          <cell r="A5091">
            <v>6109934</v>
          </cell>
          <cell r="B5091" t="str">
            <v>Zaslepovací rámeček pod omítku…WGUBR2</v>
          </cell>
          <cell r="C5091">
            <v>48</v>
          </cell>
          <cell r="D5091">
            <v>1</v>
          </cell>
          <cell r="E5091" t="str">
            <v>KS</v>
          </cell>
          <cell r="F5091">
            <v>48</v>
          </cell>
        </row>
        <row r="5092">
          <cell r="A5092">
            <v>6109936</v>
          </cell>
          <cell r="B5092" t="str">
            <v>Zaslepovací rámeček pod omítku…WGUBR3</v>
          </cell>
          <cell r="C5092">
            <v>71</v>
          </cell>
          <cell r="D5092">
            <v>1</v>
          </cell>
          <cell r="E5092" t="str">
            <v>KS</v>
          </cell>
          <cell r="F5092">
            <v>71</v>
          </cell>
        </row>
        <row r="5093">
          <cell r="A5093">
            <v>6109938</v>
          </cell>
          <cell r="B5093" t="str">
            <v>Zaslepovací rámeček pod omítku…WGUBR4</v>
          </cell>
          <cell r="C5093">
            <v>76</v>
          </cell>
          <cell r="D5093">
            <v>1</v>
          </cell>
          <cell r="E5093" t="str">
            <v>KS</v>
          </cell>
          <cell r="F5093">
            <v>76</v>
          </cell>
        </row>
        <row r="5094">
          <cell r="A5094">
            <v>6109940</v>
          </cell>
          <cell r="B5094" t="str">
            <v>Zaslepovací rámeček pod omítku…WGUBR5</v>
          </cell>
          <cell r="C5094">
            <v>85</v>
          </cell>
          <cell r="D5094">
            <v>1</v>
          </cell>
          <cell r="E5094" t="str">
            <v>KS</v>
          </cell>
          <cell r="F5094">
            <v>85</v>
          </cell>
        </row>
        <row r="5095">
          <cell r="A5095">
            <v>6109942</v>
          </cell>
          <cell r="B5095" t="str">
            <v>Zaslepovací rámeček pod omítku…WGUBR6</v>
          </cell>
          <cell r="C5095">
            <v>87</v>
          </cell>
          <cell r="D5095">
            <v>1</v>
          </cell>
          <cell r="E5095" t="str">
            <v>KS</v>
          </cell>
          <cell r="F5095">
            <v>87</v>
          </cell>
        </row>
        <row r="5096">
          <cell r="A5096">
            <v>6109950</v>
          </cell>
          <cell r="B5096" t="str">
            <v>Nosič pod omítku…WGUK2</v>
          </cell>
          <cell r="C5096">
            <v>451</v>
          </cell>
          <cell r="D5096">
            <v>1</v>
          </cell>
          <cell r="E5096" t="str">
            <v>KS</v>
          </cell>
          <cell r="F5096">
            <v>451</v>
          </cell>
        </row>
        <row r="5097">
          <cell r="A5097">
            <v>6109952</v>
          </cell>
          <cell r="B5097" t="str">
            <v>Nosič pod omítku…WGUK3</v>
          </cell>
          <cell r="C5097">
            <v>483</v>
          </cell>
          <cell r="D5097">
            <v>1</v>
          </cell>
          <cell r="E5097" t="str">
            <v>KS</v>
          </cell>
          <cell r="F5097">
            <v>483</v>
          </cell>
        </row>
        <row r="5098">
          <cell r="A5098">
            <v>6109954</v>
          </cell>
          <cell r="B5098" t="str">
            <v>Nosič pod omítku…WGUK4</v>
          </cell>
          <cell r="C5098">
            <v>521</v>
          </cell>
          <cell r="D5098">
            <v>1</v>
          </cell>
          <cell r="E5098" t="str">
            <v>KS</v>
          </cell>
          <cell r="F5098">
            <v>521</v>
          </cell>
        </row>
        <row r="5099">
          <cell r="A5099">
            <v>6109956</v>
          </cell>
          <cell r="B5099" t="str">
            <v>Nosič pod omítku…WGUK5</v>
          </cell>
          <cell r="C5099">
            <v>563</v>
          </cell>
          <cell r="D5099">
            <v>1</v>
          </cell>
          <cell r="E5099" t="str">
            <v>KS</v>
          </cell>
          <cell r="F5099">
            <v>563</v>
          </cell>
        </row>
        <row r="5100">
          <cell r="A5100">
            <v>6109958</v>
          </cell>
          <cell r="B5100" t="str">
            <v>Nosič pod omítku…WGUK6</v>
          </cell>
          <cell r="C5100">
            <v>603</v>
          </cell>
          <cell r="D5100">
            <v>1</v>
          </cell>
          <cell r="E5100" t="str">
            <v>KS</v>
          </cell>
          <cell r="F5100">
            <v>603</v>
          </cell>
        </row>
        <row r="5101">
          <cell r="A5101">
            <v>6116027</v>
          </cell>
          <cell r="B5101" t="str">
            <v>Přístrojový kanál…GEK 53100</v>
          </cell>
          <cell r="C5101">
            <v>180</v>
          </cell>
          <cell r="D5101">
            <v>1</v>
          </cell>
          <cell r="E5101" t="str">
            <v>M</v>
          </cell>
          <cell r="F5101">
            <v>180</v>
          </cell>
        </row>
        <row r="5102">
          <cell r="A5102">
            <v>6116051</v>
          </cell>
          <cell r="B5102" t="str">
            <v>Přístrojový kanál…GEK 53160</v>
          </cell>
          <cell r="C5102">
            <v>290</v>
          </cell>
          <cell r="D5102">
            <v>1</v>
          </cell>
          <cell r="E5102" t="str">
            <v>M</v>
          </cell>
          <cell r="F5102">
            <v>290</v>
          </cell>
        </row>
        <row r="5103">
          <cell r="A5103">
            <v>6116056</v>
          </cell>
          <cell r="B5103" t="str">
            <v>Přístrojový kanál…GEK 53160</v>
          </cell>
          <cell r="C5103">
            <v>485</v>
          </cell>
          <cell r="D5103">
            <v>1</v>
          </cell>
          <cell r="E5103" t="str">
            <v>M</v>
          </cell>
          <cell r="F5103">
            <v>485</v>
          </cell>
        </row>
        <row r="5104">
          <cell r="A5104">
            <v>6116073</v>
          </cell>
          <cell r="B5104" t="str">
            <v>Přístrojový kanál - 3 komory…GEK-K5316</v>
          </cell>
          <cell r="C5104">
            <v>310</v>
          </cell>
          <cell r="D5104">
            <v>1</v>
          </cell>
          <cell r="E5104" t="str">
            <v>M</v>
          </cell>
          <cell r="F5104">
            <v>310</v>
          </cell>
        </row>
        <row r="5105">
          <cell r="A5105">
            <v>6116108</v>
          </cell>
          <cell r="B5105" t="str">
            <v>Vrchní díl…GEK/D 45</v>
          </cell>
          <cell r="C5105">
            <v>62</v>
          </cell>
          <cell r="D5105">
            <v>1</v>
          </cell>
          <cell r="E5105" t="str">
            <v>M</v>
          </cell>
          <cell r="F5105">
            <v>62</v>
          </cell>
        </row>
        <row r="5106">
          <cell r="A5106">
            <v>6116116</v>
          </cell>
          <cell r="B5106" t="str">
            <v>rozpěrka pro RAPID45…OK-K 45</v>
          </cell>
          <cell r="C5106">
            <v>8</v>
          </cell>
          <cell r="D5106">
            <v>1</v>
          </cell>
          <cell r="E5106" t="str">
            <v>KS</v>
          </cell>
          <cell r="F5106">
            <v>8</v>
          </cell>
        </row>
        <row r="5107">
          <cell r="A5107">
            <v>6116150</v>
          </cell>
          <cell r="B5107" t="str">
            <v>Spojovací kryt…GEK 45/S</v>
          </cell>
          <cell r="C5107">
            <v>14</v>
          </cell>
          <cell r="D5107">
            <v>1</v>
          </cell>
          <cell r="E5107" t="str">
            <v>KS</v>
          </cell>
          <cell r="F5107">
            <v>14</v>
          </cell>
        </row>
        <row r="5108">
          <cell r="A5108">
            <v>6116154</v>
          </cell>
          <cell r="B5108" t="str">
            <v>Spojovací kryt…GEK 45/S</v>
          </cell>
          <cell r="C5108">
            <v>46</v>
          </cell>
          <cell r="D5108">
            <v>1</v>
          </cell>
          <cell r="E5108" t="str">
            <v>KS</v>
          </cell>
          <cell r="F5108">
            <v>46</v>
          </cell>
        </row>
        <row r="5109">
          <cell r="A5109">
            <v>6116205</v>
          </cell>
          <cell r="B5109" t="str">
            <v>Vnitřní roh…GEKI53100</v>
          </cell>
          <cell r="C5109">
            <v>53</v>
          </cell>
          <cell r="D5109">
            <v>1</v>
          </cell>
          <cell r="E5109" t="str">
            <v>KS</v>
          </cell>
          <cell r="F5109">
            <v>53</v>
          </cell>
        </row>
        <row r="5110">
          <cell r="A5110">
            <v>6116210</v>
          </cell>
          <cell r="B5110" t="str">
            <v>Vnitřní roh…GEKI53100</v>
          </cell>
          <cell r="C5110">
            <v>126</v>
          </cell>
          <cell r="D5110">
            <v>1</v>
          </cell>
          <cell r="E5110" t="str">
            <v>KS</v>
          </cell>
          <cell r="F5110">
            <v>126</v>
          </cell>
        </row>
        <row r="5111">
          <cell r="A5111">
            <v>6116213</v>
          </cell>
          <cell r="B5111" t="str">
            <v>Vnitřní roh…GEKIS5310</v>
          </cell>
          <cell r="C5111">
            <v>459</v>
          </cell>
          <cell r="D5111">
            <v>1</v>
          </cell>
          <cell r="E5111" t="str">
            <v>KS</v>
          </cell>
          <cell r="F5111">
            <v>459</v>
          </cell>
        </row>
        <row r="5112">
          <cell r="A5112">
            <v>6116221</v>
          </cell>
          <cell r="B5112" t="str">
            <v>Vnitřní roh…GEKI53160</v>
          </cell>
          <cell r="C5112">
            <v>57</v>
          </cell>
          <cell r="D5112">
            <v>1</v>
          </cell>
          <cell r="E5112" t="str">
            <v>KS</v>
          </cell>
          <cell r="F5112">
            <v>57</v>
          </cell>
        </row>
        <row r="5113">
          <cell r="A5113">
            <v>6116226</v>
          </cell>
          <cell r="B5113" t="str">
            <v>Vnitřní roh…GEKI53160</v>
          </cell>
          <cell r="C5113">
            <v>155</v>
          </cell>
          <cell r="D5113">
            <v>1</v>
          </cell>
          <cell r="E5113" t="str">
            <v>KS</v>
          </cell>
          <cell r="F5113">
            <v>155</v>
          </cell>
        </row>
        <row r="5114">
          <cell r="A5114">
            <v>6116248</v>
          </cell>
          <cell r="B5114" t="str">
            <v>Vnitřní roh…GEKIS5316</v>
          </cell>
          <cell r="C5114">
            <v>525</v>
          </cell>
          <cell r="D5114">
            <v>1</v>
          </cell>
          <cell r="E5114" t="str">
            <v>KS</v>
          </cell>
          <cell r="F5114">
            <v>525</v>
          </cell>
        </row>
        <row r="5115">
          <cell r="A5115">
            <v>6116264</v>
          </cell>
          <cell r="B5115" t="str">
            <v>Vnější roh…GEKA53100</v>
          </cell>
          <cell r="C5115">
            <v>62</v>
          </cell>
          <cell r="D5115">
            <v>1</v>
          </cell>
          <cell r="E5115" t="str">
            <v>KS</v>
          </cell>
          <cell r="F5115">
            <v>62</v>
          </cell>
        </row>
        <row r="5116">
          <cell r="A5116">
            <v>6116269</v>
          </cell>
          <cell r="B5116" t="str">
            <v>Vnější roh…GEKA53100</v>
          </cell>
          <cell r="C5116">
            <v>126</v>
          </cell>
          <cell r="D5116">
            <v>1</v>
          </cell>
          <cell r="E5116" t="str">
            <v>KS</v>
          </cell>
          <cell r="F5116">
            <v>126</v>
          </cell>
        </row>
        <row r="5117">
          <cell r="A5117">
            <v>6116272</v>
          </cell>
          <cell r="B5117" t="str">
            <v>Vnější roh…GEKAS5310</v>
          </cell>
          <cell r="C5117">
            <v>462</v>
          </cell>
          <cell r="D5117">
            <v>1</v>
          </cell>
          <cell r="E5117" t="str">
            <v>KS</v>
          </cell>
          <cell r="F5117">
            <v>462</v>
          </cell>
        </row>
        <row r="5118">
          <cell r="A5118">
            <v>6116280</v>
          </cell>
          <cell r="B5118" t="str">
            <v>Vnější roh…GEKA53160</v>
          </cell>
          <cell r="C5118">
            <v>65</v>
          </cell>
          <cell r="D5118">
            <v>1</v>
          </cell>
          <cell r="E5118" t="str">
            <v>KS</v>
          </cell>
          <cell r="F5118">
            <v>65</v>
          </cell>
        </row>
        <row r="5119">
          <cell r="A5119">
            <v>6116285</v>
          </cell>
          <cell r="B5119" t="str">
            <v>Vnější roh…GEKA53160</v>
          </cell>
          <cell r="C5119">
            <v>168</v>
          </cell>
          <cell r="D5119">
            <v>1</v>
          </cell>
          <cell r="E5119" t="str">
            <v>KS</v>
          </cell>
          <cell r="F5119">
            <v>168</v>
          </cell>
        </row>
        <row r="5120">
          <cell r="A5120">
            <v>6116294</v>
          </cell>
          <cell r="B5120" t="str">
            <v>Vnější roh…GEKAS5316</v>
          </cell>
          <cell r="C5120">
            <v>509</v>
          </cell>
          <cell r="D5120">
            <v>1</v>
          </cell>
          <cell r="E5120" t="str">
            <v>KS</v>
          </cell>
          <cell r="F5120">
            <v>509</v>
          </cell>
        </row>
        <row r="5121">
          <cell r="A5121">
            <v>6116302</v>
          </cell>
          <cell r="B5121" t="str">
            <v>Koncový díl …GEKEL5310</v>
          </cell>
          <cell r="C5121">
            <v>17</v>
          </cell>
          <cell r="D5121">
            <v>1</v>
          </cell>
          <cell r="E5121" t="str">
            <v>KS</v>
          </cell>
          <cell r="F5121">
            <v>17</v>
          </cell>
        </row>
        <row r="5122">
          <cell r="A5122">
            <v>6116307</v>
          </cell>
          <cell r="B5122" t="str">
            <v>koncovka 53x100,ALU…GEKEL5310</v>
          </cell>
          <cell r="C5122">
            <v>64</v>
          </cell>
          <cell r="D5122">
            <v>1</v>
          </cell>
          <cell r="E5122" t="str">
            <v>KS</v>
          </cell>
          <cell r="F5122">
            <v>64</v>
          </cell>
        </row>
        <row r="5123">
          <cell r="A5123">
            <v>6116329</v>
          </cell>
          <cell r="B5123" t="str">
            <v>Koncový díl …GEKEL5316</v>
          </cell>
          <cell r="C5123">
            <v>20</v>
          </cell>
          <cell r="D5123">
            <v>1</v>
          </cell>
          <cell r="E5123" t="str">
            <v>KS</v>
          </cell>
          <cell r="F5123">
            <v>20</v>
          </cell>
        </row>
        <row r="5124">
          <cell r="A5124">
            <v>6116334</v>
          </cell>
          <cell r="B5124" t="str">
            <v>koncovka 53x160,ALU…GEKEL5316</v>
          </cell>
          <cell r="C5124">
            <v>79</v>
          </cell>
          <cell r="D5124">
            <v>1</v>
          </cell>
          <cell r="E5124" t="str">
            <v>KS</v>
          </cell>
          <cell r="F5124">
            <v>79</v>
          </cell>
        </row>
        <row r="5125">
          <cell r="A5125">
            <v>6116353</v>
          </cell>
          <cell r="B5125" t="str">
            <v>Koncový díl …GEKER5310</v>
          </cell>
          <cell r="C5125">
            <v>17</v>
          </cell>
          <cell r="D5125">
            <v>1</v>
          </cell>
          <cell r="E5125" t="str">
            <v>KS</v>
          </cell>
          <cell r="F5125">
            <v>17</v>
          </cell>
        </row>
        <row r="5126">
          <cell r="A5126">
            <v>6116358</v>
          </cell>
          <cell r="B5126" t="str">
            <v>Koncový díl …GEKER5310</v>
          </cell>
          <cell r="C5126">
            <v>64</v>
          </cell>
          <cell r="D5126">
            <v>1</v>
          </cell>
          <cell r="E5126" t="str">
            <v>KS</v>
          </cell>
          <cell r="F5126">
            <v>64</v>
          </cell>
        </row>
        <row r="5127">
          <cell r="A5127">
            <v>6116388</v>
          </cell>
          <cell r="B5127" t="str">
            <v>Koncový díl …GEKER5316</v>
          </cell>
          <cell r="C5127">
            <v>20</v>
          </cell>
          <cell r="D5127">
            <v>1</v>
          </cell>
          <cell r="E5127" t="str">
            <v>KS</v>
          </cell>
          <cell r="F5127">
            <v>20</v>
          </cell>
        </row>
        <row r="5128">
          <cell r="A5128">
            <v>6116393</v>
          </cell>
          <cell r="B5128" t="str">
            <v>Koncový díl …GEKER5316</v>
          </cell>
          <cell r="C5128">
            <v>79</v>
          </cell>
          <cell r="D5128">
            <v>1</v>
          </cell>
          <cell r="E5128" t="str">
            <v>KS</v>
          </cell>
          <cell r="F5128">
            <v>79</v>
          </cell>
        </row>
        <row r="5129">
          <cell r="A5129">
            <v>6116418</v>
          </cell>
          <cell r="B5129" t="str">
            <v>Plochý roh…GEKFS5310</v>
          </cell>
          <cell r="C5129">
            <v>479</v>
          </cell>
          <cell r="D5129">
            <v>1</v>
          </cell>
          <cell r="E5129" t="str">
            <v>KS</v>
          </cell>
          <cell r="F5129">
            <v>479</v>
          </cell>
        </row>
        <row r="5130">
          <cell r="A5130">
            <v>6116434</v>
          </cell>
          <cell r="B5130" t="str">
            <v>Plochý roh…GEKFS5316</v>
          </cell>
          <cell r="C5130">
            <v>570</v>
          </cell>
          <cell r="D5130">
            <v>1</v>
          </cell>
          <cell r="E5130" t="str">
            <v>KS</v>
          </cell>
          <cell r="F5130">
            <v>570</v>
          </cell>
        </row>
        <row r="5131">
          <cell r="A5131">
            <v>6116464</v>
          </cell>
          <cell r="B5131" t="str">
            <v>Plochý roh…GEKFF5310</v>
          </cell>
          <cell r="C5131">
            <v>479</v>
          </cell>
          <cell r="D5131">
            <v>1</v>
          </cell>
          <cell r="E5131" t="str">
            <v>KS</v>
          </cell>
          <cell r="F5131">
            <v>479</v>
          </cell>
        </row>
        <row r="5132">
          <cell r="A5132">
            <v>6116480</v>
          </cell>
          <cell r="B5132" t="str">
            <v>Roh plochý klesající 53x160…GEKFF5316</v>
          </cell>
          <cell r="C5132">
            <v>531</v>
          </cell>
          <cell r="D5132">
            <v>1</v>
          </cell>
          <cell r="E5132" t="str">
            <v>KS</v>
          </cell>
          <cell r="F5132">
            <v>531</v>
          </cell>
        </row>
        <row r="5133">
          <cell r="A5133">
            <v>6116515</v>
          </cell>
          <cell r="B5133" t="str">
            <v>prapetní kanál 53x100 ALU…GEA 53100</v>
          </cell>
          <cell r="C5133">
            <v>1601</v>
          </cell>
          <cell r="D5133">
            <v>1</v>
          </cell>
          <cell r="E5133" t="str">
            <v>M</v>
          </cell>
          <cell r="F5133">
            <v>1601</v>
          </cell>
        </row>
        <row r="5134">
          <cell r="A5134">
            <v>6116536</v>
          </cell>
          <cell r="B5134" t="str">
            <v>Přístrojový kanál…GEA 53160</v>
          </cell>
          <cell r="C5134">
            <v>2798</v>
          </cell>
          <cell r="D5134">
            <v>1</v>
          </cell>
          <cell r="E5134" t="str">
            <v>M</v>
          </cell>
          <cell r="F5134">
            <v>2798</v>
          </cell>
        </row>
        <row r="5135">
          <cell r="A5135">
            <v>6116558</v>
          </cell>
          <cell r="B5135" t="str">
            <v>víko parap.kanálu 45mm,ALU…GEA/D 45</v>
          </cell>
          <cell r="C5135">
            <v>344</v>
          </cell>
          <cell r="D5135">
            <v>1</v>
          </cell>
          <cell r="E5135" t="str">
            <v>M</v>
          </cell>
          <cell r="F5135">
            <v>344</v>
          </cell>
        </row>
        <row r="5136">
          <cell r="A5136">
            <v>6116579</v>
          </cell>
          <cell r="B5136" t="str">
            <v>Vnitřní roh…GEAI53100</v>
          </cell>
          <cell r="C5136">
            <v>1155</v>
          </cell>
          <cell r="D5136">
            <v>1</v>
          </cell>
          <cell r="E5136" t="str">
            <v>KS</v>
          </cell>
          <cell r="F5136">
            <v>1155</v>
          </cell>
        </row>
        <row r="5137">
          <cell r="A5137">
            <v>6116595</v>
          </cell>
          <cell r="B5137" t="str">
            <v>Vnitřní roh…GEAI53160</v>
          </cell>
          <cell r="C5137">
            <v>1451</v>
          </cell>
          <cell r="D5137">
            <v>1</v>
          </cell>
          <cell r="E5137" t="str">
            <v>KS</v>
          </cell>
          <cell r="F5137">
            <v>1451</v>
          </cell>
        </row>
        <row r="5138">
          <cell r="A5138">
            <v>6116617</v>
          </cell>
          <cell r="B5138" t="str">
            <v>Vnější roh…GEAA53100</v>
          </cell>
          <cell r="C5138">
            <v>1354</v>
          </cell>
          <cell r="D5138">
            <v>1</v>
          </cell>
          <cell r="E5138" t="str">
            <v>KS</v>
          </cell>
          <cell r="F5138">
            <v>1354</v>
          </cell>
        </row>
        <row r="5139">
          <cell r="A5139">
            <v>6116647</v>
          </cell>
          <cell r="B5139" t="str">
            <v>Vnější roh…GEAA53160</v>
          </cell>
          <cell r="C5139">
            <v>1947</v>
          </cell>
          <cell r="D5139">
            <v>1</v>
          </cell>
          <cell r="E5139" t="str">
            <v>KS</v>
          </cell>
          <cell r="F5139">
            <v>1947</v>
          </cell>
        </row>
        <row r="5140">
          <cell r="A5140">
            <v>6116668</v>
          </cell>
          <cell r="B5140" t="str">
            <v>Plochý roh…GEAFS5310</v>
          </cell>
          <cell r="C5140">
            <v>1348</v>
          </cell>
          <cell r="D5140">
            <v>1</v>
          </cell>
          <cell r="E5140" t="str">
            <v>KS</v>
          </cell>
          <cell r="F5140">
            <v>1348</v>
          </cell>
        </row>
        <row r="5141">
          <cell r="A5141">
            <v>6116709</v>
          </cell>
          <cell r="B5141" t="str">
            <v>plochý roh 53x100,klesající ALU…GEAFF5310</v>
          </cell>
          <cell r="C5141">
            <v>1481</v>
          </cell>
          <cell r="D5141">
            <v>1</v>
          </cell>
          <cell r="E5141" t="str">
            <v>KS</v>
          </cell>
          <cell r="F5141">
            <v>1481</v>
          </cell>
        </row>
        <row r="5142">
          <cell r="A5142">
            <v>6116736</v>
          </cell>
          <cell r="B5142" t="str">
            <v>Plochý roh…GEAFF5316</v>
          </cell>
          <cell r="C5142">
            <v>2156</v>
          </cell>
          <cell r="D5142">
            <v>1</v>
          </cell>
          <cell r="E5142" t="str">
            <v>KS</v>
          </cell>
          <cell r="F5142">
            <v>2156</v>
          </cell>
        </row>
        <row r="5143">
          <cell r="A5143">
            <v>6116752</v>
          </cell>
          <cell r="B5143" t="str">
            <v>SurgeController…GEA45 SV</v>
          </cell>
          <cell r="C5143">
            <v>7</v>
          </cell>
          <cell r="D5143">
            <v>1</v>
          </cell>
          <cell r="E5143" t="str">
            <v>KS</v>
          </cell>
          <cell r="F5143">
            <v>7</v>
          </cell>
        </row>
        <row r="5144">
          <cell r="A5144">
            <v>6117001</v>
          </cell>
          <cell r="B5144" t="str">
            <v>Zásuvka 1násobná 0° přímá…SKSD90RW1</v>
          </cell>
          <cell r="C5144">
            <v>131</v>
          </cell>
          <cell r="D5144">
            <v>1</v>
          </cell>
          <cell r="E5144" t="str">
            <v>KS</v>
          </cell>
          <cell r="F5144">
            <v>131</v>
          </cell>
        </row>
        <row r="5145">
          <cell r="A5145">
            <v>6117005</v>
          </cell>
          <cell r="B5145" t="str">
            <v>Zásuvka 1násobná 0° přímá…SKSD90GN1</v>
          </cell>
          <cell r="C5145">
            <v>160</v>
          </cell>
          <cell r="D5145">
            <v>1</v>
          </cell>
          <cell r="E5145" t="str">
            <v>KS</v>
          </cell>
          <cell r="F5145">
            <v>160</v>
          </cell>
        </row>
        <row r="5146">
          <cell r="A5146">
            <v>6117007</v>
          </cell>
          <cell r="B5146" t="str">
            <v>Zásuvka 1násobná 0° přímá…SKSD90RT1</v>
          </cell>
          <cell r="C5146">
            <v>177</v>
          </cell>
          <cell r="D5146">
            <v>1</v>
          </cell>
          <cell r="E5146" t="str">
            <v>KS</v>
          </cell>
          <cell r="F5146">
            <v>177</v>
          </cell>
        </row>
        <row r="5147">
          <cell r="A5147">
            <v>6117012</v>
          </cell>
          <cell r="B5147" t="str">
            <v>Zásuvka 2násobná 0° přímá…SKSD90RW2</v>
          </cell>
          <cell r="C5147">
            <v>226</v>
          </cell>
          <cell r="D5147">
            <v>1</v>
          </cell>
          <cell r="E5147" t="str">
            <v>KS</v>
          </cell>
          <cell r="F5147">
            <v>226</v>
          </cell>
        </row>
        <row r="5148">
          <cell r="A5148">
            <v>6117016</v>
          </cell>
          <cell r="B5148" t="str">
            <v>Zásuvka 2násobná 0° přímá…SKSD90GN2</v>
          </cell>
          <cell r="C5148">
            <v>289</v>
          </cell>
          <cell r="D5148">
            <v>1</v>
          </cell>
          <cell r="E5148" t="str">
            <v>KS</v>
          </cell>
          <cell r="F5148">
            <v>289</v>
          </cell>
        </row>
        <row r="5149">
          <cell r="A5149">
            <v>6117018</v>
          </cell>
          <cell r="B5149" t="str">
            <v>Zásuvka 2násobná 0° přímá…SKSD90RT2</v>
          </cell>
          <cell r="C5149">
            <v>247</v>
          </cell>
          <cell r="D5149">
            <v>1</v>
          </cell>
          <cell r="E5149" t="str">
            <v>KS</v>
          </cell>
          <cell r="F5149">
            <v>247</v>
          </cell>
        </row>
        <row r="5150">
          <cell r="A5150">
            <v>6117023</v>
          </cell>
          <cell r="B5150" t="str">
            <v>Zásuvka 3násobná 0° přímá…SKSD90RW3</v>
          </cell>
          <cell r="C5150">
            <v>441</v>
          </cell>
          <cell r="D5150">
            <v>1</v>
          </cell>
          <cell r="E5150" t="str">
            <v>KS</v>
          </cell>
          <cell r="F5150">
            <v>441</v>
          </cell>
        </row>
        <row r="5151">
          <cell r="A5151">
            <v>6117029</v>
          </cell>
          <cell r="B5151" t="str">
            <v>Zásuvka 3násobná 0° přímá…SKSD90RT3</v>
          </cell>
          <cell r="C5151">
            <v>425</v>
          </cell>
          <cell r="D5151">
            <v>1</v>
          </cell>
          <cell r="E5151" t="str">
            <v>KS</v>
          </cell>
          <cell r="F5151">
            <v>425</v>
          </cell>
        </row>
        <row r="5152">
          <cell r="A5152">
            <v>6117041</v>
          </cell>
          <cell r="B5152" t="str">
            <v>Zásuvka 1násobná 33° šikmá…SKSD33RW1</v>
          </cell>
          <cell r="C5152">
            <v>165</v>
          </cell>
          <cell r="D5152">
            <v>1</v>
          </cell>
          <cell r="E5152" t="str">
            <v>KS</v>
          </cell>
          <cell r="F5152">
            <v>165</v>
          </cell>
        </row>
        <row r="5153">
          <cell r="A5153">
            <v>6117049</v>
          </cell>
          <cell r="B5153" t="str">
            <v>Zásuvka 1násobná 33° šikmá…SKSD33AL1</v>
          </cell>
          <cell r="C5153">
            <v>249</v>
          </cell>
          <cell r="D5153">
            <v>1</v>
          </cell>
          <cell r="E5153" t="str">
            <v>KS</v>
          </cell>
          <cell r="F5153">
            <v>249</v>
          </cell>
        </row>
        <row r="5154">
          <cell r="A5154">
            <v>6117052</v>
          </cell>
          <cell r="B5154" t="str">
            <v>Zásuvka 2násobná 33° šikmá…SKSD33RW2</v>
          </cell>
          <cell r="C5154">
            <v>233</v>
          </cell>
          <cell r="D5154">
            <v>1</v>
          </cell>
          <cell r="E5154" t="str">
            <v>KS</v>
          </cell>
          <cell r="F5154">
            <v>233</v>
          </cell>
        </row>
        <row r="5155">
          <cell r="A5155">
            <v>6117063</v>
          </cell>
          <cell r="B5155" t="str">
            <v>Zásuvka 3násobná 33° šikmá…SKSD33RW3</v>
          </cell>
          <cell r="C5155">
            <v>441</v>
          </cell>
          <cell r="D5155">
            <v>1</v>
          </cell>
          <cell r="E5155" t="str">
            <v>KS</v>
          </cell>
          <cell r="F5155">
            <v>441</v>
          </cell>
        </row>
        <row r="5156">
          <cell r="A5156">
            <v>6117065</v>
          </cell>
          <cell r="B5156" t="str">
            <v>Zásuvka 3násobná 33° šikmá…SKSD33OR3</v>
          </cell>
          <cell r="C5156">
            <v>404</v>
          </cell>
          <cell r="D5156">
            <v>1</v>
          </cell>
          <cell r="E5156" t="str">
            <v>KS</v>
          </cell>
          <cell r="F5156">
            <v>404</v>
          </cell>
        </row>
        <row r="5157">
          <cell r="A5157">
            <v>6117069</v>
          </cell>
          <cell r="B5157" t="str">
            <v>Zásuvka 3násobná 33° šikmá…SKSD33RT3</v>
          </cell>
          <cell r="C5157">
            <v>466</v>
          </cell>
          <cell r="D5157">
            <v>1</v>
          </cell>
          <cell r="E5157" t="str">
            <v>KS</v>
          </cell>
          <cell r="F5157">
            <v>466</v>
          </cell>
        </row>
        <row r="5158">
          <cell r="A5158">
            <v>6117102</v>
          </cell>
          <cell r="B5158" t="str">
            <v>Zásuvka 1násobná 0° přímá…SKSF90RW1</v>
          </cell>
          <cell r="C5158">
            <v>158</v>
          </cell>
          <cell r="D5158">
            <v>1</v>
          </cell>
          <cell r="E5158" t="str">
            <v>KS</v>
          </cell>
          <cell r="F5158">
            <v>158</v>
          </cell>
        </row>
        <row r="5159">
          <cell r="A5159">
            <v>6117104</v>
          </cell>
          <cell r="B5159" t="str">
            <v>Zásuvka 1násobná 0° přímá…SKSF90OR1</v>
          </cell>
          <cell r="C5159">
            <v>173</v>
          </cell>
          <cell r="D5159">
            <v>1</v>
          </cell>
          <cell r="E5159" t="str">
            <v>KS</v>
          </cell>
          <cell r="F5159">
            <v>173</v>
          </cell>
        </row>
        <row r="5160">
          <cell r="A5160">
            <v>6117106</v>
          </cell>
          <cell r="B5160" t="str">
            <v>Zásuvka 1násobná 0° přímá…SKSF90GN1</v>
          </cell>
          <cell r="C5160">
            <v>173</v>
          </cell>
          <cell r="D5160">
            <v>1</v>
          </cell>
          <cell r="E5160" t="str">
            <v>KS</v>
          </cell>
          <cell r="F5160">
            <v>173</v>
          </cell>
        </row>
        <row r="5161">
          <cell r="A5161">
            <v>6117108</v>
          </cell>
          <cell r="B5161" t="str">
            <v>Zásuvka 1násobná 0° přímá…SKSF90RT1</v>
          </cell>
          <cell r="C5161">
            <v>173</v>
          </cell>
          <cell r="D5161">
            <v>1</v>
          </cell>
          <cell r="E5161" t="str">
            <v>KS</v>
          </cell>
          <cell r="F5161">
            <v>173</v>
          </cell>
        </row>
        <row r="5162">
          <cell r="A5162">
            <v>6117110</v>
          </cell>
          <cell r="B5162" t="str">
            <v>zásuvka 90,ALU…SKSF90AL1</v>
          </cell>
          <cell r="C5162">
            <v>257</v>
          </cell>
          <cell r="D5162">
            <v>1</v>
          </cell>
          <cell r="E5162" t="str">
            <v>KS</v>
          </cell>
          <cell r="F5162">
            <v>257</v>
          </cell>
        </row>
        <row r="5163">
          <cell r="A5163">
            <v>6117111</v>
          </cell>
          <cell r="B5163" t="str">
            <v>Zásuvka 2násobná 0° přímá…SKSF90RW2</v>
          </cell>
          <cell r="C5163">
            <v>238</v>
          </cell>
          <cell r="D5163">
            <v>1</v>
          </cell>
          <cell r="E5163" t="str">
            <v>KS</v>
          </cell>
          <cell r="F5163">
            <v>238</v>
          </cell>
        </row>
        <row r="5164">
          <cell r="A5164">
            <v>6117113</v>
          </cell>
          <cell r="B5164" t="str">
            <v>Zásuvka 2násobná 0° přímá…SKSF90OR2</v>
          </cell>
          <cell r="C5164">
            <v>245</v>
          </cell>
          <cell r="D5164">
            <v>1</v>
          </cell>
          <cell r="E5164" t="str">
            <v>KS</v>
          </cell>
          <cell r="F5164">
            <v>245</v>
          </cell>
        </row>
        <row r="5165">
          <cell r="A5165">
            <v>6117115</v>
          </cell>
          <cell r="B5165" t="str">
            <v>Zásuvka 2násobná 0° přímá…SKSF90GN2</v>
          </cell>
          <cell r="C5165">
            <v>245</v>
          </cell>
          <cell r="D5165">
            <v>1</v>
          </cell>
          <cell r="E5165" t="str">
            <v>KS</v>
          </cell>
          <cell r="F5165">
            <v>245</v>
          </cell>
        </row>
        <row r="5166">
          <cell r="A5166">
            <v>6117117</v>
          </cell>
          <cell r="B5166" t="str">
            <v>Zásuvka 2násobná 0° přímá…SKSF90RT2</v>
          </cell>
          <cell r="C5166">
            <v>245</v>
          </cell>
          <cell r="D5166">
            <v>1</v>
          </cell>
          <cell r="E5166" t="str">
            <v>KS</v>
          </cell>
          <cell r="F5166">
            <v>245</v>
          </cell>
        </row>
        <row r="5167">
          <cell r="A5167">
            <v>6117119</v>
          </cell>
          <cell r="B5167" t="str">
            <v>Zásuvka 2násobná 0° přímá…SKSF90AL2</v>
          </cell>
          <cell r="C5167">
            <v>498</v>
          </cell>
          <cell r="D5167">
            <v>1</v>
          </cell>
          <cell r="E5167" t="str">
            <v>KS</v>
          </cell>
          <cell r="F5167">
            <v>498</v>
          </cell>
        </row>
        <row r="5168">
          <cell r="A5168">
            <v>6117123</v>
          </cell>
          <cell r="B5168" t="str">
            <v>Zásuvka 3násobná 0° přímá…SKSF90RW3</v>
          </cell>
          <cell r="C5168">
            <v>435</v>
          </cell>
          <cell r="D5168">
            <v>1</v>
          </cell>
          <cell r="E5168" t="str">
            <v>KS</v>
          </cell>
          <cell r="F5168">
            <v>435</v>
          </cell>
        </row>
        <row r="5169">
          <cell r="A5169">
            <v>6117125</v>
          </cell>
          <cell r="B5169" t="str">
            <v>Zásuvka 3násobná 0° přímá…SKSF90OR3</v>
          </cell>
          <cell r="C5169">
            <v>479</v>
          </cell>
          <cell r="D5169">
            <v>1</v>
          </cell>
          <cell r="E5169" t="str">
            <v>KS</v>
          </cell>
          <cell r="F5169">
            <v>479</v>
          </cell>
        </row>
        <row r="5170">
          <cell r="A5170">
            <v>6117127</v>
          </cell>
          <cell r="B5170" t="str">
            <v>Zásuvka 3násobná 0° přímá…SKSF90GN3</v>
          </cell>
          <cell r="C5170">
            <v>479</v>
          </cell>
          <cell r="D5170">
            <v>1</v>
          </cell>
          <cell r="E5170" t="str">
            <v>KS</v>
          </cell>
          <cell r="F5170">
            <v>479</v>
          </cell>
        </row>
        <row r="5171">
          <cell r="A5171">
            <v>6117129</v>
          </cell>
          <cell r="B5171" t="str">
            <v>Zásuvka 3násobná 0° přímá…SKSF90RT3</v>
          </cell>
          <cell r="C5171">
            <v>479</v>
          </cell>
          <cell r="D5171">
            <v>1</v>
          </cell>
          <cell r="E5171" t="str">
            <v>KS</v>
          </cell>
          <cell r="F5171">
            <v>479</v>
          </cell>
        </row>
        <row r="5172">
          <cell r="A5172">
            <v>6117131</v>
          </cell>
          <cell r="B5172" t="str">
            <v>Zásuvka 3násobná 0° přímá…SKSF90AL3</v>
          </cell>
          <cell r="C5172">
            <v>736</v>
          </cell>
          <cell r="D5172">
            <v>1</v>
          </cell>
          <cell r="E5172" t="str">
            <v>KS</v>
          </cell>
          <cell r="F5172">
            <v>736</v>
          </cell>
        </row>
        <row r="5173">
          <cell r="A5173">
            <v>6117140</v>
          </cell>
          <cell r="B5173" t="str">
            <v>Zásuvka 1násobná 33° šikmá…SKSF33RW1</v>
          </cell>
          <cell r="C5173">
            <v>164</v>
          </cell>
          <cell r="D5173">
            <v>1</v>
          </cell>
          <cell r="E5173" t="str">
            <v>KS</v>
          </cell>
          <cell r="F5173">
            <v>164</v>
          </cell>
        </row>
        <row r="5174">
          <cell r="A5174">
            <v>6117142</v>
          </cell>
          <cell r="B5174" t="str">
            <v>Zásuvka 1násobná 33° šikmá…SKSF33OR1</v>
          </cell>
          <cell r="C5174">
            <v>180</v>
          </cell>
          <cell r="D5174">
            <v>1</v>
          </cell>
          <cell r="E5174" t="str">
            <v>KS</v>
          </cell>
          <cell r="F5174">
            <v>180</v>
          </cell>
        </row>
        <row r="5175">
          <cell r="A5175">
            <v>6117144</v>
          </cell>
          <cell r="B5175" t="str">
            <v>Zásuvka 1násobná 33° šikmá…SKSF33GN1</v>
          </cell>
          <cell r="C5175">
            <v>180</v>
          </cell>
          <cell r="D5175">
            <v>1</v>
          </cell>
          <cell r="E5175" t="str">
            <v>KS</v>
          </cell>
          <cell r="F5175">
            <v>180</v>
          </cell>
        </row>
        <row r="5176">
          <cell r="A5176">
            <v>6117146</v>
          </cell>
          <cell r="B5176" t="str">
            <v>Zásuvka 1násobná 33° šikmá…SKSF33RT1</v>
          </cell>
          <cell r="C5176">
            <v>180</v>
          </cell>
          <cell r="D5176">
            <v>1</v>
          </cell>
          <cell r="E5176" t="str">
            <v>KS</v>
          </cell>
          <cell r="F5176">
            <v>180</v>
          </cell>
        </row>
        <row r="5177">
          <cell r="A5177">
            <v>6117148</v>
          </cell>
          <cell r="B5177" t="str">
            <v>Zásuvka 1násobná 33° šikmá…SKSF33AL1</v>
          </cell>
          <cell r="C5177">
            <v>299</v>
          </cell>
          <cell r="D5177">
            <v>1</v>
          </cell>
          <cell r="E5177" t="str">
            <v>KS</v>
          </cell>
          <cell r="F5177">
            <v>299</v>
          </cell>
        </row>
        <row r="5178">
          <cell r="A5178">
            <v>6117151</v>
          </cell>
          <cell r="B5178" t="str">
            <v>Zásuvka 2násobná 33° šikmá…SKSF33RW2</v>
          </cell>
          <cell r="C5178">
            <v>271</v>
          </cell>
          <cell r="D5178">
            <v>1</v>
          </cell>
          <cell r="E5178" t="str">
            <v>KS</v>
          </cell>
          <cell r="F5178">
            <v>271</v>
          </cell>
        </row>
        <row r="5179">
          <cell r="A5179">
            <v>6117153</v>
          </cell>
          <cell r="B5179" t="str">
            <v>Zásuvka 2násobná 33° šikmá…SKSF33OR2</v>
          </cell>
          <cell r="C5179">
            <v>298</v>
          </cell>
          <cell r="D5179">
            <v>1</v>
          </cell>
          <cell r="E5179" t="str">
            <v>KS</v>
          </cell>
          <cell r="F5179">
            <v>298</v>
          </cell>
        </row>
        <row r="5180">
          <cell r="A5180">
            <v>6117155</v>
          </cell>
          <cell r="B5180" t="str">
            <v>Zásuvka 2násobná 33° šikmá…SKSF33GN2</v>
          </cell>
          <cell r="C5180">
            <v>298</v>
          </cell>
          <cell r="D5180">
            <v>1</v>
          </cell>
          <cell r="E5180" t="str">
            <v>KS</v>
          </cell>
          <cell r="F5180">
            <v>298</v>
          </cell>
        </row>
        <row r="5181">
          <cell r="A5181">
            <v>6117157</v>
          </cell>
          <cell r="B5181" t="str">
            <v>Zásuvka 2násobná 33° šikmá…SKSF33RT2</v>
          </cell>
          <cell r="C5181">
            <v>298</v>
          </cell>
          <cell r="D5181">
            <v>1</v>
          </cell>
          <cell r="E5181" t="str">
            <v>KS</v>
          </cell>
          <cell r="F5181">
            <v>298</v>
          </cell>
        </row>
        <row r="5182">
          <cell r="A5182">
            <v>6117159</v>
          </cell>
          <cell r="B5182" t="str">
            <v>Zásuvka 2násobná 33° šikmá…SKSF33AL2</v>
          </cell>
          <cell r="C5182">
            <v>566</v>
          </cell>
          <cell r="D5182">
            <v>1</v>
          </cell>
          <cell r="E5182" t="str">
            <v>KS</v>
          </cell>
          <cell r="F5182">
            <v>566</v>
          </cell>
        </row>
        <row r="5183">
          <cell r="A5183">
            <v>6117162</v>
          </cell>
          <cell r="B5183" t="str">
            <v>Zásuvka 3násobná 33° šikmá…SKSF33RW3</v>
          </cell>
          <cell r="C5183">
            <v>441</v>
          </cell>
          <cell r="D5183">
            <v>1</v>
          </cell>
          <cell r="E5183" t="str">
            <v>KS</v>
          </cell>
          <cell r="F5183">
            <v>441</v>
          </cell>
        </row>
        <row r="5184">
          <cell r="A5184">
            <v>6117164</v>
          </cell>
          <cell r="B5184" t="str">
            <v>Zásuvka 3násobná 33° šikmá…SKSF33OR3</v>
          </cell>
          <cell r="C5184">
            <v>486</v>
          </cell>
          <cell r="D5184">
            <v>1</v>
          </cell>
          <cell r="E5184" t="str">
            <v>KS</v>
          </cell>
          <cell r="F5184">
            <v>486</v>
          </cell>
        </row>
        <row r="5185">
          <cell r="A5185">
            <v>6117166</v>
          </cell>
          <cell r="B5185" t="str">
            <v>Zásuvka 3násobná 33° šikmá…SKSF33GN3</v>
          </cell>
          <cell r="C5185">
            <v>486</v>
          </cell>
          <cell r="D5185">
            <v>1</v>
          </cell>
          <cell r="E5185" t="str">
            <v>KS</v>
          </cell>
          <cell r="F5185">
            <v>486</v>
          </cell>
        </row>
        <row r="5186">
          <cell r="A5186">
            <v>6117168</v>
          </cell>
          <cell r="B5186" t="str">
            <v>Zásuvka 3násobná 33° šikmá…SKSF33RT3</v>
          </cell>
          <cell r="C5186">
            <v>486</v>
          </cell>
          <cell r="D5186">
            <v>1</v>
          </cell>
          <cell r="E5186" t="str">
            <v>KS</v>
          </cell>
          <cell r="F5186">
            <v>486</v>
          </cell>
        </row>
        <row r="5187">
          <cell r="A5187">
            <v>6117170</v>
          </cell>
          <cell r="B5187" t="str">
            <v>Zásuvka 3násobná 33° šikmá…SKSF33AL3</v>
          </cell>
          <cell r="C5187">
            <v>807</v>
          </cell>
          <cell r="D5187">
            <v>1</v>
          </cell>
          <cell r="E5187" t="str">
            <v>KS</v>
          </cell>
          <cell r="F5187">
            <v>807</v>
          </cell>
        </row>
        <row r="5188">
          <cell r="A5188">
            <v>6117205</v>
          </cell>
          <cell r="B5188" t="str">
            <v>Odlehčení tahu…SKSD ZL</v>
          </cell>
          <cell r="C5188">
            <v>57</v>
          </cell>
          <cell r="D5188">
            <v>1</v>
          </cell>
          <cell r="E5188" t="str">
            <v>KS</v>
          </cell>
          <cell r="F5188">
            <v>57</v>
          </cell>
        </row>
        <row r="5189">
          <cell r="A5189">
            <v>6117233</v>
          </cell>
          <cell r="B5189" t="str">
            <v>Nosná deska pro 2 Modular Jack…DM45/MJ1</v>
          </cell>
          <cell r="C5189">
            <v>324</v>
          </cell>
          <cell r="D5189">
            <v>1</v>
          </cell>
          <cell r="E5189" t="str">
            <v>KS</v>
          </cell>
          <cell r="F5189">
            <v>324</v>
          </cell>
        </row>
        <row r="5190">
          <cell r="A5190">
            <v>6117237</v>
          </cell>
          <cell r="B5190" t="str">
            <v>Nosná deska pro 2 Modular Jack…DM45/MJ2</v>
          </cell>
          <cell r="C5190">
            <v>324</v>
          </cell>
          <cell r="D5190">
            <v>1</v>
          </cell>
          <cell r="E5190" t="str">
            <v>KS</v>
          </cell>
          <cell r="F5190">
            <v>324</v>
          </cell>
        </row>
        <row r="5191">
          <cell r="A5191">
            <v>6117241</v>
          </cell>
          <cell r="B5191" t="str">
            <v>Nosná deska pro 2 Modular Jack…DM45/MJ3</v>
          </cell>
          <cell r="C5191">
            <v>324</v>
          </cell>
          <cell r="D5191">
            <v>1</v>
          </cell>
          <cell r="E5191" t="str">
            <v>KS</v>
          </cell>
          <cell r="F5191">
            <v>324</v>
          </cell>
        </row>
        <row r="5192">
          <cell r="A5192">
            <v>6117245</v>
          </cell>
          <cell r="B5192" t="str">
            <v>Nosná deska pro 2 Modular Jack…DM45/MJ4</v>
          </cell>
          <cell r="C5192">
            <v>324</v>
          </cell>
          <cell r="D5192">
            <v>1</v>
          </cell>
          <cell r="E5192" t="str">
            <v>KS</v>
          </cell>
          <cell r="F5192">
            <v>324</v>
          </cell>
        </row>
        <row r="5193">
          <cell r="A5193">
            <v>6117249</v>
          </cell>
          <cell r="B5193" t="str">
            <v>Nosná deska pro 2 Modular Jack…DM45/MJ5</v>
          </cell>
          <cell r="C5193">
            <v>324</v>
          </cell>
          <cell r="D5193">
            <v>1</v>
          </cell>
          <cell r="E5193" t="str">
            <v>KS</v>
          </cell>
          <cell r="F5193">
            <v>324</v>
          </cell>
        </row>
        <row r="5194">
          <cell r="A5194">
            <v>6117250</v>
          </cell>
          <cell r="B5194" t="str">
            <v>Nosná deska pro 2 Modular Jack…DM45/MJ5</v>
          </cell>
          <cell r="C5194">
            <v>435</v>
          </cell>
          <cell r="D5194">
            <v>1</v>
          </cell>
          <cell r="E5194" t="str">
            <v>KS</v>
          </cell>
          <cell r="F5194">
            <v>435</v>
          </cell>
        </row>
        <row r="5195">
          <cell r="A5195">
            <v>6117257</v>
          </cell>
          <cell r="B5195" t="str">
            <v>Nosná deska pro 2 Modular Jack…DM45/MJ7</v>
          </cell>
          <cell r="C5195">
            <v>324</v>
          </cell>
          <cell r="D5195">
            <v>1</v>
          </cell>
          <cell r="E5195" t="str">
            <v>KS</v>
          </cell>
          <cell r="F5195">
            <v>324</v>
          </cell>
        </row>
        <row r="5196">
          <cell r="A5196">
            <v>6117258</v>
          </cell>
          <cell r="B5196" t="str">
            <v>Nosná deska pro 2 Modular Jack…DM45/MJ7</v>
          </cell>
          <cell r="C5196">
            <v>437</v>
          </cell>
          <cell r="D5196">
            <v>1</v>
          </cell>
          <cell r="E5196" t="str">
            <v>KS</v>
          </cell>
          <cell r="F5196">
            <v>437</v>
          </cell>
        </row>
        <row r="5197">
          <cell r="A5197">
            <v>6117265</v>
          </cell>
          <cell r="B5197" t="str">
            <v>Nosná deska pro 2 Modular Jack…DM45/MJ9</v>
          </cell>
          <cell r="C5197">
            <v>324</v>
          </cell>
          <cell r="D5197">
            <v>1</v>
          </cell>
          <cell r="E5197" t="str">
            <v>KS</v>
          </cell>
          <cell r="F5197">
            <v>324</v>
          </cell>
        </row>
        <row r="5198">
          <cell r="A5198">
            <v>6117267</v>
          </cell>
          <cell r="B5198" t="str">
            <v>DM 45/MJ…DM 45/MJ</v>
          </cell>
          <cell r="C5198">
            <v>199</v>
          </cell>
          <cell r="D5198">
            <v>1</v>
          </cell>
          <cell r="E5198" t="str">
            <v>KS</v>
          </cell>
          <cell r="F5198">
            <v>199</v>
          </cell>
        </row>
        <row r="5199">
          <cell r="A5199">
            <v>6117270</v>
          </cell>
          <cell r="B5199" t="str">
            <v>DM 45/MJ…DM 45/MJ</v>
          </cell>
          <cell r="C5199">
            <v>199</v>
          </cell>
          <cell r="D5199">
            <v>1</v>
          </cell>
          <cell r="E5199" t="str">
            <v>KS</v>
          </cell>
          <cell r="F5199">
            <v>199</v>
          </cell>
        </row>
        <row r="5200">
          <cell r="A5200">
            <v>6117283</v>
          </cell>
          <cell r="B5200" t="str">
            <v>Datová technika Modul 45 R&amp;M…DM45/RM2</v>
          </cell>
          <cell r="C5200">
            <v>210</v>
          </cell>
          <cell r="D5200">
            <v>1</v>
          </cell>
          <cell r="E5200" t="str">
            <v>KS</v>
          </cell>
          <cell r="F5200">
            <v>210</v>
          </cell>
        </row>
        <row r="5201">
          <cell r="A5201">
            <v>6117289</v>
          </cell>
          <cell r="B5201" t="str">
            <v>Datová technika Modul 45 R&amp;M…DM45/RM4</v>
          </cell>
          <cell r="C5201">
            <v>299</v>
          </cell>
          <cell r="D5201">
            <v>1</v>
          </cell>
          <cell r="E5201" t="str">
            <v>KS</v>
          </cell>
          <cell r="F5201">
            <v>299</v>
          </cell>
        </row>
        <row r="5202">
          <cell r="A5202">
            <v>6117292</v>
          </cell>
          <cell r="B5202" t="str">
            <v>Datová technika Modul 45 R&amp;M…DM45/RM5</v>
          </cell>
          <cell r="C5202">
            <v>179</v>
          </cell>
          <cell r="D5202">
            <v>1</v>
          </cell>
          <cell r="E5202" t="str">
            <v>KS</v>
          </cell>
          <cell r="F5202">
            <v>179</v>
          </cell>
        </row>
        <row r="5203">
          <cell r="A5203">
            <v>6117293</v>
          </cell>
          <cell r="B5203" t="str">
            <v>Datová technika Modul 45 R&amp;M…DM45/RM5</v>
          </cell>
          <cell r="C5203">
            <v>211</v>
          </cell>
          <cell r="D5203">
            <v>1</v>
          </cell>
          <cell r="E5203" t="str">
            <v>KS</v>
          </cell>
          <cell r="F5203">
            <v>211</v>
          </cell>
        </row>
        <row r="5204">
          <cell r="A5204">
            <v>6117295</v>
          </cell>
          <cell r="B5204" t="str">
            <v>Datová technika Modul 45 R&amp;M…DM45/RM6</v>
          </cell>
          <cell r="C5204">
            <v>346</v>
          </cell>
          <cell r="D5204">
            <v>1</v>
          </cell>
          <cell r="E5204" t="str">
            <v>KS</v>
          </cell>
          <cell r="F5204">
            <v>346</v>
          </cell>
        </row>
        <row r="5205">
          <cell r="A5205">
            <v>6117315</v>
          </cell>
          <cell r="B5205" t="str">
            <v>Datová technika Modul 45 R&amp;M…DM45RM/S</v>
          </cell>
          <cell r="C5205">
            <v>83</v>
          </cell>
          <cell r="D5205">
            <v>1</v>
          </cell>
          <cell r="E5205" t="str">
            <v>KS</v>
          </cell>
          <cell r="F5205">
            <v>83</v>
          </cell>
        </row>
        <row r="5206">
          <cell r="A5206">
            <v>6117316</v>
          </cell>
          <cell r="B5206" t="str">
            <v>Datová technika Modul 45 R&amp;M…DM45RM/S</v>
          </cell>
          <cell r="C5206">
            <v>149</v>
          </cell>
          <cell r="D5206">
            <v>1</v>
          </cell>
          <cell r="E5206" t="str">
            <v>KS</v>
          </cell>
          <cell r="F5206">
            <v>149</v>
          </cell>
        </row>
        <row r="5207">
          <cell r="A5207">
            <v>6117319</v>
          </cell>
          <cell r="B5207" t="str">
            <v>Datová technika Modul 45 R&amp;M…DM45RM/G</v>
          </cell>
          <cell r="C5207">
            <v>195</v>
          </cell>
          <cell r="D5207">
            <v>1</v>
          </cell>
          <cell r="E5207" t="str">
            <v>KS</v>
          </cell>
          <cell r="F5207">
            <v>195</v>
          </cell>
        </row>
        <row r="5208">
          <cell r="A5208">
            <v>6117320</v>
          </cell>
          <cell r="B5208" t="str">
            <v>Datová technika Modul 45 R&amp;M…DM45RM/G</v>
          </cell>
          <cell r="C5208">
            <v>280</v>
          </cell>
          <cell r="D5208">
            <v>1</v>
          </cell>
          <cell r="E5208" t="str">
            <v>KS</v>
          </cell>
          <cell r="F5208">
            <v>280</v>
          </cell>
        </row>
        <row r="5209">
          <cell r="A5209">
            <v>6117325</v>
          </cell>
          <cell r="B5209" t="str">
            <v>Připojovací modul kat. 5…ASM C5 G</v>
          </cell>
          <cell r="C5209">
            <v>219</v>
          </cell>
          <cell r="D5209">
            <v>1</v>
          </cell>
          <cell r="E5209" t="str">
            <v>KS</v>
          </cell>
          <cell r="F5209">
            <v>219</v>
          </cell>
        </row>
        <row r="5210">
          <cell r="A5210">
            <v>6117329</v>
          </cell>
          <cell r="B5210" t="str">
            <v>Připojovací modul kat. 6…ASM C6 G</v>
          </cell>
          <cell r="C5210">
            <v>354</v>
          </cell>
          <cell r="D5210">
            <v>1</v>
          </cell>
          <cell r="E5210" t="str">
            <v>KS</v>
          </cell>
          <cell r="F5210">
            <v>354</v>
          </cell>
        </row>
        <row r="5211">
          <cell r="A5211">
            <v>6117337</v>
          </cell>
          <cell r="B5211" t="str">
            <v>Připojovací modul kat. 5…ASM C5</v>
          </cell>
          <cell r="C5211">
            <v>168</v>
          </cell>
          <cell r="D5211">
            <v>1</v>
          </cell>
          <cell r="E5211" t="str">
            <v>KS</v>
          </cell>
          <cell r="F5211">
            <v>168</v>
          </cell>
        </row>
        <row r="5212">
          <cell r="A5212">
            <v>6117341</v>
          </cell>
          <cell r="B5212" t="str">
            <v>Připojovací modul kat. 6…ASM C6</v>
          </cell>
          <cell r="C5212">
            <v>307</v>
          </cell>
          <cell r="D5212">
            <v>1</v>
          </cell>
          <cell r="E5212" t="str">
            <v>KS</v>
          </cell>
          <cell r="F5212">
            <v>307</v>
          </cell>
        </row>
        <row r="5213">
          <cell r="A5213">
            <v>6117347</v>
          </cell>
          <cell r="B5213" t="str">
            <v>Modulární zásuvka kat.5 / S…ASM C5 /</v>
          </cell>
          <cell r="C5213">
            <v>264</v>
          </cell>
          <cell r="D5213">
            <v>1</v>
          </cell>
          <cell r="E5213" t="str">
            <v>KS</v>
          </cell>
          <cell r="F5213">
            <v>264</v>
          </cell>
        </row>
        <row r="5214">
          <cell r="A5214">
            <v>6117406</v>
          </cell>
          <cell r="B5214" t="str">
            <v>Zaslepovací kryt 1/1 modul…BD45 1/1</v>
          </cell>
          <cell r="C5214">
            <v>71</v>
          </cell>
          <cell r="D5214">
            <v>1</v>
          </cell>
          <cell r="E5214" t="str">
            <v>KS</v>
          </cell>
          <cell r="F5214">
            <v>71</v>
          </cell>
        </row>
        <row r="5215">
          <cell r="A5215">
            <v>6117408</v>
          </cell>
          <cell r="B5215" t="str">
            <v>Zaslepovací kryt 1/1 modul…BD45 1/1</v>
          </cell>
          <cell r="C5215">
            <v>212</v>
          </cell>
          <cell r="D5215">
            <v>1</v>
          </cell>
          <cell r="E5215" t="str">
            <v>KS</v>
          </cell>
          <cell r="F5215">
            <v>212</v>
          </cell>
        </row>
        <row r="5216">
          <cell r="A5216">
            <v>6117414</v>
          </cell>
          <cell r="B5216" t="str">
            <v>Zaslepovací kryt 1/2 modul…BD45 1/2</v>
          </cell>
          <cell r="C5216">
            <v>66</v>
          </cell>
          <cell r="D5216">
            <v>1</v>
          </cell>
          <cell r="E5216" t="str">
            <v>KS</v>
          </cell>
          <cell r="F5216">
            <v>66</v>
          </cell>
        </row>
        <row r="5217">
          <cell r="A5217">
            <v>6117416</v>
          </cell>
          <cell r="B5217" t="str">
            <v>Zaslepovací kryt 1/2 modul…BD45 1/2</v>
          </cell>
          <cell r="C5217">
            <v>212</v>
          </cell>
          <cell r="D5217">
            <v>1</v>
          </cell>
          <cell r="E5217" t="str">
            <v>KS</v>
          </cell>
          <cell r="F5217">
            <v>212</v>
          </cell>
        </row>
        <row r="5218">
          <cell r="A5218">
            <v>6117428</v>
          </cell>
          <cell r="B5218" t="str">
            <v>Přístroje Modul 45…TAE/45 6F</v>
          </cell>
          <cell r="C5218">
            <v>1601</v>
          </cell>
          <cell r="D5218">
            <v>1</v>
          </cell>
          <cell r="E5218" t="str">
            <v>KS</v>
          </cell>
          <cell r="F5218">
            <v>1601</v>
          </cell>
        </row>
        <row r="5219">
          <cell r="A5219">
            <v>6117430</v>
          </cell>
          <cell r="B5219" t="str">
            <v>Přístroje Modul 45…TAE/45 6F</v>
          </cell>
          <cell r="C5219">
            <v>1768</v>
          </cell>
          <cell r="D5219">
            <v>1</v>
          </cell>
          <cell r="E5219" t="str">
            <v>KS</v>
          </cell>
          <cell r="F5219">
            <v>1768</v>
          </cell>
        </row>
        <row r="5220">
          <cell r="A5220">
            <v>6117465</v>
          </cell>
          <cell r="B5220" t="str">
            <v>Ochrana před přepětím Modul 45…ÜSS45 A R</v>
          </cell>
          <cell r="C5220">
            <v>1020</v>
          </cell>
          <cell r="D5220">
            <v>1</v>
          </cell>
          <cell r="E5220" t="str">
            <v>KS</v>
          </cell>
          <cell r="F5220">
            <v>1020</v>
          </cell>
        </row>
        <row r="5221">
          <cell r="A5221">
            <v>6117473</v>
          </cell>
          <cell r="B5221" t="str">
            <v>Ochrana před přepětím Modul 45…ÜSS45 O R</v>
          </cell>
          <cell r="C5221">
            <v>860</v>
          </cell>
          <cell r="D5221">
            <v>1</v>
          </cell>
          <cell r="E5221" t="str">
            <v>KS</v>
          </cell>
          <cell r="F5221">
            <v>860</v>
          </cell>
        </row>
        <row r="5222">
          <cell r="A5222">
            <v>6117475</v>
          </cell>
          <cell r="B5222" t="str">
            <v>Ochrana před přepětím Modul 45…ÜSS45 O A</v>
          </cell>
          <cell r="C5222">
            <v>990</v>
          </cell>
          <cell r="D5222">
            <v>1</v>
          </cell>
          <cell r="E5222" t="str">
            <v>KS</v>
          </cell>
          <cell r="F5222">
            <v>990</v>
          </cell>
        </row>
        <row r="5223">
          <cell r="A5223">
            <v>6117509</v>
          </cell>
          <cell r="B5223" t="str">
            <v>Deskbox…DSK.4GER.</v>
          </cell>
          <cell r="C5223">
            <v>1380</v>
          </cell>
          <cell r="D5223">
            <v>1</v>
          </cell>
          <cell r="E5223" t="str">
            <v>KS</v>
          </cell>
          <cell r="F5223">
            <v>1380</v>
          </cell>
        </row>
        <row r="5224">
          <cell r="A5224">
            <v>6117511</v>
          </cell>
          <cell r="B5224" t="str">
            <v>Deskbox…DSK.4GER.</v>
          </cell>
          <cell r="C5224">
            <v>1650</v>
          </cell>
          <cell r="D5224">
            <v>1</v>
          </cell>
          <cell r="E5224" t="str">
            <v>KS</v>
          </cell>
          <cell r="F5224">
            <v>1650</v>
          </cell>
        </row>
        <row r="5225">
          <cell r="A5225">
            <v>6117512</v>
          </cell>
          <cell r="B5225" t="str">
            <v>Deskbox…DSK.4GER.</v>
          </cell>
          <cell r="C5225">
            <v>1284</v>
          </cell>
          <cell r="D5225">
            <v>1</v>
          </cell>
          <cell r="E5225" t="str">
            <v>KS</v>
          </cell>
          <cell r="F5225">
            <v>1284</v>
          </cell>
        </row>
        <row r="5226">
          <cell r="A5226">
            <v>6117514</v>
          </cell>
          <cell r="B5226" t="str">
            <v>Deskbox…DSK.4GER.</v>
          </cell>
          <cell r="C5226">
            <v>1508</v>
          </cell>
          <cell r="D5226">
            <v>1</v>
          </cell>
          <cell r="E5226" t="str">
            <v>KS</v>
          </cell>
          <cell r="F5226">
            <v>1508</v>
          </cell>
        </row>
        <row r="5227">
          <cell r="A5227">
            <v>6117516</v>
          </cell>
          <cell r="B5227" t="str">
            <v>Deskbox…DSK.4GER.</v>
          </cell>
          <cell r="C5227">
            <v>2120</v>
          </cell>
          <cell r="D5227">
            <v>1</v>
          </cell>
          <cell r="E5227" t="str">
            <v>KS</v>
          </cell>
          <cell r="F5227">
            <v>2120</v>
          </cell>
        </row>
        <row r="5228">
          <cell r="A5228">
            <v>6117520</v>
          </cell>
          <cell r="B5228" t="str">
            <v>Deskbox…DSK.8GER.</v>
          </cell>
          <cell r="C5228">
            <v>3202</v>
          </cell>
          <cell r="D5228">
            <v>1</v>
          </cell>
          <cell r="E5228" t="str">
            <v>KS</v>
          </cell>
          <cell r="F5228">
            <v>3202</v>
          </cell>
        </row>
        <row r="5229">
          <cell r="A5229">
            <v>6117522</v>
          </cell>
          <cell r="B5229" t="str">
            <v>Deskbox…DSK.8GER.</v>
          </cell>
          <cell r="C5229">
            <v>2900</v>
          </cell>
          <cell r="D5229">
            <v>1</v>
          </cell>
          <cell r="E5229" t="str">
            <v>KS</v>
          </cell>
          <cell r="F5229">
            <v>2900</v>
          </cell>
        </row>
        <row r="5230">
          <cell r="A5230">
            <v>6117523</v>
          </cell>
          <cell r="B5230" t="str">
            <v>Deskbox…DSK.8GER.</v>
          </cell>
          <cell r="C5230">
            <v>2900</v>
          </cell>
          <cell r="D5230">
            <v>1</v>
          </cell>
          <cell r="E5230" t="str">
            <v>KS</v>
          </cell>
          <cell r="F5230">
            <v>2900</v>
          </cell>
        </row>
        <row r="5231">
          <cell r="A5231">
            <v>6117525</v>
          </cell>
          <cell r="B5231" t="str">
            <v>Deskbox…DSK.8GER.</v>
          </cell>
          <cell r="C5231">
            <v>2940</v>
          </cell>
          <cell r="D5231">
            <v>1</v>
          </cell>
          <cell r="E5231" t="str">
            <v>KS</v>
          </cell>
          <cell r="F5231">
            <v>2940</v>
          </cell>
        </row>
        <row r="5232">
          <cell r="A5232">
            <v>6117526</v>
          </cell>
          <cell r="B5232" t="str">
            <v>Deskbox…DSK.8GER.</v>
          </cell>
          <cell r="C5232">
            <v>3199</v>
          </cell>
          <cell r="D5232">
            <v>1</v>
          </cell>
          <cell r="E5232" t="str">
            <v>KS</v>
          </cell>
          <cell r="F5232">
            <v>3199</v>
          </cell>
        </row>
        <row r="5233">
          <cell r="A5233">
            <v>6117527</v>
          </cell>
          <cell r="B5233" t="str">
            <v>Deskbox…DSK.8GER.</v>
          </cell>
          <cell r="C5233">
            <v>3130</v>
          </cell>
          <cell r="D5233">
            <v>1</v>
          </cell>
          <cell r="E5233" t="str">
            <v>KS</v>
          </cell>
          <cell r="F5233">
            <v>3130</v>
          </cell>
        </row>
        <row r="5234">
          <cell r="A5234">
            <v>6117538</v>
          </cell>
          <cell r="B5234" t="str">
            <v>Deskbox…KLB.DSK</v>
          </cell>
          <cell r="C5234">
            <v>171</v>
          </cell>
          <cell r="D5234">
            <v>1</v>
          </cell>
          <cell r="E5234" t="str">
            <v>KS</v>
          </cell>
          <cell r="F5234">
            <v>171</v>
          </cell>
        </row>
        <row r="5235">
          <cell r="A5235">
            <v>6117554</v>
          </cell>
          <cell r="B5235" t="str">
            <v>Přepínač střídavý…WS/45 RWS</v>
          </cell>
          <cell r="C5235">
            <v>595</v>
          </cell>
          <cell r="D5235">
            <v>1</v>
          </cell>
          <cell r="E5235" t="str">
            <v>KS</v>
          </cell>
          <cell r="F5235">
            <v>595</v>
          </cell>
        </row>
        <row r="5236">
          <cell r="A5236">
            <v>6117556</v>
          </cell>
          <cell r="B5236" t="str">
            <v>Vestavné přístroje…WS/45 ALU</v>
          </cell>
          <cell r="C5236">
            <v>620</v>
          </cell>
          <cell r="D5236">
            <v>1</v>
          </cell>
          <cell r="E5236" t="str">
            <v>KS</v>
          </cell>
          <cell r="F5236">
            <v>620</v>
          </cell>
        </row>
        <row r="5237">
          <cell r="A5237">
            <v>6117562</v>
          </cell>
          <cell r="B5237" t="str">
            <v>Ovladač…TA/45 RWS</v>
          </cell>
          <cell r="C5237">
            <v>249</v>
          </cell>
          <cell r="D5237">
            <v>1</v>
          </cell>
          <cell r="E5237" t="str">
            <v>KS</v>
          </cell>
          <cell r="F5237">
            <v>249</v>
          </cell>
        </row>
        <row r="5238">
          <cell r="A5238">
            <v>6117570</v>
          </cell>
          <cell r="B5238" t="str">
            <v>Žaluziový spínač…JS/45 RWS</v>
          </cell>
          <cell r="C5238">
            <v>1150</v>
          </cell>
          <cell r="D5238">
            <v>1</v>
          </cell>
          <cell r="E5238" t="str">
            <v>KS</v>
          </cell>
          <cell r="F5238">
            <v>1150</v>
          </cell>
        </row>
        <row r="5239">
          <cell r="A5239">
            <v>6117589</v>
          </cell>
          <cell r="B5239" t="str">
            <v>Anténní zásuvka…ANT/45 RW</v>
          </cell>
          <cell r="C5239">
            <v>1180</v>
          </cell>
          <cell r="D5239">
            <v>1</v>
          </cell>
          <cell r="E5239" t="str">
            <v>KS</v>
          </cell>
          <cell r="F5239">
            <v>1180</v>
          </cell>
        </row>
        <row r="5240">
          <cell r="A5240">
            <v>6117600</v>
          </cell>
          <cell r="B5240" t="str">
            <v>Anténní zásuvka…ANT/45-D</v>
          </cell>
          <cell r="C5240">
            <v>1011</v>
          </cell>
          <cell r="D5240">
            <v>1</v>
          </cell>
          <cell r="E5240" t="str">
            <v>KS</v>
          </cell>
          <cell r="F5240">
            <v>1011</v>
          </cell>
        </row>
        <row r="5241">
          <cell r="A5241">
            <v>6117611</v>
          </cell>
          <cell r="B5241" t="str">
            <v>Anténní zásuvka…ANT/45-E</v>
          </cell>
          <cell r="C5241">
            <v>1024</v>
          </cell>
          <cell r="D5241">
            <v>1</v>
          </cell>
          <cell r="E5241" t="str">
            <v>KS</v>
          </cell>
          <cell r="F5241">
            <v>1024</v>
          </cell>
        </row>
        <row r="5242">
          <cell r="A5242">
            <v>6117620</v>
          </cell>
          <cell r="B5242" t="str">
            <v>Vypínač rws…AS</v>
          </cell>
          <cell r="C5242">
            <v>159</v>
          </cell>
          <cell r="D5242">
            <v>1</v>
          </cell>
          <cell r="E5242" t="str">
            <v>KS</v>
          </cell>
          <cell r="F5242">
            <v>159</v>
          </cell>
        </row>
        <row r="5243">
          <cell r="A5243">
            <v>6117627</v>
          </cell>
          <cell r="B5243" t="str">
            <v>Přepínač střídavý rws…WS</v>
          </cell>
          <cell r="C5243">
            <v>165</v>
          </cell>
          <cell r="D5243">
            <v>1</v>
          </cell>
          <cell r="E5243" t="str">
            <v>KS</v>
          </cell>
          <cell r="F5243">
            <v>165</v>
          </cell>
        </row>
        <row r="5244">
          <cell r="A5244">
            <v>6117640</v>
          </cell>
          <cell r="B5244" t="str">
            <v>Střídavý ovladač rws…WS/45</v>
          </cell>
          <cell r="C5244">
            <v>194</v>
          </cell>
          <cell r="D5244">
            <v>1</v>
          </cell>
          <cell r="E5244" t="str">
            <v>KS</v>
          </cell>
          <cell r="F5244">
            <v>194</v>
          </cell>
        </row>
        <row r="5245">
          <cell r="A5245">
            <v>6117641</v>
          </cell>
          <cell r="B5245" t="str">
            <v>WS/45…WS/45</v>
          </cell>
          <cell r="C5245">
            <v>180</v>
          </cell>
          <cell r="D5245">
            <v>1</v>
          </cell>
          <cell r="E5245" t="str">
            <v>KS</v>
          </cell>
          <cell r="F5245">
            <v>180</v>
          </cell>
        </row>
        <row r="5246">
          <cell r="A5246">
            <v>6117644</v>
          </cell>
          <cell r="B5246" t="str">
            <v>.…AS/45</v>
          </cell>
          <cell r="C5246">
            <v>270</v>
          </cell>
          <cell r="D5246">
            <v>1</v>
          </cell>
          <cell r="E5246" t="str">
            <v>KS</v>
          </cell>
          <cell r="F5246">
            <v>270</v>
          </cell>
        </row>
        <row r="5247">
          <cell r="A5247">
            <v>6117654</v>
          </cell>
          <cell r="B5247" t="str">
            <v>Vypínač…RS/45</v>
          </cell>
          <cell r="C5247">
            <v>310</v>
          </cell>
          <cell r="D5247">
            <v>1</v>
          </cell>
          <cell r="E5247" t="str">
            <v>KS</v>
          </cell>
          <cell r="F5247">
            <v>310</v>
          </cell>
        </row>
        <row r="5248">
          <cell r="A5248">
            <v>6117740</v>
          </cell>
          <cell r="B5248" t="str">
            <v>Připojovací moduly…LWLKPL.45</v>
          </cell>
          <cell r="C5248">
            <v>376</v>
          </cell>
          <cell r="D5248">
            <v>1</v>
          </cell>
          <cell r="E5248" t="str">
            <v>KS</v>
          </cell>
          <cell r="F5248">
            <v>376</v>
          </cell>
        </row>
        <row r="5249">
          <cell r="A5249">
            <v>6117757</v>
          </cell>
          <cell r="B5249" t="str">
            <v>.…LED/200</v>
          </cell>
          <cell r="C5249">
            <v>136</v>
          </cell>
          <cell r="D5249">
            <v>1</v>
          </cell>
          <cell r="E5249" t="str">
            <v>KS</v>
          </cell>
          <cell r="F5249">
            <v>136</v>
          </cell>
        </row>
        <row r="5250">
          <cell r="A5250">
            <v>6117759</v>
          </cell>
          <cell r="B5250" t="str">
            <v>Cable Outlet 3pólový…COA 3P.</v>
          </cell>
          <cell r="C5250">
            <v>396</v>
          </cell>
          <cell r="D5250">
            <v>1</v>
          </cell>
          <cell r="E5250" t="str">
            <v>KS</v>
          </cell>
          <cell r="F5250">
            <v>396</v>
          </cell>
        </row>
        <row r="5251">
          <cell r="A5251">
            <v>6117767</v>
          </cell>
          <cell r="B5251" t="str">
            <v>Koncová krytka Cable Outlet…COA/EK</v>
          </cell>
          <cell r="C5251">
            <v>132</v>
          </cell>
          <cell r="D5251">
            <v>1</v>
          </cell>
          <cell r="E5251" t="str">
            <v>KS</v>
          </cell>
          <cell r="F5251">
            <v>132</v>
          </cell>
        </row>
        <row r="5252">
          <cell r="A5252">
            <v>6117815</v>
          </cell>
          <cell r="B5252" t="str">
            <v>Připojovací kabel Cable Outlet…CO-KS 1</v>
          </cell>
          <cell r="C5252">
            <v>429</v>
          </cell>
          <cell r="D5252">
            <v>1</v>
          </cell>
          <cell r="E5252" t="str">
            <v>KS</v>
          </cell>
          <cell r="F5252">
            <v>429</v>
          </cell>
        </row>
        <row r="5253">
          <cell r="A5253">
            <v>6117830</v>
          </cell>
          <cell r="B5253" t="str">
            <v>Odlehčení tahu…CO ZL</v>
          </cell>
          <cell r="C5253">
            <v>118</v>
          </cell>
          <cell r="D5253">
            <v>1</v>
          </cell>
          <cell r="E5253" t="str">
            <v>KS</v>
          </cell>
          <cell r="F5253">
            <v>118</v>
          </cell>
        </row>
        <row r="5254">
          <cell r="A5254">
            <v>6117917</v>
          </cell>
          <cell r="B5254" t="str">
            <v>Krabice Splash pod omítku…ASD/UP/WD</v>
          </cell>
          <cell r="C5254">
            <v>2290</v>
          </cell>
          <cell r="D5254">
            <v>1</v>
          </cell>
          <cell r="E5254" t="str">
            <v>KS</v>
          </cell>
          <cell r="F5254">
            <v>2290</v>
          </cell>
        </row>
        <row r="5255">
          <cell r="A5255">
            <v>6117919</v>
          </cell>
          <cell r="B5255" t="str">
            <v>Krabice Splash pod omítku…ASD/UP/WD</v>
          </cell>
          <cell r="C5255">
            <v>2290</v>
          </cell>
          <cell r="D5255">
            <v>1</v>
          </cell>
          <cell r="E5255" t="str">
            <v>KS</v>
          </cell>
          <cell r="F5255">
            <v>2290</v>
          </cell>
        </row>
        <row r="5256">
          <cell r="A5256">
            <v>6117921</v>
          </cell>
          <cell r="B5256" t="str">
            <v>Krabice na omítku Splash…ASD/AP/WD</v>
          </cell>
          <cell r="C5256">
            <v>2290</v>
          </cell>
          <cell r="D5256">
            <v>1</v>
          </cell>
          <cell r="E5256" t="str">
            <v>KS</v>
          </cell>
          <cell r="F5256">
            <v>2290</v>
          </cell>
        </row>
        <row r="5257">
          <cell r="A5257">
            <v>6117923</v>
          </cell>
          <cell r="B5257" t="str">
            <v>Krabice na omítku Splash…ASD/AP/WD</v>
          </cell>
          <cell r="C5257">
            <v>2290</v>
          </cell>
          <cell r="D5257">
            <v>1</v>
          </cell>
          <cell r="E5257" t="str">
            <v>KS</v>
          </cell>
          <cell r="F5257">
            <v>2290</v>
          </cell>
        </row>
        <row r="5258">
          <cell r="A5258">
            <v>6117944</v>
          </cell>
          <cell r="B5258" t="str">
            <v>CP ranžírovací kabel…CP7/RKC5G</v>
          </cell>
          <cell r="C5258">
            <v>1780</v>
          </cell>
          <cell r="D5258">
            <v>1</v>
          </cell>
          <cell r="E5258" t="str">
            <v>KS</v>
          </cell>
          <cell r="F5258">
            <v>1780</v>
          </cell>
        </row>
        <row r="5259">
          <cell r="A5259">
            <v>6150071</v>
          </cell>
          <cell r="B5259" t="str">
            <v>Minikanál s lepicí fólií…WDK M 7</v>
          </cell>
          <cell r="C5259">
            <v>26</v>
          </cell>
          <cell r="D5259">
            <v>1</v>
          </cell>
          <cell r="E5259" t="str">
            <v>M</v>
          </cell>
          <cell r="F5259">
            <v>26</v>
          </cell>
        </row>
        <row r="5260">
          <cell r="A5260">
            <v>6150101</v>
          </cell>
          <cell r="B5260" t="str">
            <v>Minikanál s lepicí fólií…WDK M 11</v>
          </cell>
          <cell r="C5260">
            <v>37</v>
          </cell>
          <cell r="D5260">
            <v>1</v>
          </cell>
          <cell r="E5260" t="str">
            <v>M</v>
          </cell>
          <cell r="F5260">
            <v>37</v>
          </cell>
        </row>
        <row r="5261">
          <cell r="A5261">
            <v>6150152</v>
          </cell>
          <cell r="B5261" t="str">
            <v>Minikanál s lepicí fólií…WDK MD 4</v>
          </cell>
          <cell r="C5261">
            <v>10</v>
          </cell>
          <cell r="D5261">
            <v>1</v>
          </cell>
          <cell r="E5261" t="str">
            <v>M</v>
          </cell>
          <cell r="F5261">
            <v>10</v>
          </cell>
        </row>
        <row r="5262">
          <cell r="A5262">
            <v>6150160</v>
          </cell>
          <cell r="B5262" t="str">
            <v>Minikanál s lepicí fólií…WDK MD 7</v>
          </cell>
          <cell r="C5262">
            <v>13</v>
          </cell>
          <cell r="D5262">
            <v>1</v>
          </cell>
          <cell r="E5262" t="str">
            <v>M</v>
          </cell>
          <cell r="F5262">
            <v>13</v>
          </cell>
        </row>
        <row r="5263">
          <cell r="A5263">
            <v>6150179</v>
          </cell>
          <cell r="B5263" t="str">
            <v>Minikanál s lepicí fólií…WDK MD12</v>
          </cell>
          <cell r="C5263">
            <v>13</v>
          </cell>
          <cell r="D5263">
            <v>1</v>
          </cell>
          <cell r="E5263" t="str">
            <v>M</v>
          </cell>
          <cell r="F5263">
            <v>13</v>
          </cell>
        </row>
        <row r="5264">
          <cell r="A5264">
            <v>6150187</v>
          </cell>
          <cell r="B5264" t="str">
            <v>Minikanál s lepicí fólií…WDK MD17</v>
          </cell>
          <cell r="C5264">
            <v>16</v>
          </cell>
          <cell r="D5264">
            <v>1</v>
          </cell>
          <cell r="E5264" t="str">
            <v>M</v>
          </cell>
          <cell r="F5264">
            <v>16</v>
          </cell>
        </row>
        <row r="5265">
          <cell r="A5265">
            <v>6150268</v>
          </cell>
          <cell r="B5265" t="str">
            <v>Minikanál s lepicí fólií…WDK MD 4</v>
          </cell>
          <cell r="C5265">
            <v>10</v>
          </cell>
          <cell r="D5265">
            <v>1</v>
          </cell>
          <cell r="E5265" t="str">
            <v>M</v>
          </cell>
          <cell r="F5265">
            <v>10</v>
          </cell>
        </row>
        <row r="5266">
          <cell r="A5266">
            <v>6150276</v>
          </cell>
          <cell r="B5266" t="str">
            <v>Minikanál s lepicí fólií…WDK MD 7</v>
          </cell>
          <cell r="C5266">
            <v>12</v>
          </cell>
          <cell r="D5266">
            <v>1</v>
          </cell>
          <cell r="E5266" t="str">
            <v>M</v>
          </cell>
          <cell r="F5266">
            <v>12</v>
          </cell>
        </row>
        <row r="5267">
          <cell r="A5267">
            <v>6150284</v>
          </cell>
          <cell r="B5267" t="str">
            <v>Minikanál s lepicí fólií…WDK MD12</v>
          </cell>
          <cell r="C5267">
            <v>13</v>
          </cell>
          <cell r="D5267">
            <v>1</v>
          </cell>
          <cell r="E5267" t="str">
            <v>M</v>
          </cell>
          <cell r="F5267">
            <v>13</v>
          </cell>
        </row>
        <row r="5268">
          <cell r="A5268">
            <v>6150403</v>
          </cell>
          <cell r="B5268" t="str">
            <v>Nástěnný a stropní kanál…WDKN10020</v>
          </cell>
          <cell r="C5268">
            <v>14</v>
          </cell>
          <cell r="D5268">
            <v>1</v>
          </cell>
          <cell r="E5268" t="str">
            <v>M</v>
          </cell>
          <cell r="F5268">
            <v>14</v>
          </cell>
        </row>
        <row r="5269">
          <cell r="A5269">
            <v>6150446</v>
          </cell>
          <cell r="B5269" t="str">
            <v>Nástěnný a stropní kanál…WDKN10030</v>
          </cell>
          <cell r="C5269">
            <v>16</v>
          </cell>
          <cell r="D5269">
            <v>1</v>
          </cell>
          <cell r="E5269" t="str">
            <v>M</v>
          </cell>
          <cell r="F5269">
            <v>16</v>
          </cell>
        </row>
        <row r="5270">
          <cell r="A5270">
            <v>6150454</v>
          </cell>
          <cell r="B5270" t="str">
            <v>Nástěnný a stropní kanál…WDKN10030</v>
          </cell>
          <cell r="C5270">
            <v>17</v>
          </cell>
          <cell r="D5270">
            <v>1</v>
          </cell>
          <cell r="E5270" t="str">
            <v>M</v>
          </cell>
          <cell r="F5270">
            <v>17</v>
          </cell>
        </row>
        <row r="5271">
          <cell r="A5271">
            <v>6150519</v>
          </cell>
          <cell r="B5271" t="str">
            <v>Nástěnný a stropní kanál…WDKN15030</v>
          </cell>
          <cell r="C5271">
            <v>26</v>
          </cell>
          <cell r="D5271">
            <v>1</v>
          </cell>
          <cell r="E5271" t="str">
            <v>M</v>
          </cell>
          <cell r="F5271">
            <v>26</v>
          </cell>
        </row>
        <row r="5272">
          <cell r="A5272">
            <v>6150535</v>
          </cell>
          <cell r="B5272" t="str">
            <v>Nástěnný a stropní kanál…WDKN15040</v>
          </cell>
          <cell r="C5272">
            <v>39</v>
          </cell>
          <cell r="D5272">
            <v>1</v>
          </cell>
          <cell r="E5272" t="str">
            <v>M</v>
          </cell>
          <cell r="F5272">
            <v>39</v>
          </cell>
        </row>
        <row r="5273">
          <cell r="A5273">
            <v>6150543</v>
          </cell>
          <cell r="B5273" t="str">
            <v>Nástěnný a stropní kanál…WDKN15040</v>
          </cell>
          <cell r="C5273">
            <v>36</v>
          </cell>
          <cell r="D5273">
            <v>1</v>
          </cell>
          <cell r="E5273" t="str">
            <v>M</v>
          </cell>
          <cell r="F5273">
            <v>36</v>
          </cell>
        </row>
        <row r="5274">
          <cell r="A5274">
            <v>6150608</v>
          </cell>
          <cell r="B5274" t="str">
            <v>Nástěnný a stropní kanál…WDKN15060</v>
          </cell>
          <cell r="C5274">
            <v>73</v>
          </cell>
          <cell r="D5274">
            <v>1</v>
          </cell>
          <cell r="E5274" t="str">
            <v>M</v>
          </cell>
          <cell r="F5274">
            <v>73</v>
          </cell>
        </row>
        <row r="5275">
          <cell r="A5275">
            <v>6150632</v>
          </cell>
          <cell r="B5275" t="str">
            <v>Nástěnný a stropní kanál…WDKN25040</v>
          </cell>
          <cell r="C5275">
            <v>48</v>
          </cell>
          <cell r="D5275">
            <v>1</v>
          </cell>
          <cell r="E5275" t="str">
            <v>M</v>
          </cell>
          <cell r="F5275">
            <v>48</v>
          </cell>
        </row>
        <row r="5276">
          <cell r="A5276">
            <v>6150640</v>
          </cell>
          <cell r="B5276" t="str">
            <v>Nástěnný a stropní kanál…WDKN25040</v>
          </cell>
          <cell r="C5276">
            <v>48</v>
          </cell>
          <cell r="D5276">
            <v>1</v>
          </cell>
          <cell r="E5276" t="str">
            <v>M</v>
          </cell>
          <cell r="F5276">
            <v>48</v>
          </cell>
        </row>
        <row r="5277">
          <cell r="A5277">
            <v>6150756</v>
          </cell>
          <cell r="B5277" t="str">
            <v>Nástěnný a stropní kanál…WDK10020</v>
          </cell>
          <cell r="C5277">
            <v>13</v>
          </cell>
          <cell r="D5277">
            <v>1</v>
          </cell>
          <cell r="E5277" t="str">
            <v>M</v>
          </cell>
          <cell r="F5277">
            <v>13</v>
          </cell>
        </row>
        <row r="5278">
          <cell r="A5278">
            <v>6150772</v>
          </cell>
          <cell r="B5278" t="str">
            <v>Nástěnný a stropní kanál…WDK10030</v>
          </cell>
          <cell r="C5278">
            <v>18</v>
          </cell>
          <cell r="D5278">
            <v>1</v>
          </cell>
          <cell r="E5278" t="str">
            <v>M</v>
          </cell>
          <cell r="F5278">
            <v>18</v>
          </cell>
        </row>
        <row r="5279">
          <cell r="A5279">
            <v>6150780</v>
          </cell>
          <cell r="B5279" t="str">
            <v>Nástěnný a stropní kanál…WDK10030</v>
          </cell>
          <cell r="C5279">
            <v>18</v>
          </cell>
          <cell r="D5279">
            <v>1</v>
          </cell>
          <cell r="E5279" t="str">
            <v>M</v>
          </cell>
          <cell r="F5279">
            <v>18</v>
          </cell>
        </row>
        <row r="5280">
          <cell r="A5280">
            <v>6150829</v>
          </cell>
          <cell r="B5280" t="str">
            <v>Nástěnný a stropní kanál…WDK30025</v>
          </cell>
          <cell r="C5280">
            <v>92</v>
          </cell>
          <cell r="D5280">
            <v>1</v>
          </cell>
          <cell r="E5280" t="str">
            <v>M</v>
          </cell>
          <cell r="F5280">
            <v>92</v>
          </cell>
        </row>
        <row r="5281">
          <cell r="A5281">
            <v>6152007</v>
          </cell>
          <cell r="B5281" t="str">
            <v>Spojovací kryt…HS 10020</v>
          </cell>
          <cell r="C5281">
            <v>5</v>
          </cell>
          <cell r="D5281">
            <v>1</v>
          </cell>
          <cell r="E5281" t="str">
            <v>KS</v>
          </cell>
          <cell r="F5281">
            <v>5</v>
          </cell>
        </row>
        <row r="5282">
          <cell r="A5282">
            <v>6152015</v>
          </cell>
          <cell r="B5282" t="str">
            <v>Spojovací kryt…HS 10030</v>
          </cell>
          <cell r="C5282">
            <v>5</v>
          </cell>
          <cell r="D5282">
            <v>1</v>
          </cell>
          <cell r="E5282" t="str">
            <v>KS</v>
          </cell>
          <cell r="F5282">
            <v>5</v>
          </cell>
        </row>
        <row r="5283">
          <cell r="A5283">
            <v>6152058</v>
          </cell>
          <cell r="B5283" t="str">
            <v>Spojovací kryt…HS 15040</v>
          </cell>
          <cell r="C5283">
            <v>4</v>
          </cell>
          <cell r="D5283">
            <v>1</v>
          </cell>
          <cell r="E5283" t="str">
            <v>KS</v>
          </cell>
          <cell r="F5283">
            <v>4</v>
          </cell>
        </row>
        <row r="5284">
          <cell r="A5284">
            <v>6152082</v>
          </cell>
          <cell r="B5284" t="str">
            <v>Spojovací kryt…HS 25040</v>
          </cell>
          <cell r="C5284">
            <v>5</v>
          </cell>
          <cell r="D5284">
            <v>1</v>
          </cell>
          <cell r="E5284" t="str">
            <v>KS</v>
          </cell>
          <cell r="F5284">
            <v>5</v>
          </cell>
        </row>
        <row r="5285">
          <cell r="A5285">
            <v>6152104</v>
          </cell>
          <cell r="B5285" t="str">
            <v>Spojovací kryt…HS 20050</v>
          </cell>
          <cell r="C5285">
            <v>5</v>
          </cell>
          <cell r="D5285">
            <v>1</v>
          </cell>
          <cell r="E5285" t="str">
            <v>KS</v>
          </cell>
          <cell r="F5285">
            <v>5</v>
          </cell>
        </row>
        <row r="5286">
          <cell r="A5286">
            <v>6152309</v>
          </cell>
          <cell r="B5286" t="str">
            <v>Kryt dílu T…HT 10020</v>
          </cell>
          <cell r="C5286">
            <v>8</v>
          </cell>
          <cell r="D5286">
            <v>1</v>
          </cell>
          <cell r="E5286" t="str">
            <v>KS</v>
          </cell>
          <cell r="F5286">
            <v>8</v>
          </cell>
        </row>
        <row r="5287">
          <cell r="A5287">
            <v>6152317</v>
          </cell>
          <cell r="B5287" t="str">
            <v>Kryt dílu T…HT 10030</v>
          </cell>
          <cell r="C5287">
            <v>7</v>
          </cell>
          <cell r="D5287">
            <v>1</v>
          </cell>
          <cell r="E5287" t="str">
            <v>KS</v>
          </cell>
          <cell r="F5287">
            <v>7</v>
          </cell>
        </row>
        <row r="5288">
          <cell r="A5288">
            <v>6152384</v>
          </cell>
          <cell r="B5288" t="str">
            <v>Kryt dílu T…HT 20050</v>
          </cell>
          <cell r="C5288">
            <v>11</v>
          </cell>
          <cell r="D5288">
            <v>1</v>
          </cell>
          <cell r="E5288" t="str">
            <v>KS</v>
          </cell>
          <cell r="F5288">
            <v>11</v>
          </cell>
        </row>
        <row r="5289">
          <cell r="A5289">
            <v>6152392</v>
          </cell>
          <cell r="B5289" t="str">
            <v>Kryt dílu T…WDKT30060</v>
          </cell>
          <cell r="C5289">
            <v>41</v>
          </cell>
          <cell r="D5289">
            <v>1</v>
          </cell>
          <cell r="E5289" t="str">
            <v>KS</v>
          </cell>
          <cell r="F5289">
            <v>41</v>
          </cell>
        </row>
        <row r="5290">
          <cell r="A5290">
            <v>6152600</v>
          </cell>
          <cell r="B5290" t="str">
            <v>Kryt plochého rohu…HF 10020</v>
          </cell>
          <cell r="C5290">
            <v>8</v>
          </cell>
          <cell r="D5290">
            <v>1</v>
          </cell>
          <cell r="E5290" t="str">
            <v>KS</v>
          </cell>
          <cell r="F5290">
            <v>8</v>
          </cell>
        </row>
        <row r="5291">
          <cell r="A5291">
            <v>6152619</v>
          </cell>
          <cell r="B5291" t="str">
            <v>Kryt plochého rohu…HF 10030</v>
          </cell>
          <cell r="C5291">
            <v>7</v>
          </cell>
          <cell r="D5291">
            <v>1</v>
          </cell>
          <cell r="E5291" t="str">
            <v>KS</v>
          </cell>
          <cell r="F5291">
            <v>7</v>
          </cell>
        </row>
        <row r="5292">
          <cell r="A5292">
            <v>6152686</v>
          </cell>
          <cell r="B5292" t="str">
            <v>Kryt plochého rohu…HF 20050</v>
          </cell>
          <cell r="C5292">
            <v>11</v>
          </cell>
          <cell r="D5292">
            <v>1</v>
          </cell>
          <cell r="E5292" t="str">
            <v>KS</v>
          </cell>
          <cell r="F5292">
            <v>11</v>
          </cell>
        </row>
        <row r="5293">
          <cell r="A5293">
            <v>6153003</v>
          </cell>
          <cell r="B5293" t="str">
            <v>Kryt vnitřního rohu…HI 10020</v>
          </cell>
          <cell r="C5293">
            <v>7</v>
          </cell>
          <cell r="D5293">
            <v>1</v>
          </cell>
          <cell r="E5293" t="str">
            <v>KS</v>
          </cell>
          <cell r="F5293">
            <v>7</v>
          </cell>
        </row>
        <row r="5294">
          <cell r="A5294">
            <v>6153011</v>
          </cell>
          <cell r="B5294" t="str">
            <v>Kryt vnitřního rohu…HI 10030</v>
          </cell>
          <cell r="C5294">
            <v>7</v>
          </cell>
          <cell r="D5294">
            <v>1</v>
          </cell>
          <cell r="E5294" t="str">
            <v>KS</v>
          </cell>
          <cell r="F5294">
            <v>7</v>
          </cell>
        </row>
        <row r="5295">
          <cell r="A5295">
            <v>6153089</v>
          </cell>
          <cell r="B5295" t="str">
            <v>Kryt vnitřního rohu…HI 20050</v>
          </cell>
          <cell r="C5295">
            <v>12</v>
          </cell>
          <cell r="D5295">
            <v>1</v>
          </cell>
          <cell r="E5295" t="str">
            <v>KS</v>
          </cell>
          <cell r="F5295">
            <v>12</v>
          </cell>
        </row>
        <row r="5296">
          <cell r="A5296">
            <v>6153291</v>
          </cell>
          <cell r="B5296" t="str">
            <v>Kryt vnějšího rohu…HA 10020</v>
          </cell>
          <cell r="C5296">
            <v>7</v>
          </cell>
          <cell r="D5296">
            <v>1</v>
          </cell>
          <cell r="E5296" t="str">
            <v>KS</v>
          </cell>
          <cell r="F5296">
            <v>7</v>
          </cell>
        </row>
        <row r="5297">
          <cell r="A5297">
            <v>6153305</v>
          </cell>
          <cell r="B5297" t="str">
            <v>Kryt vnějšího rohu…HA 10030</v>
          </cell>
          <cell r="C5297">
            <v>7</v>
          </cell>
          <cell r="D5297">
            <v>1</v>
          </cell>
          <cell r="E5297" t="str">
            <v>KS</v>
          </cell>
          <cell r="F5297">
            <v>7</v>
          </cell>
        </row>
        <row r="5298">
          <cell r="A5298">
            <v>6153372</v>
          </cell>
          <cell r="B5298" t="str">
            <v>Kryt vnějšího rohu…HA 20050</v>
          </cell>
          <cell r="C5298">
            <v>11</v>
          </cell>
          <cell r="D5298">
            <v>1</v>
          </cell>
          <cell r="E5298" t="str">
            <v>KS</v>
          </cell>
          <cell r="F5298">
            <v>11</v>
          </cell>
        </row>
        <row r="5299">
          <cell r="A5299">
            <v>6153593</v>
          </cell>
          <cell r="B5299" t="str">
            <v>Koncový díl …HE 10020</v>
          </cell>
          <cell r="C5299">
            <v>4</v>
          </cell>
          <cell r="D5299">
            <v>1</v>
          </cell>
          <cell r="E5299" t="str">
            <v>KS</v>
          </cell>
          <cell r="F5299">
            <v>4</v>
          </cell>
        </row>
        <row r="5300">
          <cell r="A5300">
            <v>6153607</v>
          </cell>
          <cell r="B5300" t="str">
            <v>Koncový díl …HE 10030</v>
          </cell>
          <cell r="C5300">
            <v>4</v>
          </cell>
          <cell r="D5300">
            <v>1</v>
          </cell>
          <cell r="E5300" t="str">
            <v>KS</v>
          </cell>
          <cell r="F5300">
            <v>4</v>
          </cell>
        </row>
        <row r="5301">
          <cell r="A5301">
            <v>6153674</v>
          </cell>
          <cell r="B5301" t="str">
            <v>Koncový díl …HE 20050</v>
          </cell>
          <cell r="C5301">
            <v>5</v>
          </cell>
          <cell r="D5301">
            <v>1</v>
          </cell>
          <cell r="E5301" t="str">
            <v>KS</v>
          </cell>
          <cell r="F5301">
            <v>5</v>
          </cell>
        </row>
        <row r="5302">
          <cell r="A5302">
            <v>6154166</v>
          </cell>
          <cell r="B5302" t="str">
            <v>Kryt dílu T…HT 20050</v>
          </cell>
          <cell r="C5302">
            <v>11</v>
          </cell>
          <cell r="D5302">
            <v>1</v>
          </cell>
          <cell r="E5302" t="str">
            <v>KS</v>
          </cell>
          <cell r="F5302">
            <v>11</v>
          </cell>
        </row>
        <row r="5303">
          <cell r="A5303">
            <v>6154255</v>
          </cell>
          <cell r="B5303" t="str">
            <v>Kryt plochého rohu…HF 20050</v>
          </cell>
          <cell r="C5303">
            <v>11</v>
          </cell>
          <cell r="D5303">
            <v>1</v>
          </cell>
          <cell r="E5303" t="str">
            <v>KS</v>
          </cell>
          <cell r="F5303">
            <v>11</v>
          </cell>
        </row>
        <row r="5304">
          <cell r="A5304">
            <v>6154360</v>
          </cell>
          <cell r="B5304" t="str">
            <v>Kryt vnitřního rohu…HI 20050</v>
          </cell>
          <cell r="C5304">
            <v>12</v>
          </cell>
          <cell r="D5304">
            <v>1</v>
          </cell>
          <cell r="E5304" t="str">
            <v>KS</v>
          </cell>
          <cell r="F5304">
            <v>12</v>
          </cell>
        </row>
        <row r="5305">
          <cell r="A5305">
            <v>6154468</v>
          </cell>
          <cell r="B5305" t="str">
            <v>Kryt vnějšího rohu…HA 20050</v>
          </cell>
          <cell r="C5305">
            <v>11</v>
          </cell>
          <cell r="D5305">
            <v>1</v>
          </cell>
          <cell r="E5305" t="str">
            <v>KS</v>
          </cell>
          <cell r="F5305">
            <v>11</v>
          </cell>
        </row>
        <row r="5306">
          <cell r="A5306">
            <v>6154557</v>
          </cell>
          <cell r="B5306" t="str">
            <v>Koncový díl …HE 20050</v>
          </cell>
          <cell r="C5306">
            <v>6</v>
          </cell>
          <cell r="D5306">
            <v>1</v>
          </cell>
          <cell r="E5306" t="str">
            <v>KS</v>
          </cell>
          <cell r="F5306">
            <v>6</v>
          </cell>
        </row>
        <row r="5307">
          <cell r="A5307">
            <v>6154751</v>
          </cell>
          <cell r="B5307" t="str">
            <v>Odbočná hranatá krabice…WDK/AK65</v>
          </cell>
          <cell r="C5307">
            <v>84</v>
          </cell>
          <cell r="D5307">
            <v>1</v>
          </cell>
          <cell r="E5307" t="str">
            <v>KS</v>
          </cell>
          <cell r="F5307">
            <v>84</v>
          </cell>
        </row>
        <row r="5308">
          <cell r="A5308">
            <v>6154808</v>
          </cell>
          <cell r="B5308" t="str">
            <v>Odbočná hranatá krabice…WDK/AK65</v>
          </cell>
          <cell r="C5308">
            <v>76</v>
          </cell>
          <cell r="D5308">
            <v>1</v>
          </cell>
          <cell r="E5308" t="str">
            <v>KS</v>
          </cell>
          <cell r="F5308">
            <v>76</v>
          </cell>
        </row>
        <row r="5309">
          <cell r="A5309">
            <v>6154816</v>
          </cell>
          <cell r="B5309" t="str">
            <v>Odbočná hranatá krabice…WDK/AK90</v>
          </cell>
          <cell r="C5309">
            <v>92</v>
          </cell>
          <cell r="D5309">
            <v>1</v>
          </cell>
          <cell r="E5309" t="str">
            <v>KS</v>
          </cell>
          <cell r="F5309">
            <v>92</v>
          </cell>
        </row>
        <row r="5310">
          <cell r="A5310">
            <v>6154832</v>
          </cell>
          <cell r="B5310" t="str">
            <v>Odbočná hranatá krabice…WDK/AK160</v>
          </cell>
          <cell r="C5310">
            <v>296</v>
          </cell>
          <cell r="D5310">
            <v>1</v>
          </cell>
          <cell r="E5310" t="str">
            <v>KS</v>
          </cell>
          <cell r="F5310">
            <v>296</v>
          </cell>
        </row>
        <row r="5311">
          <cell r="A5311">
            <v>6154913</v>
          </cell>
          <cell r="B5311" t="str">
            <v>Přístrojová vložka…WDK/TS</v>
          </cell>
          <cell r="C5311">
            <v>78</v>
          </cell>
          <cell r="D5311">
            <v>1</v>
          </cell>
          <cell r="E5311" t="str">
            <v>KS</v>
          </cell>
          <cell r="F5311">
            <v>78</v>
          </cell>
        </row>
        <row r="5312">
          <cell r="A5312">
            <v>6154922</v>
          </cell>
          <cell r="B5312" t="str">
            <v>Ohebný kanál…FLK LGR</v>
          </cell>
          <cell r="C5312">
            <v>729</v>
          </cell>
          <cell r="D5312">
            <v>1</v>
          </cell>
          <cell r="E5312" t="str">
            <v>M</v>
          </cell>
          <cell r="F5312">
            <v>729</v>
          </cell>
        </row>
        <row r="5313">
          <cell r="A5313">
            <v>6154930</v>
          </cell>
          <cell r="B5313" t="str">
            <v>Ohebný kanál…FLK  SW</v>
          </cell>
          <cell r="C5313">
            <v>759</v>
          </cell>
          <cell r="D5313">
            <v>1</v>
          </cell>
          <cell r="E5313" t="str">
            <v>M</v>
          </cell>
          <cell r="F5313">
            <v>759</v>
          </cell>
        </row>
        <row r="5314">
          <cell r="A5314">
            <v>6154961</v>
          </cell>
          <cell r="B5314" t="str">
            <v>Držák ohebného kanál…FLK HL.</v>
          </cell>
          <cell r="C5314">
            <v>205</v>
          </cell>
          <cell r="D5314">
            <v>1</v>
          </cell>
          <cell r="E5314" t="str">
            <v>KS</v>
          </cell>
          <cell r="F5314">
            <v>205</v>
          </cell>
        </row>
        <row r="5315">
          <cell r="A5315">
            <v>6154965</v>
          </cell>
          <cell r="B5315" t="str">
            <v>Odbočka T…FLK T</v>
          </cell>
          <cell r="C5315">
            <v>626</v>
          </cell>
          <cell r="D5315">
            <v>1</v>
          </cell>
          <cell r="E5315" t="str">
            <v>KS</v>
          </cell>
          <cell r="F5315">
            <v>626</v>
          </cell>
        </row>
        <row r="5316">
          <cell r="A5316">
            <v>6154971</v>
          </cell>
          <cell r="B5316" t="str">
            <v>Lepicí páska…FLK KL.</v>
          </cell>
          <cell r="C5316">
            <v>63</v>
          </cell>
          <cell r="D5316">
            <v>1</v>
          </cell>
          <cell r="E5316" t="str">
            <v>KS</v>
          </cell>
          <cell r="F5316">
            <v>63</v>
          </cell>
        </row>
        <row r="5317">
          <cell r="A5317">
            <v>6154975</v>
          </cell>
          <cell r="B5317" t="str">
            <v>Kabelová průchodka…FLK KAB D</v>
          </cell>
          <cell r="C5317">
            <v>730</v>
          </cell>
          <cell r="D5317">
            <v>1</v>
          </cell>
          <cell r="E5317" t="str">
            <v>KS</v>
          </cell>
          <cell r="F5317">
            <v>730</v>
          </cell>
        </row>
        <row r="5318">
          <cell r="A5318">
            <v>6154980</v>
          </cell>
          <cell r="B5318" t="str">
            <v>Podlahová lišta…FLK BS 1</v>
          </cell>
          <cell r="C5318">
            <v>756</v>
          </cell>
          <cell r="D5318">
            <v>1</v>
          </cell>
          <cell r="E5318" t="str">
            <v>KS</v>
          </cell>
          <cell r="F5318">
            <v>756</v>
          </cell>
        </row>
        <row r="5319">
          <cell r="A5319">
            <v>6154983</v>
          </cell>
          <cell r="B5319" t="str">
            <v>Podlahová lišta…FLK BS 2</v>
          </cell>
          <cell r="C5319">
            <v>916</v>
          </cell>
          <cell r="D5319">
            <v>1</v>
          </cell>
          <cell r="E5319" t="str">
            <v>KS</v>
          </cell>
          <cell r="F5319">
            <v>916</v>
          </cell>
        </row>
        <row r="5320">
          <cell r="A5320">
            <v>6156207</v>
          </cell>
          <cell r="B5320" t="str">
            <v>Spona vrchního dílu…RK-K1117</v>
          </cell>
          <cell r="C5320">
            <v>96</v>
          </cell>
          <cell r="D5320">
            <v>1</v>
          </cell>
          <cell r="E5320" t="str">
            <v>KS</v>
          </cell>
          <cell r="F5320">
            <v>96</v>
          </cell>
        </row>
        <row r="5321">
          <cell r="A5321">
            <v>6156223</v>
          </cell>
          <cell r="B5321" t="str">
            <v>Koncový díl …RK-E1117</v>
          </cell>
          <cell r="C5321">
            <v>60</v>
          </cell>
          <cell r="D5321">
            <v>1</v>
          </cell>
          <cell r="E5321" t="str">
            <v>KS</v>
          </cell>
          <cell r="F5321">
            <v>60</v>
          </cell>
        </row>
        <row r="5322">
          <cell r="A5322">
            <v>6156231</v>
          </cell>
          <cell r="B5322" t="str">
            <v>Koncový díl …RK-E1117</v>
          </cell>
          <cell r="C5322">
            <v>59</v>
          </cell>
          <cell r="D5322">
            <v>1</v>
          </cell>
          <cell r="E5322" t="str">
            <v>KS</v>
          </cell>
          <cell r="F5322">
            <v>59</v>
          </cell>
        </row>
        <row r="5323">
          <cell r="A5323">
            <v>6158226</v>
          </cell>
          <cell r="B5323" t="str">
            <v>Kryt vnitřního rohu…HI 20020</v>
          </cell>
          <cell r="C5323">
            <v>8</v>
          </cell>
          <cell r="D5323">
            <v>1</v>
          </cell>
          <cell r="E5323" t="str">
            <v>KS</v>
          </cell>
          <cell r="F5323">
            <v>8</v>
          </cell>
        </row>
        <row r="5324">
          <cell r="A5324">
            <v>6158234</v>
          </cell>
          <cell r="B5324" t="str">
            <v>Kryt vnitřního rohu…HI 15030</v>
          </cell>
          <cell r="C5324">
            <v>9</v>
          </cell>
          <cell r="D5324">
            <v>1</v>
          </cell>
          <cell r="E5324" t="str">
            <v>KS</v>
          </cell>
          <cell r="F5324">
            <v>9</v>
          </cell>
        </row>
        <row r="5325">
          <cell r="A5325">
            <v>6158242</v>
          </cell>
          <cell r="B5325" t="str">
            <v>Kryt vnitřního rohu…HI 15040</v>
          </cell>
          <cell r="C5325">
            <v>11</v>
          </cell>
          <cell r="D5325">
            <v>1</v>
          </cell>
          <cell r="E5325" t="str">
            <v>KS</v>
          </cell>
          <cell r="F5325">
            <v>11</v>
          </cell>
        </row>
        <row r="5326">
          <cell r="A5326">
            <v>6158250</v>
          </cell>
          <cell r="B5326" t="str">
            <v>Kryt vnitřního rohu…HI 25025</v>
          </cell>
          <cell r="C5326">
            <v>11</v>
          </cell>
          <cell r="D5326">
            <v>1</v>
          </cell>
          <cell r="E5326" t="str">
            <v>KS</v>
          </cell>
          <cell r="F5326">
            <v>11</v>
          </cell>
        </row>
        <row r="5327">
          <cell r="A5327">
            <v>6158269</v>
          </cell>
          <cell r="B5327" t="str">
            <v>Kryt vnitřního rohu…HI 25040</v>
          </cell>
          <cell r="C5327">
            <v>13</v>
          </cell>
          <cell r="D5327">
            <v>1</v>
          </cell>
          <cell r="E5327" t="str">
            <v>KS</v>
          </cell>
          <cell r="F5327">
            <v>13</v>
          </cell>
        </row>
        <row r="5328">
          <cell r="A5328">
            <v>6158285</v>
          </cell>
          <cell r="B5328" t="str">
            <v>Kryt vnitřního rohu…HI 30030</v>
          </cell>
          <cell r="C5328">
            <v>12</v>
          </cell>
          <cell r="D5328">
            <v>1</v>
          </cell>
          <cell r="E5328" t="str">
            <v>KS</v>
          </cell>
          <cell r="F5328">
            <v>12</v>
          </cell>
        </row>
        <row r="5329">
          <cell r="A5329">
            <v>6158293</v>
          </cell>
          <cell r="B5329" t="str">
            <v>Kryt vnitřního rohu…HI 40040</v>
          </cell>
          <cell r="C5329">
            <v>14</v>
          </cell>
          <cell r="D5329">
            <v>1</v>
          </cell>
          <cell r="E5329" t="str">
            <v>KS</v>
          </cell>
          <cell r="F5329">
            <v>14</v>
          </cell>
        </row>
        <row r="5330">
          <cell r="A5330">
            <v>6158307</v>
          </cell>
          <cell r="B5330" t="str">
            <v>Kryt vnitřního rohu…HI 30045</v>
          </cell>
          <cell r="C5330">
            <v>13</v>
          </cell>
          <cell r="D5330">
            <v>1</v>
          </cell>
          <cell r="E5330" t="str">
            <v>KS</v>
          </cell>
          <cell r="F5330">
            <v>13</v>
          </cell>
        </row>
        <row r="5331">
          <cell r="A5331">
            <v>6158331</v>
          </cell>
          <cell r="B5331" t="str">
            <v>Kryt vnějšího rohu…HA 20020</v>
          </cell>
          <cell r="C5331">
            <v>8</v>
          </cell>
          <cell r="D5331">
            <v>1</v>
          </cell>
          <cell r="E5331" t="str">
            <v>KS</v>
          </cell>
          <cell r="F5331">
            <v>8</v>
          </cell>
        </row>
        <row r="5332">
          <cell r="A5332">
            <v>6158358</v>
          </cell>
          <cell r="B5332" t="str">
            <v>Kryt vnějšího rohu…HA 15030</v>
          </cell>
          <cell r="C5332">
            <v>9</v>
          </cell>
          <cell r="D5332">
            <v>1</v>
          </cell>
          <cell r="E5332" t="str">
            <v>KS</v>
          </cell>
          <cell r="F5332">
            <v>9</v>
          </cell>
        </row>
        <row r="5333">
          <cell r="A5333">
            <v>6158366</v>
          </cell>
          <cell r="B5333" t="str">
            <v>Kryt vnějšího rohu…HA 15040</v>
          </cell>
          <cell r="C5333">
            <v>11</v>
          </cell>
          <cell r="D5333">
            <v>1</v>
          </cell>
          <cell r="E5333" t="str">
            <v>KS</v>
          </cell>
          <cell r="F5333">
            <v>11</v>
          </cell>
        </row>
        <row r="5334">
          <cell r="A5334">
            <v>6158374</v>
          </cell>
          <cell r="B5334" t="str">
            <v>Kryt vnějšího rohu…HA 25025</v>
          </cell>
          <cell r="C5334">
            <v>11</v>
          </cell>
          <cell r="D5334">
            <v>1</v>
          </cell>
          <cell r="E5334" t="str">
            <v>KS</v>
          </cell>
          <cell r="F5334">
            <v>11</v>
          </cell>
        </row>
        <row r="5335">
          <cell r="A5335">
            <v>6158382</v>
          </cell>
          <cell r="B5335" t="str">
            <v>Kryt vnějšího rohu…HA 25040</v>
          </cell>
          <cell r="C5335">
            <v>13</v>
          </cell>
          <cell r="D5335">
            <v>1</v>
          </cell>
          <cell r="E5335" t="str">
            <v>KS</v>
          </cell>
          <cell r="F5335">
            <v>13</v>
          </cell>
        </row>
        <row r="5336">
          <cell r="A5336">
            <v>6158404</v>
          </cell>
          <cell r="B5336" t="str">
            <v>Kryt vnějšího rohu…HA 30030</v>
          </cell>
          <cell r="C5336">
            <v>13</v>
          </cell>
          <cell r="D5336">
            <v>1</v>
          </cell>
          <cell r="E5336" t="str">
            <v>KS</v>
          </cell>
          <cell r="F5336">
            <v>13</v>
          </cell>
        </row>
        <row r="5337">
          <cell r="A5337">
            <v>6158412</v>
          </cell>
          <cell r="B5337" t="str">
            <v>Kryt vnějšího rohu…HA 40040</v>
          </cell>
          <cell r="C5337">
            <v>14</v>
          </cell>
          <cell r="D5337">
            <v>1</v>
          </cell>
          <cell r="E5337" t="str">
            <v>KS</v>
          </cell>
          <cell r="F5337">
            <v>14</v>
          </cell>
        </row>
        <row r="5338">
          <cell r="A5338">
            <v>6158420</v>
          </cell>
          <cell r="B5338" t="str">
            <v>Kryt vnějšího rohu…HA 30045</v>
          </cell>
          <cell r="C5338">
            <v>13</v>
          </cell>
          <cell r="D5338">
            <v>1</v>
          </cell>
          <cell r="E5338" t="str">
            <v>KS</v>
          </cell>
          <cell r="F5338">
            <v>13</v>
          </cell>
        </row>
        <row r="5339">
          <cell r="A5339">
            <v>6158455</v>
          </cell>
          <cell r="B5339" t="str">
            <v>Kryt dílu T…HT 20020</v>
          </cell>
          <cell r="C5339">
            <v>8</v>
          </cell>
          <cell r="D5339">
            <v>1</v>
          </cell>
          <cell r="E5339" t="str">
            <v>KS</v>
          </cell>
          <cell r="F5339">
            <v>8</v>
          </cell>
        </row>
        <row r="5340">
          <cell r="A5340">
            <v>6158463</v>
          </cell>
          <cell r="B5340" t="str">
            <v>Kryt dílu T…HT 15030</v>
          </cell>
          <cell r="C5340">
            <v>11</v>
          </cell>
          <cell r="D5340">
            <v>1</v>
          </cell>
          <cell r="E5340" t="str">
            <v>KS</v>
          </cell>
          <cell r="F5340">
            <v>11</v>
          </cell>
        </row>
        <row r="5341">
          <cell r="A5341">
            <v>6158471</v>
          </cell>
          <cell r="B5341" t="str">
            <v>Kryt dílu T…HT 15040</v>
          </cell>
          <cell r="C5341">
            <v>11</v>
          </cell>
          <cell r="D5341">
            <v>1</v>
          </cell>
          <cell r="E5341" t="str">
            <v>KS</v>
          </cell>
          <cell r="F5341">
            <v>11</v>
          </cell>
        </row>
        <row r="5342">
          <cell r="A5342">
            <v>6158498</v>
          </cell>
          <cell r="B5342" t="str">
            <v>Kryt dílu T…HT 25025</v>
          </cell>
          <cell r="C5342">
            <v>11</v>
          </cell>
          <cell r="D5342">
            <v>1</v>
          </cell>
          <cell r="E5342" t="str">
            <v>KS</v>
          </cell>
          <cell r="F5342">
            <v>11</v>
          </cell>
        </row>
        <row r="5343">
          <cell r="A5343">
            <v>6158501</v>
          </cell>
          <cell r="B5343" t="str">
            <v>Kryt dílu T…HT 25040</v>
          </cell>
          <cell r="C5343">
            <v>13</v>
          </cell>
          <cell r="D5343">
            <v>1</v>
          </cell>
          <cell r="E5343" t="str">
            <v>KS</v>
          </cell>
          <cell r="F5343">
            <v>13</v>
          </cell>
        </row>
        <row r="5344">
          <cell r="A5344">
            <v>6158536</v>
          </cell>
          <cell r="B5344" t="str">
            <v>Kryt dílu T…HT 30030</v>
          </cell>
          <cell r="C5344">
            <v>13</v>
          </cell>
          <cell r="D5344">
            <v>1</v>
          </cell>
          <cell r="E5344" t="str">
            <v>KS</v>
          </cell>
          <cell r="F5344">
            <v>13</v>
          </cell>
        </row>
        <row r="5345">
          <cell r="A5345">
            <v>6158544</v>
          </cell>
          <cell r="B5345" t="str">
            <v>Víko dílu T a křížení…HT 40040</v>
          </cell>
          <cell r="C5345">
            <v>15</v>
          </cell>
          <cell r="D5345">
            <v>1</v>
          </cell>
          <cell r="E5345" t="str">
            <v>KS</v>
          </cell>
          <cell r="F5345">
            <v>15</v>
          </cell>
        </row>
        <row r="5346">
          <cell r="A5346">
            <v>6158552</v>
          </cell>
          <cell r="B5346" t="str">
            <v>Kryt dílu T…HT 30045</v>
          </cell>
          <cell r="C5346">
            <v>15</v>
          </cell>
          <cell r="D5346">
            <v>1</v>
          </cell>
          <cell r="E5346" t="str">
            <v>KS</v>
          </cell>
          <cell r="F5346">
            <v>15</v>
          </cell>
        </row>
        <row r="5347">
          <cell r="A5347">
            <v>6158587</v>
          </cell>
          <cell r="B5347" t="str">
            <v>Kryt plochého rohu…HF 20020</v>
          </cell>
          <cell r="C5347">
            <v>9</v>
          </cell>
          <cell r="D5347">
            <v>1</v>
          </cell>
          <cell r="E5347" t="str">
            <v>KS</v>
          </cell>
          <cell r="F5347">
            <v>9</v>
          </cell>
        </row>
        <row r="5348">
          <cell r="A5348">
            <v>6158595</v>
          </cell>
          <cell r="B5348" t="str">
            <v>Kryt plochého rohu…HF 15030</v>
          </cell>
          <cell r="C5348">
            <v>8</v>
          </cell>
          <cell r="D5348">
            <v>1</v>
          </cell>
          <cell r="E5348" t="str">
            <v>KS</v>
          </cell>
          <cell r="F5348">
            <v>8</v>
          </cell>
        </row>
        <row r="5349">
          <cell r="A5349">
            <v>6158609</v>
          </cell>
          <cell r="B5349" t="str">
            <v>Kryt plochého rohu…HF 15040</v>
          </cell>
          <cell r="C5349">
            <v>11</v>
          </cell>
          <cell r="D5349">
            <v>1</v>
          </cell>
          <cell r="E5349" t="str">
            <v>KS</v>
          </cell>
          <cell r="F5349">
            <v>11</v>
          </cell>
        </row>
        <row r="5350">
          <cell r="A5350">
            <v>6158617</v>
          </cell>
          <cell r="B5350" t="str">
            <v>Kryt plochého rohu…HF 25025</v>
          </cell>
          <cell r="C5350">
            <v>11</v>
          </cell>
          <cell r="D5350">
            <v>1</v>
          </cell>
          <cell r="E5350" t="str">
            <v>KS</v>
          </cell>
          <cell r="F5350">
            <v>11</v>
          </cell>
        </row>
        <row r="5351">
          <cell r="A5351">
            <v>6158625</v>
          </cell>
          <cell r="B5351" t="str">
            <v>Kryt plochého rohu…HF 25040</v>
          </cell>
          <cell r="C5351">
            <v>13</v>
          </cell>
          <cell r="D5351">
            <v>1</v>
          </cell>
          <cell r="E5351" t="str">
            <v>KS</v>
          </cell>
          <cell r="F5351">
            <v>13</v>
          </cell>
        </row>
        <row r="5352">
          <cell r="A5352">
            <v>6158641</v>
          </cell>
          <cell r="B5352" t="str">
            <v>Kryt plochého rohu…HF 30030</v>
          </cell>
          <cell r="C5352">
            <v>13</v>
          </cell>
          <cell r="D5352">
            <v>1</v>
          </cell>
          <cell r="E5352" t="str">
            <v>KS</v>
          </cell>
          <cell r="F5352">
            <v>13</v>
          </cell>
        </row>
        <row r="5353">
          <cell r="A5353">
            <v>6158668</v>
          </cell>
          <cell r="B5353" t="str">
            <v>Kryt plochého rohu…HF 40040</v>
          </cell>
          <cell r="C5353">
            <v>12</v>
          </cell>
          <cell r="D5353">
            <v>1</v>
          </cell>
          <cell r="E5353" t="str">
            <v>KS</v>
          </cell>
          <cell r="F5353">
            <v>12</v>
          </cell>
        </row>
        <row r="5354">
          <cell r="A5354">
            <v>6158676</v>
          </cell>
          <cell r="B5354" t="str">
            <v>Kryt plochého rohu…HF 30045</v>
          </cell>
          <cell r="C5354">
            <v>16</v>
          </cell>
          <cell r="D5354">
            <v>1</v>
          </cell>
          <cell r="E5354" t="str">
            <v>KS</v>
          </cell>
          <cell r="F5354">
            <v>16</v>
          </cell>
        </row>
        <row r="5355">
          <cell r="A5355">
            <v>6158692</v>
          </cell>
          <cell r="B5355" t="str">
            <v>Koncový díl …HE 15015</v>
          </cell>
          <cell r="C5355">
            <v>5</v>
          </cell>
          <cell r="D5355">
            <v>1</v>
          </cell>
          <cell r="E5355" t="str">
            <v>KS</v>
          </cell>
          <cell r="F5355">
            <v>5</v>
          </cell>
        </row>
        <row r="5356">
          <cell r="A5356">
            <v>6158706</v>
          </cell>
          <cell r="B5356" t="str">
            <v>Koncový díl …HE 20020</v>
          </cell>
          <cell r="C5356">
            <v>6</v>
          </cell>
          <cell r="D5356">
            <v>1</v>
          </cell>
          <cell r="E5356" t="str">
            <v>KS</v>
          </cell>
          <cell r="F5356">
            <v>6</v>
          </cell>
        </row>
        <row r="5357">
          <cell r="A5357">
            <v>6158714</v>
          </cell>
          <cell r="B5357" t="str">
            <v>Koncový díl …HE 15030</v>
          </cell>
          <cell r="C5357">
            <v>6</v>
          </cell>
          <cell r="D5357">
            <v>1</v>
          </cell>
          <cell r="E5357" t="str">
            <v>KS</v>
          </cell>
          <cell r="F5357">
            <v>6</v>
          </cell>
        </row>
        <row r="5358">
          <cell r="A5358">
            <v>6158722</v>
          </cell>
          <cell r="B5358" t="str">
            <v>Koncový díl …HE 15040</v>
          </cell>
          <cell r="C5358">
            <v>6</v>
          </cell>
          <cell r="D5358">
            <v>1</v>
          </cell>
          <cell r="E5358" t="str">
            <v>KS</v>
          </cell>
          <cell r="F5358">
            <v>6</v>
          </cell>
        </row>
        <row r="5359">
          <cell r="A5359">
            <v>6158730</v>
          </cell>
          <cell r="B5359" t="str">
            <v>Koncový díl …HE 25025</v>
          </cell>
          <cell r="C5359">
            <v>7</v>
          </cell>
          <cell r="D5359">
            <v>1</v>
          </cell>
          <cell r="E5359" t="str">
            <v>KS</v>
          </cell>
          <cell r="F5359">
            <v>7</v>
          </cell>
        </row>
        <row r="5360">
          <cell r="A5360">
            <v>6158749</v>
          </cell>
          <cell r="B5360" t="str">
            <v>Koncový díl …HE 25040</v>
          </cell>
          <cell r="C5360">
            <v>7</v>
          </cell>
          <cell r="D5360">
            <v>1</v>
          </cell>
          <cell r="E5360" t="str">
            <v>KS</v>
          </cell>
          <cell r="F5360">
            <v>7</v>
          </cell>
        </row>
        <row r="5361">
          <cell r="A5361">
            <v>6158765</v>
          </cell>
          <cell r="B5361" t="str">
            <v>Koncový díl …HE 30030</v>
          </cell>
          <cell r="C5361">
            <v>7</v>
          </cell>
          <cell r="D5361">
            <v>1</v>
          </cell>
          <cell r="E5361" t="str">
            <v>KS</v>
          </cell>
          <cell r="F5361">
            <v>7</v>
          </cell>
        </row>
        <row r="5362">
          <cell r="A5362">
            <v>6158773</v>
          </cell>
          <cell r="B5362" t="str">
            <v>Koncový díl …HE 40040</v>
          </cell>
          <cell r="C5362">
            <v>7</v>
          </cell>
          <cell r="D5362">
            <v>1</v>
          </cell>
          <cell r="E5362" t="str">
            <v>KS</v>
          </cell>
          <cell r="F5362">
            <v>7</v>
          </cell>
        </row>
        <row r="5363">
          <cell r="A5363">
            <v>6158781</v>
          </cell>
          <cell r="B5363" t="str">
            <v>Koncový díl …HE 20035</v>
          </cell>
          <cell r="C5363">
            <v>5</v>
          </cell>
          <cell r="D5363">
            <v>1</v>
          </cell>
          <cell r="E5363" t="str">
            <v>KS</v>
          </cell>
          <cell r="F5363">
            <v>5</v>
          </cell>
        </row>
        <row r="5364">
          <cell r="A5364">
            <v>6158803</v>
          </cell>
          <cell r="B5364" t="str">
            <v>Koncový díl …HE 30045</v>
          </cell>
          <cell r="C5364">
            <v>7</v>
          </cell>
          <cell r="D5364">
            <v>1</v>
          </cell>
          <cell r="E5364" t="str">
            <v>KS</v>
          </cell>
          <cell r="F5364">
            <v>7</v>
          </cell>
        </row>
        <row r="5365">
          <cell r="A5365">
            <v>6158846</v>
          </cell>
          <cell r="B5365" t="str">
            <v>Spojovací kryt…HS 15040</v>
          </cell>
          <cell r="C5365">
            <v>4</v>
          </cell>
          <cell r="D5365">
            <v>1</v>
          </cell>
          <cell r="E5365" t="str">
            <v>KS</v>
          </cell>
          <cell r="F5365">
            <v>4</v>
          </cell>
        </row>
        <row r="5366">
          <cell r="A5366">
            <v>6159370</v>
          </cell>
          <cell r="B5366" t="str">
            <v>Vrchní díl…D2-2/110</v>
          </cell>
          <cell r="C5366">
            <v>41</v>
          </cell>
          <cell r="D5366">
            <v>1</v>
          </cell>
          <cell r="E5366" t="str">
            <v>KS</v>
          </cell>
          <cell r="F5366">
            <v>41</v>
          </cell>
        </row>
        <row r="5367">
          <cell r="A5367">
            <v>6160018</v>
          </cell>
          <cell r="B5367" t="str">
            <v>Kryt vnitřního rohu…HI 20020</v>
          </cell>
          <cell r="C5367">
            <v>8</v>
          </cell>
          <cell r="D5367">
            <v>1</v>
          </cell>
          <cell r="E5367" t="str">
            <v>KS</v>
          </cell>
          <cell r="F5367">
            <v>8</v>
          </cell>
        </row>
        <row r="5368">
          <cell r="A5368">
            <v>6160026</v>
          </cell>
          <cell r="B5368" t="str">
            <v>Kryt vnitřního rohu…HI 15030</v>
          </cell>
          <cell r="C5368">
            <v>10</v>
          </cell>
          <cell r="D5368">
            <v>1</v>
          </cell>
          <cell r="E5368" t="str">
            <v>KS</v>
          </cell>
          <cell r="F5368">
            <v>10</v>
          </cell>
        </row>
        <row r="5369">
          <cell r="A5369">
            <v>6160034</v>
          </cell>
          <cell r="B5369" t="str">
            <v>Kryt vnitřního rohu…HI 15040</v>
          </cell>
          <cell r="C5369">
            <v>11</v>
          </cell>
          <cell r="D5369">
            <v>1</v>
          </cell>
          <cell r="E5369" t="str">
            <v>KS</v>
          </cell>
          <cell r="F5369">
            <v>11</v>
          </cell>
        </row>
        <row r="5370">
          <cell r="A5370">
            <v>6160042</v>
          </cell>
          <cell r="B5370" t="str">
            <v>Kryt vnitřního rohu…HI 25025</v>
          </cell>
          <cell r="C5370">
            <v>11</v>
          </cell>
          <cell r="D5370">
            <v>1</v>
          </cell>
          <cell r="E5370" t="str">
            <v>KS</v>
          </cell>
          <cell r="F5370">
            <v>11</v>
          </cell>
        </row>
        <row r="5371">
          <cell r="A5371">
            <v>6160050</v>
          </cell>
          <cell r="B5371" t="str">
            <v>Kryt vnitřního rohu…HI 25040</v>
          </cell>
          <cell r="C5371">
            <v>13</v>
          </cell>
          <cell r="D5371">
            <v>1</v>
          </cell>
          <cell r="E5371" t="str">
            <v>KS</v>
          </cell>
          <cell r="F5371">
            <v>13</v>
          </cell>
        </row>
        <row r="5372">
          <cell r="A5372">
            <v>6160077</v>
          </cell>
          <cell r="B5372" t="str">
            <v>Kryt vnitřního rohu…HI 30030</v>
          </cell>
          <cell r="C5372">
            <v>12</v>
          </cell>
          <cell r="D5372">
            <v>1</v>
          </cell>
          <cell r="E5372" t="str">
            <v>KS</v>
          </cell>
          <cell r="F5372">
            <v>12</v>
          </cell>
        </row>
        <row r="5373">
          <cell r="A5373">
            <v>6160085</v>
          </cell>
          <cell r="B5373" t="str">
            <v>Kryt vnitřního rohu…HI 30045</v>
          </cell>
          <cell r="C5373">
            <v>13</v>
          </cell>
          <cell r="D5373">
            <v>1</v>
          </cell>
          <cell r="E5373" t="str">
            <v>KS</v>
          </cell>
          <cell r="F5373">
            <v>13</v>
          </cell>
        </row>
        <row r="5374">
          <cell r="A5374">
            <v>6160093</v>
          </cell>
          <cell r="B5374" t="str">
            <v>Kryt vnitřního rohu…HI 40040</v>
          </cell>
          <cell r="C5374">
            <v>14</v>
          </cell>
          <cell r="D5374">
            <v>1</v>
          </cell>
          <cell r="E5374" t="str">
            <v>KS</v>
          </cell>
          <cell r="F5374">
            <v>14</v>
          </cell>
        </row>
        <row r="5375">
          <cell r="A5375">
            <v>6160107</v>
          </cell>
          <cell r="B5375" t="str">
            <v>Kryt vnitřního rohu…HI 40060</v>
          </cell>
          <cell r="C5375">
            <v>68</v>
          </cell>
          <cell r="D5375">
            <v>1</v>
          </cell>
          <cell r="E5375" t="str">
            <v>KS</v>
          </cell>
          <cell r="F5375">
            <v>68</v>
          </cell>
        </row>
        <row r="5376">
          <cell r="A5376">
            <v>6160115</v>
          </cell>
          <cell r="B5376" t="str">
            <v>Kryt vnitřního rohu…HI 40090</v>
          </cell>
          <cell r="C5376">
            <v>72</v>
          </cell>
          <cell r="D5376">
            <v>1</v>
          </cell>
          <cell r="E5376" t="str">
            <v>KS</v>
          </cell>
          <cell r="F5376">
            <v>72</v>
          </cell>
        </row>
        <row r="5377">
          <cell r="A5377">
            <v>6160123</v>
          </cell>
          <cell r="B5377" t="str">
            <v>Kryt vnitřního rohu…HI 40110</v>
          </cell>
          <cell r="C5377">
            <v>75</v>
          </cell>
          <cell r="D5377">
            <v>1</v>
          </cell>
          <cell r="E5377" t="str">
            <v>KS</v>
          </cell>
          <cell r="F5377">
            <v>75</v>
          </cell>
        </row>
        <row r="5378">
          <cell r="A5378">
            <v>6160301</v>
          </cell>
          <cell r="B5378" t="str">
            <v>Kryt vnitřního rohu…HI 60060</v>
          </cell>
          <cell r="C5378">
            <v>61</v>
          </cell>
          <cell r="D5378">
            <v>1</v>
          </cell>
          <cell r="E5378" t="str">
            <v>KS</v>
          </cell>
          <cell r="F5378">
            <v>61</v>
          </cell>
        </row>
        <row r="5379">
          <cell r="A5379">
            <v>6160328</v>
          </cell>
          <cell r="B5379" t="str">
            <v>Kryt vnitřního rohu…HI 60090</v>
          </cell>
          <cell r="C5379">
            <v>68</v>
          </cell>
          <cell r="D5379">
            <v>1</v>
          </cell>
          <cell r="E5379" t="str">
            <v>KS</v>
          </cell>
          <cell r="F5379">
            <v>68</v>
          </cell>
        </row>
        <row r="5380">
          <cell r="A5380">
            <v>6160336</v>
          </cell>
          <cell r="B5380" t="str">
            <v>Kryt vnitřního rohu…HI 60110</v>
          </cell>
          <cell r="C5380">
            <v>100</v>
          </cell>
          <cell r="D5380">
            <v>1</v>
          </cell>
          <cell r="E5380" t="str">
            <v>KS</v>
          </cell>
          <cell r="F5380">
            <v>100</v>
          </cell>
        </row>
        <row r="5381">
          <cell r="A5381">
            <v>6160344</v>
          </cell>
          <cell r="B5381" t="str">
            <v>Kryt vnitřního rohu…HI 60130</v>
          </cell>
          <cell r="C5381">
            <v>111</v>
          </cell>
          <cell r="D5381">
            <v>1</v>
          </cell>
          <cell r="E5381" t="str">
            <v>KS</v>
          </cell>
          <cell r="F5381">
            <v>111</v>
          </cell>
        </row>
        <row r="5382">
          <cell r="A5382">
            <v>6160352</v>
          </cell>
          <cell r="B5382" t="str">
            <v>Kryt vnitřního rohu…HI 60170</v>
          </cell>
          <cell r="C5382">
            <v>116</v>
          </cell>
          <cell r="D5382">
            <v>1</v>
          </cell>
          <cell r="E5382" t="str">
            <v>KS</v>
          </cell>
          <cell r="F5382">
            <v>116</v>
          </cell>
        </row>
        <row r="5383">
          <cell r="A5383">
            <v>6160360</v>
          </cell>
          <cell r="B5383" t="str">
            <v>Kryt vnitřního rohu…HI 60210</v>
          </cell>
          <cell r="C5383">
            <v>122</v>
          </cell>
          <cell r="D5383">
            <v>1</v>
          </cell>
          <cell r="E5383" t="str">
            <v>KS</v>
          </cell>
          <cell r="F5383">
            <v>122</v>
          </cell>
        </row>
        <row r="5384">
          <cell r="A5384">
            <v>6160379</v>
          </cell>
          <cell r="B5384" t="str">
            <v>Kryt vnitřního rohu…HI 60150</v>
          </cell>
          <cell r="C5384">
            <v>106</v>
          </cell>
          <cell r="D5384">
            <v>1</v>
          </cell>
          <cell r="E5384" t="str">
            <v>KS</v>
          </cell>
          <cell r="F5384">
            <v>106</v>
          </cell>
        </row>
        <row r="5385">
          <cell r="A5385">
            <v>6160395</v>
          </cell>
          <cell r="B5385" t="str">
            <v>Kryt vnitřního rohu…HI 60230</v>
          </cell>
          <cell r="C5385">
            <v>136</v>
          </cell>
          <cell r="D5385">
            <v>1</v>
          </cell>
          <cell r="E5385" t="str">
            <v>KS</v>
          </cell>
          <cell r="F5385">
            <v>136</v>
          </cell>
        </row>
        <row r="5386">
          <cell r="A5386">
            <v>6160484</v>
          </cell>
          <cell r="B5386" t="str">
            <v>Kryt vnitřního rohu…HI 80170</v>
          </cell>
          <cell r="C5386">
            <v>373</v>
          </cell>
          <cell r="D5386">
            <v>1</v>
          </cell>
          <cell r="E5386" t="str">
            <v>KS</v>
          </cell>
          <cell r="F5386">
            <v>373</v>
          </cell>
        </row>
        <row r="5387">
          <cell r="A5387">
            <v>6160492</v>
          </cell>
          <cell r="B5387" t="str">
            <v>Kryt vnitřního rohu…HI 80210</v>
          </cell>
          <cell r="C5387">
            <v>418</v>
          </cell>
          <cell r="D5387">
            <v>1</v>
          </cell>
          <cell r="E5387" t="str">
            <v>KS</v>
          </cell>
          <cell r="F5387">
            <v>418</v>
          </cell>
        </row>
        <row r="5388">
          <cell r="A5388">
            <v>6160522</v>
          </cell>
          <cell r="B5388" t="str">
            <v>Kryt vnitřního rohu…HI 100130</v>
          </cell>
          <cell r="C5388">
            <v>467</v>
          </cell>
          <cell r="D5388">
            <v>1</v>
          </cell>
          <cell r="E5388" t="str">
            <v>KS</v>
          </cell>
          <cell r="F5388">
            <v>467</v>
          </cell>
        </row>
        <row r="5389">
          <cell r="A5389">
            <v>6160549</v>
          </cell>
          <cell r="B5389" t="str">
            <v>Kryt vnitřního rohu…HI 100230</v>
          </cell>
          <cell r="C5389">
            <v>412</v>
          </cell>
          <cell r="D5389">
            <v>1</v>
          </cell>
          <cell r="E5389" t="str">
            <v>KS</v>
          </cell>
          <cell r="F5389">
            <v>412</v>
          </cell>
        </row>
        <row r="5390">
          <cell r="A5390">
            <v>6160603</v>
          </cell>
          <cell r="B5390" t="str">
            <v>Kryt vnějšího rohu…HA 20020</v>
          </cell>
          <cell r="C5390">
            <v>8</v>
          </cell>
          <cell r="D5390">
            <v>1</v>
          </cell>
          <cell r="E5390" t="str">
            <v>KS</v>
          </cell>
          <cell r="F5390">
            <v>8</v>
          </cell>
        </row>
        <row r="5391">
          <cell r="A5391">
            <v>6160611</v>
          </cell>
          <cell r="B5391" t="str">
            <v>Kryt vnějšího rohu…HA 15030</v>
          </cell>
          <cell r="C5391">
            <v>9</v>
          </cell>
          <cell r="D5391">
            <v>1</v>
          </cell>
          <cell r="E5391" t="str">
            <v>KS</v>
          </cell>
          <cell r="F5391">
            <v>9</v>
          </cell>
        </row>
        <row r="5392">
          <cell r="A5392">
            <v>6160638</v>
          </cell>
          <cell r="B5392" t="str">
            <v>Kryt vnějšího rohu…HA 15040</v>
          </cell>
          <cell r="C5392">
            <v>11</v>
          </cell>
          <cell r="D5392">
            <v>1</v>
          </cell>
          <cell r="E5392" t="str">
            <v>KS</v>
          </cell>
          <cell r="F5392">
            <v>11</v>
          </cell>
        </row>
        <row r="5393">
          <cell r="A5393">
            <v>6160646</v>
          </cell>
          <cell r="B5393" t="str">
            <v>Kryt vnějšího rohu…HA 25025</v>
          </cell>
          <cell r="C5393">
            <v>11</v>
          </cell>
          <cell r="D5393">
            <v>1</v>
          </cell>
          <cell r="E5393" t="str">
            <v>KS</v>
          </cell>
          <cell r="F5393">
            <v>11</v>
          </cell>
        </row>
        <row r="5394">
          <cell r="A5394">
            <v>6160654</v>
          </cell>
          <cell r="B5394" t="str">
            <v>Kryt vnějšího rohu…HA 25040</v>
          </cell>
          <cell r="C5394">
            <v>13</v>
          </cell>
          <cell r="D5394">
            <v>1</v>
          </cell>
          <cell r="E5394" t="str">
            <v>KS</v>
          </cell>
          <cell r="F5394">
            <v>13</v>
          </cell>
        </row>
        <row r="5395">
          <cell r="A5395">
            <v>6160670</v>
          </cell>
          <cell r="B5395" t="str">
            <v>Kryt vnějšího rohu…HA 30030</v>
          </cell>
          <cell r="C5395">
            <v>13</v>
          </cell>
          <cell r="D5395">
            <v>1</v>
          </cell>
          <cell r="E5395" t="str">
            <v>KS</v>
          </cell>
          <cell r="F5395">
            <v>13</v>
          </cell>
        </row>
        <row r="5396">
          <cell r="A5396">
            <v>6160689</v>
          </cell>
          <cell r="B5396" t="str">
            <v>Kryt vnějšího rohu…HA 30045</v>
          </cell>
          <cell r="C5396">
            <v>13</v>
          </cell>
          <cell r="D5396">
            <v>1</v>
          </cell>
          <cell r="E5396" t="str">
            <v>KS</v>
          </cell>
          <cell r="F5396">
            <v>13</v>
          </cell>
        </row>
        <row r="5397">
          <cell r="A5397">
            <v>6160697</v>
          </cell>
          <cell r="B5397" t="str">
            <v>Kryt vnějšího rohu…HA 40040</v>
          </cell>
          <cell r="C5397">
            <v>14</v>
          </cell>
          <cell r="D5397">
            <v>1</v>
          </cell>
          <cell r="E5397" t="str">
            <v>KS</v>
          </cell>
          <cell r="F5397">
            <v>14</v>
          </cell>
        </row>
        <row r="5398">
          <cell r="A5398">
            <v>6160700</v>
          </cell>
          <cell r="B5398" t="str">
            <v>Kryt vnějšího rohu…HA 40060</v>
          </cell>
          <cell r="C5398">
            <v>59</v>
          </cell>
          <cell r="D5398">
            <v>1</v>
          </cell>
          <cell r="E5398" t="str">
            <v>KS</v>
          </cell>
          <cell r="F5398">
            <v>59</v>
          </cell>
        </row>
        <row r="5399">
          <cell r="A5399">
            <v>6160719</v>
          </cell>
          <cell r="B5399" t="str">
            <v>Kryt vnějšího rohu…HA 40090</v>
          </cell>
          <cell r="C5399">
            <v>59</v>
          </cell>
          <cell r="D5399">
            <v>1</v>
          </cell>
          <cell r="E5399" t="str">
            <v>KS</v>
          </cell>
          <cell r="F5399">
            <v>59</v>
          </cell>
        </row>
        <row r="5400">
          <cell r="A5400">
            <v>6160727</v>
          </cell>
          <cell r="B5400" t="str">
            <v>Kryt vnějšího rohu…HA 40110</v>
          </cell>
          <cell r="C5400">
            <v>115</v>
          </cell>
          <cell r="D5400">
            <v>1</v>
          </cell>
          <cell r="E5400" t="str">
            <v>KS</v>
          </cell>
          <cell r="F5400">
            <v>115</v>
          </cell>
        </row>
        <row r="5401">
          <cell r="A5401">
            <v>6160905</v>
          </cell>
          <cell r="B5401" t="str">
            <v>Kryt vnějšího rohu…HA 60060</v>
          </cell>
          <cell r="C5401">
            <v>49</v>
          </cell>
          <cell r="D5401">
            <v>1</v>
          </cell>
          <cell r="E5401" t="str">
            <v>KS</v>
          </cell>
          <cell r="F5401">
            <v>49</v>
          </cell>
        </row>
        <row r="5402">
          <cell r="A5402">
            <v>6160913</v>
          </cell>
          <cell r="B5402" t="str">
            <v>Kryt vnějšího rohu…HA 60090</v>
          </cell>
          <cell r="C5402">
            <v>54</v>
          </cell>
          <cell r="D5402">
            <v>1</v>
          </cell>
          <cell r="E5402" t="str">
            <v>KS</v>
          </cell>
          <cell r="F5402">
            <v>54</v>
          </cell>
        </row>
        <row r="5403">
          <cell r="A5403">
            <v>6160921</v>
          </cell>
          <cell r="B5403" t="str">
            <v>Kryt vnějšího rohu…HA 60110</v>
          </cell>
          <cell r="C5403">
            <v>107</v>
          </cell>
          <cell r="D5403">
            <v>1</v>
          </cell>
          <cell r="E5403" t="str">
            <v>KS</v>
          </cell>
          <cell r="F5403">
            <v>107</v>
          </cell>
        </row>
        <row r="5404">
          <cell r="A5404">
            <v>6160948</v>
          </cell>
          <cell r="B5404" t="str">
            <v>Kryt vnějšího rohu…HA 60130</v>
          </cell>
          <cell r="C5404">
            <v>110</v>
          </cell>
          <cell r="D5404">
            <v>1</v>
          </cell>
          <cell r="E5404" t="str">
            <v>KS</v>
          </cell>
          <cell r="F5404">
            <v>110</v>
          </cell>
        </row>
        <row r="5405">
          <cell r="A5405">
            <v>6160956</v>
          </cell>
          <cell r="B5405" t="str">
            <v>Kryt vnějšího rohu…HA 60170</v>
          </cell>
          <cell r="C5405">
            <v>119</v>
          </cell>
          <cell r="D5405">
            <v>1</v>
          </cell>
          <cell r="E5405" t="str">
            <v>KS</v>
          </cell>
          <cell r="F5405">
            <v>119</v>
          </cell>
        </row>
        <row r="5406">
          <cell r="A5406">
            <v>6160964</v>
          </cell>
          <cell r="B5406" t="str">
            <v>Kryt vnějšího rohu…HA 60210</v>
          </cell>
          <cell r="C5406">
            <v>127</v>
          </cell>
          <cell r="D5406">
            <v>1</v>
          </cell>
          <cell r="E5406" t="str">
            <v>KS</v>
          </cell>
          <cell r="F5406">
            <v>127</v>
          </cell>
        </row>
        <row r="5407">
          <cell r="A5407">
            <v>6160972</v>
          </cell>
          <cell r="B5407" t="str">
            <v>Kryt vnějšího rohu…HA 60150</v>
          </cell>
          <cell r="C5407">
            <v>116</v>
          </cell>
          <cell r="D5407">
            <v>1</v>
          </cell>
          <cell r="E5407" t="str">
            <v>KS</v>
          </cell>
          <cell r="F5407">
            <v>116</v>
          </cell>
        </row>
        <row r="5408">
          <cell r="A5408">
            <v>6160980</v>
          </cell>
          <cell r="B5408" t="str">
            <v>Kryt vnějšího rohu…HA 60230</v>
          </cell>
          <cell r="C5408">
            <v>137</v>
          </cell>
          <cell r="D5408">
            <v>1</v>
          </cell>
          <cell r="E5408" t="str">
            <v>KS</v>
          </cell>
          <cell r="F5408">
            <v>137</v>
          </cell>
        </row>
        <row r="5409">
          <cell r="A5409">
            <v>6161103</v>
          </cell>
          <cell r="B5409" t="str">
            <v>Kryt vnějšího rohu…HA 80170</v>
          </cell>
          <cell r="C5409">
            <v>541</v>
          </cell>
          <cell r="D5409">
            <v>1</v>
          </cell>
          <cell r="E5409" t="str">
            <v>KS</v>
          </cell>
          <cell r="F5409">
            <v>541</v>
          </cell>
        </row>
        <row r="5410">
          <cell r="A5410">
            <v>6161111</v>
          </cell>
          <cell r="B5410" t="str">
            <v>Kryt vnějšího rohu…HA 80210</v>
          </cell>
          <cell r="C5410">
            <v>554</v>
          </cell>
          <cell r="D5410">
            <v>1</v>
          </cell>
          <cell r="E5410" t="str">
            <v>KS</v>
          </cell>
          <cell r="F5410">
            <v>554</v>
          </cell>
        </row>
        <row r="5411">
          <cell r="A5411">
            <v>6161154</v>
          </cell>
          <cell r="B5411" t="str">
            <v>Kryt vnějšího rohu…HA 100130</v>
          </cell>
          <cell r="C5411">
            <v>414</v>
          </cell>
          <cell r="D5411">
            <v>1</v>
          </cell>
          <cell r="E5411" t="str">
            <v>KS</v>
          </cell>
          <cell r="F5411">
            <v>414</v>
          </cell>
        </row>
        <row r="5412">
          <cell r="A5412">
            <v>6161170</v>
          </cell>
          <cell r="B5412" t="str">
            <v>Kryt vnějšího rohu…HA 100230</v>
          </cell>
          <cell r="C5412">
            <v>436</v>
          </cell>
          <cell r="D5412">
            <v>1</v>
          </cell>
          <cell r="E5412" t="str">
            <v>KS</v>
          </cell>
          <cell r="F5412">
            <v>436</v>
          </cell>
        </row>
        <row r="5413">
          <cell r="A5413">
            <v>6161200</v>
          </cell>
          <cell r="B5413" t="str">
            <v>Kryt plochého rohu…HF 20020</v>
          </cell>
          <cell r="C5413">
            <v>8</v>
          </cell>
          <cell r="D5413">
            <v>1</v>
          </cell>
          <cell r="E5413" t="str">
            <v>KS</v>
          </cell>
          <cell r="F5413">
            <v>8</v>
          </cell>
        </row>
        <row r="5414">
          <cell r="A5414">
            <v>6161219</v>
          </cell>
          <cell r="B5414" t="str">
            <v>Kryt plochého rohu…HF 15030</v>
          </cell>
          <cell r="C5414">
            <v>9</v>
          </cell>
          <cell r="D5414">
            <v>1</v>
          </cell>
          <cell r="E5414" t="str">
            <v>KS</v>
          </cell>
          <cell r="F5414">
            <v>9</v>
          </cell>
        </row>
        <row r="5415">
          <cell r="A5415">
            <v>6161227</v>
          </cell>
          <cell r="B5415" t="str">
            <v>Kryt plochého rohu…HF 15040</v>
          </cell>
          <cell r="C5415">
            <v>11</v>
          </cell>
          <cell r="D5415">
            <v>1</v>
          </cell>
          <cell r="E5415" t="str">
            <v>KS</v>
          </cell>
          <cell r="F5415">
            <v>11</v>
          </cell>
        </row>
        <row r="5416">
          <cell r="A5416">
            <v>6161235</v>
          </cell>
          <cell r="B5416" t="str">
            <v>Kryt plochého rohu…HF 25025</v>
          </cell>
          <cell r="C5416">
            <v>11</v>
          </cell>
          <cell r="D5416">
            <v>1</v>
          </cell>
          <cell r="E5416" t="str">
            <v>KS</v>
          </cell>
          <cell r="F5416">
            <v>11</v>
          </cell>
        </row>
        <row r="5417">
          <cell r="A5417">
            <v>6161243</v>
          </cell>
          <cell r="B5417" t="str">
            <v>Kryt plochého rohu…HF 25040</v>
          </cell>
          <cell r="C5417">
            <v>13</v>
          </cell>
          <cell r="D5417">
            <v>1</v>
          </cell>
          <cell r="E5417" t="str">
            <v>KS</v>
          </cell>
          <cell r="F5417">
            <v>13</v>
          </cell>
        </row>
        <row r="5418">
          <cell r="A5418">
            <v>6161278</v>
          </cell>
          <cell r="B5418" t="str">
            <v>Kryt plochého rohu…HF 30030</v>
          </cell>
          <cell r="C5418">
            <v>11</v>
          </cell>
          <cell r="D5418">
            <v>1</v>
          </cell>
          <cell r="E5418" t="str">
            <v>KS</v>
          </cell>
          <cell r="F5418">
            <v>11</v>
          </cell>
        </row>
        <row r="5419">
          <cell r="A5419">
            <v>6161286</v>
          </cell>
          <cell r="B5419" t="str">
            <v>Kryt plochého rohu…HF 30045</v>
          </cell>
          <cell r="C5419">
            <v>16</v>
          </cell>
          <cell r="D5419">
            <v>1</v>
          </cell>
          <cell r="E5419" t="str">
            <v>KS</v>
          </cell>
          <cell r="F5419">
            <v>16</v>
          </cell>
        </row>
        <row r="5420">
          <cell r="A5420">
            <v>6161294</v>
          </cell>
          <cell r="B5420" t="str">
            <v>Kryt plochého rohu…HF 40040</v>
          </cell>
          <cell r="C5420">
            <v>12</v>
          </cell>
          <cell r="D5420">
            <v>1</v>
          </cell>
          <cell r="E5420" t="str">
            <v>KS</v>
          </cell>
          <cell r="F5420">
            <v>12</v>
          </cell>
        </row>
        <row r="5421">
          <cell r="A5421">
            <v>6161308</v>
          </cell>
          <cell r="B5421" t="str">
            <v>Kryt plochého rohu…HF 40060</v>
          </cell>
          <cell r="C5421">
            <v>80</v>
          </cell>
          <cell r="D5421">
            <v>1</v>
          </cell>
          <cell r="E5421" t="str">
            <v>KS</v>
          </cell>
          <cell r="F5421">
            <v>80</v>
          </cell>
        </row>
        <row r="5422">
          <cell r="A5422">
            <v>6161316</v>
          </cell>
          <cell r="B5422" t="str">
            <v>Kryt plochého rohu…HF 40090</v>
          </cell>
          <cell r="C5422">
            <v>87</v>
          </cell>
          <cell r="D5422">
            <v>1</v>
          </cell>
          <cell r="E5422" t="str">
            <v>KS</v>
          </cell>
          <cell r="F5422">
            <v>87</v>
          </cell>
        </row>
        <row r="5423">
          <cell r="A5423">
            <v>6161324</v>
          </cell>
          <cell r="B5423" t="str">
            <v>Kryt plochého rohu…HF 40110</v>
          </cell>
          <cell r="C5423">
            <v>136</v>
          </cell>
          <cell r="D5423">
            <v>1</v>
          </cell>
          <cell r="E5423" t="str">
            <v>KS</v>
          </cell>
          <cell r="F5423">
            <v>136</v>
          </cell>
        </row>
        <row r="5424">
          <cell r="A5424">
            <v>6161502</v>
          </cell>
          <cell r="B5424" t="str">
            <v>Kryt plochého rohu…HF 60060</v>
          </cell>
          <cell r="C5424">
            <v>71</v>
          </cell>
          <cell r="D5424">
            <v>1</v>
          </cell>
          <cell r="E5424" t="str">
            <v>KS</v>
          </cell>
          <cell r="F5424">
            <v>71</v>
          </cell>
        </row>
        <row r="5425">
          <cell r="A5425">
            <v>6161510</v>
          </cell>
          <cell r="B5425" t="str">
            <v>Kryt plochého rohu…HF 60090</v>
          </cell>
          <cell r="C5425">
            <v>80</v>
          </cell>
          <cell r="D5425">
            <v>1</v>
          </cell>
          <cell r="E5425" t="str">
            <v>KS</v>
          </cell>
          <cell r="F5425">
            <v>80</v>
          </cell>
        </row>
        <row r="5426">
          <cell r="A5426">
            <v>6161529</v>
          </cell>
          <cell r="B5426" t="str">
            <v>Kryt plochého rohu…HF 60110</v>
          </cell>
          <cell r="C5426">
            <v>128</v>
          </cell>
          <cell r="D5426">
            <v>1</v>
          </cell>
          <cell r="E5426" t="str">
            <v>KS</v>
          </cell>
          <cell r="F5426">
            <v>128</v>
          </cell>
        </row>
        <row r="5427">
          <cell r="A5427">
            <v>6161537</v>
          </cell>
          <cell r="B5427" t="str">
            <v>Kryt plochého rohu…HF 60130</v>
          </cell>
          <cell r="C5427">
            <v>136</v>
          </cell>
          <cell r="D5427">
            <v>1</v>
          </cell>
          <cell r="E5427" t="str">
            <v>KS</v>
          </cell>
          <cell r="F5427">
            <v>136</v>
          </cell>
        </row>
        <row r="5428">
          <cell r="A5428">
            <v>6161545</v>
          </cell>
          <cell r="B5428" t="str">
            <v>Kryt plochého rohu…HF 60170</v>
          </cell>
          <cell r="C5428">
            <v>148</v>
          </cell>
          <cell r="D5428">
            <v>1</v>
          </cell>
          <cell r="E5428" t="str">
            <v>KS</v>
          </cell>
          <cell r="F5428">
            <v>148</v>
          </cell>
        </row>
        <row r="5429">
          <cell r="A5429">
            <v>6161553</v>
          </cell>
          <cell r="B5429" t="str">
            <v>Kryt plochého rohu…HF 60210</v>
          </cell>
          <cell r="C5429">
            <v>164</v>
          </cell>
          <cell r="D5429">
            <v>1</v>
          </cell>
          <cell r="E5429" t="str">
            <v>KS</v>
          </cell>
          <cell r="F5429">
            <v>164</v>
          </cell>
        </row>
        <row r="5430">
          <cell r="A5430">
            <v>6161561</v>
          </cell>
          <cell r="B5430" t="str">
            <v>Kryt plochého rohu…HF 60150</v>
          </cell>
          <cell r="C5430">
            <v>139</v>
          </cell>
          <cell r="D5430">
            <v>1</v>
          </cell>
          <cell r="E5430" t="str">
            <v>KS</v>
          </cell>
          <cell r="F5430">
            <v>139</v>
          </cell>
        </row>
        <row r="5431">
          <cell r="A5431">
            <v>6161596</v>
          </cell>
          <cell r="B5431" t="str">
            <v>Kryt plochého rohu…HF 60230</v>
          </cell>
          <cell r="C5431">
            <v>192</v>
          </cell>
          <cell r="D5431">
            <v>1</v>
          </cell>
          <cell r="E5431" t="str">
            <v>KS</v>
          </cell>
          <cell r="F5431">
            <v>192</v>
          </cell>
        </row>
        <row r="5432">
          <cell r="A5432">
            <v>6161707</v>
          </cell>
          <cell r="B5432" t="str">
            <v>Kryt plochého rohu…HF 80170</v>
          </cell>
          <cell r="C5432">
            <v>617</v>
          </cell>
          <cell r="D5432">
            <v>1</v>
          </cell>
          <cell r="E5432" t="str">
            <v>KS</v>
          </cell>
          <cell r="F5432">
            <v>617</v>
          </cell>
        </row>
        <row r="5433">
          <cell r="A5433">
            <v>6161715</v>
          </cell>
          <cell r="B5433" t="str">
            <v>Kryt plochého rohu…HF 80210</v>
          </cell>
          <cell r="C5433">
            <v>494</v>
          </cell>
          <cell r="D5433">
            <v>1</v>
          </cell>
          <cell r="E5433" t="str">
            <v>KS</v>
          </cell>
          <cell r="F5433">
            <v>494</v>
          </cell>
        </row>
        <row r="5434">
          <cell r="A5434">
            <v>6161758</v>
          </cell>
          <cell r="B5434" t="str">
            <v>Kryt plochého rohu…HF 100130</v>
          </cell>
          <cell r="C5434">
            <v>629</v>
          </cell>
          <cell r="D5434">
            <v>1</v>
          </cell>
          <cell r="E5434" t="str">
            <v>KS</v>
          </cell>
          <cell r="F5434">
            <v>629</v>
          </cell>
        </row>
        <row r="5435">
          <cell r="A5435">
            <v>6161774</v>
          </cell>
          <cell r="B5435" t="str">
            <v>Kryt plochého rohu…HF 100230</v>
          </cell>
          <cell r="C5435">
            <v>521</v>
          </cell>
          <cell r="D5435">
            <v>1</v>
          </cell>
          <cell r="E5435" t="str">
            <v>KS</v>
          </cell>
          <cell r="F5435">
            <v>521</v>
          </cell>
        </row>
        <row r="5436">
          <cell r="A5436">
            <v>6161901</v>
          </cell>
          <cell r="B5436" t="str">
            <v>Kryt dílu T…HT 20020</v>
          </cell>
          <cell r="C5436">
            <v>8</v>
          </cell>
          <cell r="D5436">
            <v>1</v>
          </cell>
          <cell r="E5436" t="str">
            <v>KS</v>
          </cell>
          <cell r="F5436">
            <v>8</v>
          </cell>
        </row>
        <row r="5437">
          <cell r="A5437">
            <v>6161928</v>
          </cell>
          <cell r="B5437" t="str">
            <v>Kryt dílu T…HT 15030</v>
          </cell>
          <cell r="C5437">
            <v>11</v>
          </cell>
          <cell r="D5437">
            <v>1</v>
          </cell>
          <cell r="E5437" t="str">
            <v>KS</v>
          </cell>
          <cell r="F5437">
            <v>11</v>
          </cell>
        </row>
        <row r="5438">
          <cell r="A5438">
            <v>6161936</v>
          </cell>
          <cell r="B5438" t="str">
            <v>Kryt dílu T…HT 15040</v>
          </cell>
          <cell r="C5438">
            <v>11</v>
          </cell>
          <cell r="D5438">
            <v>1</v>
          </cell>
          <cell r="E5438" t="str">
            <v>KS</v>
          </cell>
          <cell r="F5438">
            <v>11</v>
          </cell>
        </row>
        <row r="5439">
          <cell r="A5439">
            <v>6161944</v>
          </cell>
          <cell r="B5439" t="str">
            <v>Kryt dílu T…HT 25025</v>
          </cell>
          <cell r="C5439">
            <v>11</v>
          </cell>
          <cell r="D5439">
            <v>1</v>
          </cell>
          <cell r="E5439" t="str">
            <v>KS</v>
          </cell>
          <cell r="F5439">
            <v>11</v>
          </cell>
        </row>
        <row r="5440">
          <cell r="A5440">
            <v>6161952</v>
          </cell>
          <cell r="B5440" t="str">
            <v>Kryt dílu T…HT 25040</v>
          </cell>
          <cell r="C5440">
            <v>13</v>
          </cell>
          <cell r="D5440">
            <v>1</v>
          </cell>
          <cell r="E5440" t="str">
            <v>KS</v>
          </cell>
          <cell r="F5440">
            <v>13</v>
          </cell>
        </row>
        <row r="5441">
          <cell r="A5441">
            <v>6161979</v>
          </cell>
          <cell r="B5441" t="str">
            <v>Kryt dílu T…HT 30030</v>
          </cell>
          <cell r="C5441">
            <v>13</v>
          </cell>
          <cell r="D5441">
            <v>1</v>
          </cell>
          <cell r="E5441" t="str">
            <v>KS</v>
          </cell>
          <cell r="F5441">
            <v>13</v>
          </cell>
        </row>
        <row r="5442">
          <cell r="A5442">
            <v>6161987</v>
          </cell>
          <cell r="B5442" t="str">
            <v>Kryt dílu T…HT 30045</v>
          </cell>
          <cell r="C5442">
            <v>15</v>
          </cell>
          <cell r="D5442">
            <v>1</v>
          </cell>
          <cell r="E5442" t="str">
            <v>KS</v>
          </cell>
          <cell r="F5442">
            <v>15</v>
          </cell>
        </row>
        <row r="5443">
          <cell r="A5443">
            <v>6161995</v>
          </cell>
          <cell r="B5443" t="str">
            <v>Víko dílu T a křížení…HT 40040</v>
          </cell>
          <cell r="C5443">
            <v>15</v>
          </cell>
          <cell r="D5443">
            <v>1</v>
          </cell>
          <cell r="E5443" t="str">
            <v>KS</v>
          </cell>
          <cell r="F5443">
            <v>15</v>
          </cell>
        </row>
        <row r="5444">
          <cell r="A5444">
            <v>6162002</v>
          </cell>
          <cell r="B5444" t="str">
            <v>Víko dílu T a křížení…HK 40060</v>
          </cell>
          <cell r="C5444">
            <v>85</v>
          </cell>
          <cell r="D5444">
            <v>1</v>
          </cell>
          <cell r="E5444" t="str">
            <v>KS</v>
          </cell>
          <cell r="F5444">
            <v>85</v>
          </cell>
        </row>
        <row r="5445">
          <cell r="A5445">
            <v>6162010</v>
          </cell>
          <cell r="B5445" t="str">
            <v>Víko dílu T a křížení…HK 40090</v>
          </cell>
          <cell r="C5445">
            <v>94</v>
          </cell>
          <cell r="D5445">
            <v>1</v>
          </cell>
          <cell r="E5445" t="str">
            <v>KS</v>
          </cell>
          <cell r="F5445">
            <v>94</v>
          </cell>
        </row>
        <row r="5446">
          <cell r="A5446">
            <v>6162029</v>
          </cell>
          <cell r="B5446" t="str">
            <v>Víko dílu T a křížení…HK 40110</v>
          </cell>
          <cell r="C5446">
            <v>100</v>
          </cell>
          <cell r="D5446">
            <v>1</v>
          </cell>
          <cell r="E5446" t="str">
            <v>KS</v>
          </cell>
          <cell r="F5446">
            <v>100</v>
          </cell>
        </row>
        <row r="5447">
          <cell r="A5447">
            <v>6162207</v>
          </cell>
          <cell r="B5447" t="str">
            <v>Víko dílu T a křížení…HK 60060</v>
          </cell>
          <cell r="C5447">
            <v>77</v>
          </cell>
          <cell r="D5447">
            <v>1</v>
          </cell>
          <cell r="E5447" t="str">
            <v>KS</v>
          </cell>
          <cell r="F5447">
            <v>77</v>
          </cell>
        </row>
        <row r="5448">
          <cell r="A5448">
            <v>6162215</v>
          </cell>
          <cell r="B5448" t="str">
            <v>Víko dílu T a křížení…HK 60090</v>
          </cell>
          <cell r="C5448">
            <v>91</v>
          </cell>
          <cell r="D5448">
            <v>1</v>
          </cell>
          <cell r="E5448" t="str">
            <v>KS</v>
          </cell>
          <cell r="F5448">
            <v>91</v>
          </cell>
        </row>
        <row r="5449">
          <cell r="A5449">
            <v>6162223</v>
          </cell>
          <cell r="B5449" t="str">
            <v>Víko dílu T a křížení…HK 60110</v>
          </cell>
          <cell r="C5449">
            <v>91</v>
          </cell>
          <cell r="D5449">
            <v>1</v>
          </cell>
          <cell r="E5449" t="str">
            <v>KS</v>
          </cell>
          <cell r="F5449">
            <v>91</v>
          </cell>
        </row>
        <row r="5450">
          <cell r="A5450">
            <v>6162231</v>
          </cell>
          <cell r="B5450" t="str">
            <v>Víko dílu T a křížení…HK 60130</v>
          </cell>
          <cell r="C5450">
            <v>98</v>
          </cell>
          <cell r="D5450">
            <v>1</v>
          </cell>
          <cell r="E5450" t="str">
            <v>KS</v>
          </cell>
          <cell r="F5450">
            <v>98</v>
          </cell>
        </row>
        <row r="5451">
          <cell r="A5451">
            <v>6162258</v>
          </cell>
          <cell r="B5451" t="str">
            <v>Víko dílu T a křížení…HK 60170</v>
          </cell>
          <cell r="C5451">
            <v>163</v>
          </cell>
          <cell r="D5451">
            <v>1</v>
          </cell>
          <cell r="E5451" t="str">
            <v>KS</v>
          </cell>
          <cell r="F5451">
            <v>163</v>
          </cell>
        </row>
        <row r="5452">
          <cell r="A5452">
            <v>6162266</v>
          </cell>
          <cell r="B5452" t="str">
            <v>Víko dílu T a křížení…HK 60210</v>
          </cell>
          <cell r="C5452">
            <v>174</v>
          </cell>
          <cell r="D5452">
            <v>1</v>
          </cell>
          <cell r="E5452" t="str">
            <v>KS</v>
          </cell>
          <cell r="F5452">
            <v>174</v>
          </cell>
        </row>
        <row r="5453">
          <cell r="A5453">
            <v>6162274</v>
          </cell>
          <cell r="B5453" t="str">
            <v>Víko dílu T a křížení…HK 60150</v>
          </cell>
          <cell r="C5453">
            <v>100</v>
          </cell>
          <cell r="D5453">
            <v>1</v>
          </cell>
          <cell r="E5453" t="str">
            <v>KS</v>
          </cell>
          <cell r="F5453">
            <v>100</v>
          </cell>
        </row>
        <row r="5454">
          <cell r="A5454">
            <v>6162290</v>
          </cell>
          <cell r="B5454" t="str">
            <v>Víko dílu T a křížení…HK 60230</v>
          </cell>
          <cell r="C5454">
            <v>178</v>
          </cell>
          <cell r="D5454">
            <v>1</v>
          </cell>
          <cell r="E5454" t="str">
            <v>KS</v>
          </cell>
          <cell r="F5454">
            <v>178</v>
          </cell>
        </row>
        <row r="5455">
          <cell r="A5455">
            <v>6162401</v>
          </cell>
          <cell r="B5455" t="str">
            <v>Víko dílu T a křížení…HK 80170</v>
          </cell>
          <cell r="C5455">
            <v>461</v>
          </cell>
          <cell r="D5455">
            <v>1</v>
          </cell>
          <cell r="E5455" t="str">
            <v>KS</v>
          </cell>
          <cell r="F5455">
            <v>461</v>
          </cell>
        </row>
        <row r="5456">
          <cell r="A5456">
            <v>6162428</v>
          </cell>
          <cell r="B5456" t="str">
            <v>Víko dílu T a křížení…HK 80210</v>
          </cell>
          <cell r="C5456">
            <v>629</v>
          </cell>
          <cell r="D5456">
            <v>1</v>
          </cell>
          <cell r="E5456" t="str">
            <v>KS</v>
          </cell>
          <cell r="F5456">
            <v>629</v>
          </cell>
        </row>
        <row r="5457">
          <cell r="A5457">
            <v>6162452</v>
          </cell>
          <cell r="B5457" t="str">
            <v>Víko dílu T a křížení…HK 100130</v>
          </cell>
          <cell r="C5457">
            <v>604</v>
          </cell>
          <cell r="D5457">
            <v>1</v>
          </cell>
          <cell r="E5457" t="str">
            <v>KS</v>
          </cell>
          <cell r="F5457">
            <v>604</v>
          </cell>
        </row>
        <row r="5458">
          <cell r="A5458">
            <v>6162479</v>
          </cell>
          <cell r="B5458" t="str">
            <v>Víko dílu T a křížení…HK 100230</v>
          </cell>
          <cell r="C5458">
            <v>449</v>
          </cell>
          <cell r="D5458">
            <v>1</v>
          </cell>
          <cell r="E5458" t="str">
            <v>KS</v>
          </cell>
          <cell r="F5458">
            <v>449</v>
          </cell>
        </row>
        <row r="5459">
          <cell r="A5459">
            <v>6162487</v>
          </cell>
          <cell r="B5459" t="str">
            <v>Koncový díl …HE 20035</v>
          </cell>
          <cell r="C5459">
            <v>5</v>
          </cell>
          <cell r="D5459">
            <v>1</v>
          </cell>
          <cell r="E5459" t="str">
            <v>KS</v>
          </cell>
          <cell r="F5459">
            <v>5</v>
          </cell>
        </row>
        <row r="5460">
          <cell r="A5460">
            <v>6162495</v>
          </cell>
          <cell r="B5460" t="str">
            <v>Koncový díl …HE 15015</v>
          </cell>
          <cell r="C5460">
            <v>5</v>
          </cell>
          <cell r="D5460">
            <v>1</v>
          </cell>
          <cell r="E5460" t="str">
            <v>KS</v>
          </cell>
          <cell r="F5460">
            <v>5</v>
          </cell>
        </row>
        <row r="5461">
          <cell r="A5461">
            <v>6162509</v>
          </cell>
          <cell r="B5461" t="str">
            <v>Koncový díl …HE 20020</v>
          </cell>
          <cell r="C5461">
            <v>7</v>
          </cell>
          <cell r="D5461">
            <v>1</v>
          </cell>
          <cell r="E5461" t="str">
            <v>KS</v>
          </cell>
          <cell r="F5461">
            <v>7</v>
          </cell>
        </row>
        <row r="5462">
          <cell r="A5462">
            <v>6162517</v>
          </cell>
          <cell r="B5462" t="str">
            <v>Koncový díl …HE 15030</v>
          </cell>
          <cell r="C5462">
            <v>7</v>
          </cell>
          <cell r="D5462">
            <v>1</v>
          </cell>
          <cell r="E5462" t="str">
            <v>KS</v>
          </cell>
          <cell r="F5462">
            <v>7</v>
          </cell>
        </row>
        <row r="5463">
          <cell r="A5463">
            <v>6162525</v>
          </cell>
          <cell r="B5463" t="str">
            <v>Koncový díl …HE 15040</v>
          </cell>
          <cell r="C5463">
            <v>7</v>
          </cell>
          <cell r="D5463">
            <v>1</v>
          </cell>
          <cell r="E5463" t="str">
            <v>KS</v>
          </cell>
          <cell r="F5463">
            <v>7</v>
          </cell>
        </row>
        <row r="5464">
          <cell r="A5464">
            <v>6162533</v>
          </cell>
          <cell r="B5464" t="str">
            <v>Koncový díl …HE 25025</v>
          </cell>
          <cell r="C5464">
            <v>7</v>
          </cell>
          <cell r="D5464">
            <v>1</v>
          </cell>
          <cell r="E5464" t="str">
            <v>KS</v>
          </cell>
          <cell r="F5464">
            <v>7</v>
          </cell>
        </row>
        <row r="5465">
          <cell r="A5465">
            <v>6162541</v>
          </cell>
          <cell r="B5465" t="str">
            <v>Koncový díl …HE 25040</v>
          </cell>
          <cell r="C5465">
            <v>7</v>
          </cell>
          <cell r="D5465">
            <v>1</v>
          </cell>
          <cell r="E5465" t="str">
            <v>KS</v>
          </cell>
          <cell r="F5465">
            <v>7</v>
          </cell>
        </row>
        <row r="5466">
          <cell r="A5466">
            <v>6162576</v>
          </cell>
          <cell r="B5466" t="str">
            <v>Koncový díl …HE 30030</v>
          </cell>
          <cell r="C5466">
            <v>7</v>
          </cell>
          <cell r="D5466">
            <v>1</v>
          </cell>
          <cell r="E5466" t="str">
            <v>KS</v>
          </cell>
          <cell r="F5466">
            <v>7</v>
          </cell>
        </row>
        <row r="5467">
          <cell r="A5467">
            <v>6162584</v>
          </cell>
          <cell r="B5467" t="str">
            <v>Koncový díl …HE 30045</v>
          </cell>
          <cell r="C5467">
            <v>7</v>
          </cell>
          <cell r="D5467">
            <v>1</v>
          </cell>
          <cell r="E5467" t="str">
            <v>KS</v>
          </cell>
          <cell r="F5467">
            <v>7</v>
          </cell>
        </row>
        <row r="5468">
          <cell r="A5468">
            <v>6162592</v>
          </cell>
          <cell r="B5468" t="str">
            <v>Koncový díl …HE 40040</v>
          </cell>
          <cell r="C5468">
            <v>7</v>
          </cell>
          <cell r="D5468">
            <v>1</v>
          </cell>
          <cell r="E5468" t="str">
            <v>KS</v>
          </cell>
          <cell r="F5468">
            <v>7</v>
          </cell>
        </row>
        <row r="5469">
          <cell r="A5469">
            <v>6162606</v>
          </cell>
          <cell r="B5469" t="str">
            <v>Koncový díl …HE 40060</v>
          </cell>
          <cell r="C5469">
            <v>11</v>
          </cell>
          <cell r="D5469">
            <v>1</v>
          </cell>
          <cell r="E5469" t="str">
            <v>KS</v>
          </cell>
          <cell r="F5469">
            <v>11</v>
          </cell>
        </row>
        <row r="5470">
          <cell r="A5470">
            <v>6162614</v>
          </cell>
          <cell r="B5470" t="str">
            <v>Koncový díl …HE 40090</v>
          </cell>
          <cell r="C5470">
            <v>11</v>
          </cell>
          <cell r="D5470">
            <v>1</v>
          </cell>
          <cell r="E5470" t="str">
            <v>KS</v>
          </cell>
          <cell r="F5470">
            <v>11</v>
          </cell>
        </row>
        <row r="5471">
          <cell r="A5471">
            <v>6162622</v>
          </cell>
          <cell r="B5471" t="str">
            <v>Koncový díl …HE 40110</v>
          </cell>
          <cell r="C5471">
            <v>11</v>
          </cell>
          <cell r="D5471">
            <v>1</v>
          </cell>
          <cell r="E5471" t="str">
            <v>KS</v>
          </cell>
          <cell r="F5471">
            <v>11</v>
          </cell>
        </row>
        <row r="5472">
          <cell r="A5472">
            <v>6162800</v>
          </cell>
          <cell r="B5472" t="str">
            <v>Koncový díl …HE 60060</v>
          </cell>
          <cell r="C5472">
            <v>10</v>
          </cell>
          <cell r="D5472">
            <v>1</v>
          </cell>
          <cell r="E5472" t="str">
            <v>KS</v>
          </cell>
          <cell r="F5472">
            <v>10</v>
          </cell>
        </row>
        <row r="5473">
          <cell r="A5473">
            <v>6162819</v>
          </cell>
          <cell r="B5473" t="str">
            <v>Koncový díl …HE 60090</v>
          </cell>
          <cell r="C5473">
            <v>11</v>
          </cell>
          <cell r="D5473">
            <v>1</v>
          </cell>
          <cell r="E5473" t="str">
            <v>KS</v>
          </cell>
          <cell r="F5473">
            <v>11</v>
          </cell>
        </row>
        <row r="5474">
          <cell r="A5474">
            <v>6162827</v>
          </cell>
          <cell r="B5474" t="str">
            <v>Koncový díl …HE 60110</v>
          </cell>
          <cell r="C5474">
            <v>15</v>
          </cell>
          <cell r="D5474">
            <v>1</v>
          </cell>
          <cell r="E5474" t="str">
            <v>KS</v>
          </cell>
          <cell r="F5474">
            <v>15</v>
          </cell>
        </row>
        <row r="5475">
          <cell r="A5475">
            <v>6162835</v>
          </cell>
          <cell r="B5475" t="str">
            <v>Koncový díl …HE 60130</v>
          </cell>
          <cell r="C5475">
            <v>15</v>
          </cell>
          <cell r="D5475">
            <v>1</v>
          </cell>
          <cell r="E5475" t="str">
            <v>KS</v>
          </cell>
          <cell r="F5475">
            <v>15</v>
          </cell>
        </row>
        <row r="5476">
          <cell r="A5476">
            <v>6162843</v>
          </cell>
          <cell r="B5476" t="str">
            <v>Koncový díl …HE 60170</v>
          </cell>
          <cell r="C5476">
            <v>17</v>
          </cell>
          <cell r="D5476">
            <v>1</v>
          </cell>
          <cell r="E5476" t="str">
            <v>KS</v>
          </cell>
          <cell r="F5476">
            <v>17</v>
          </cell>
        </row>
        <row r="5477">
          <cell r="A5477">
            <v>6162851</v>
          </cell>
          <cell r="B5477" t="str">
            <v>Koncový díl …HE 60210</v>
          </cell>
          <cell r="C5477">
            <v>21</v>
          </cell>
          <cell r="D5477">
            <v>1</v>
          </cell>
          <cell r="E5477" t="str">
            <v>KS</v>
          </cell>
          <cell r="F5477">
            <v>21</v>
          </cell>
        </row>
        <row r="5478">
          <cell r="A5478">
            <v>6162878</v>
          </cell>
          <cell r="B5478" t="str">
            <v>Koncový díl …HE 60150</v>
          </cell>
          <cell r="C5478">
            <v>18</v>
          </cell>
          <cell r="D5478">
            <v>1</v>
          </cell>
          <cell r="E5478" t="str">
            <v>KS</v>
          </cell>
          <cell r="F5478">
            <v>18</v>
          </cell>
        </row>
        <row r="5479">
          <cell r="A5479">
            <v>6162886</v>
          </cell>
          <cell r="B5479" t="str">
            <v>Koncový díl …HE 60230</v>
          </cell>
          <cell r="C5479">
            <v>21</v>
          </cell>
          <cell r="D5479">
            <v>1</v>
          </cell>
          <cell r="E5479" t="str">
            <v>KS</v>
          </cell>
          <cell r="F5479">
            <v>21</v>
          </cell>
        </row>
        <row r="5480">
          <cell r="A5480">
            <v>6163009</v>
          </cell>
          <cell r="B5480" t="str">
            <v>Koncový díl …HE 80170</v>
          </cell>
          <cell r="C5480">
            <v>73</v>
          </cell>
          <cell r="D5480">
            <v>1</v>
          </cell>
          <cell r="E5480" t="str">
            <v>KS</v>
          </cell>
          <cell r="F5480">
            <v>73</v>
          </cell>
        </row>
        <row r="5481">
          <cell r="A5481">
            <v>6163017</v>
          </cell>
          <cell r="B5481" t="str">
            <v>Koncový díl …HE 80210</v>
          </cell>
          <cell r="C5481">
            <v>76</v>
          </cell>
          <cell r="D5481">
            <v>1</v>
          </cell>
          <cell r="E5481" t="str">
            <v>KS</v>
          </cell>
          <cell r="F5481">
            <v>76</v>
          </cell>
        </row>
        <row r="5482">
          <cell r="A5482">
            <v>6163041</v>
          </cell>
          <cell r="B5482" t="str">
            <v>Koncový díl …HE 100130</v>
          </cell>
          <cell r="C5482">
            <v>68</v>
          </cell>
          <cell r="D5482">
            <v>1</v>
          </cell>
          <cell r="E5482" t="str">
            <v>KS</v>
          </cell>
          <cell r="F5482">
            <v>68</v>
          </cell>
        </row>
        <row r="5483">
          <cell r="A5483">
            <v>6163076</v>
          </cell>
          <cell r="B5483" t="str">
            <v>Koncový díl …HE 100230</v>
          </cell>
          <cell r="C5483">
            <v>56</v>
          </cell>
          <cell r="D5483">
            <v>1</v>
          </cell>
          <cell r="E5483" t="str">
            <v>KS</v>
          </cell>
          <cell r="F5483">
            <v>56</v>
          </cell>
        </row>
        <row r="5484">
          <cell r="A5484">
            <v>6168523</v>
          </cell>
          <cell r="B5484" t="str">
            <v>Vrchní díl…2425/150</v>
          </cell>
          <cell r="C5484">
            <v>36</v>
          </cell>
          <cell r="D5484">
            <v>1</v>
          </cell>
          <cell r="E5484" t="str">
            <v>KS</v>
          </cell>
          <cell r="F5484">
            <v>36</v>
          </cell>
        </row>
        <row r="5485">
          <cell r="A5485">
            <v>6168701</v>
          </cell>
          <cell r="B5485" t="str">
            <v>Nástěnný a stropní kanál…WDK20050</v>
          </cell>
          <cell r="C5485">
            <v>45</v>
          </cell>
          <cell r="D5485">
            <v>1</v>
          </cell>
          <cell r="E5485" t="str">
            <v>M</v>
          </cell>
          <cell r="F5485">
            <v>45</v>
          </cell>
        </row>
        <row r="5486">
          <cell r="A5486">
            <v>6168728</v>
          </cell>
          <cell r="B5486" t="str">
            <v>Nástěnný a stropní kanál…WDKN20050</v>
          </cell>
          <cell r="C5486">
            <v>53</v>
          </cell>
          <cell r="D5486">
            <v>1</v>
          </cell>
          <cell r="E5486" t="str">
            <v>M</v>
          </cell>
          <cell r="F5486">
            <v>53</v>
          </cell>
        </row>
        <row r="5487">
          <cell r="A5487">
            <v>6168736</v>
          </cell>
          <cell r="B5487" t="str">
            <v>Nástěnný a stropní kanál…WDK20050</v>
          </cell>
          <cell r="C5487">
            <v>45</v>
          </cell>
          <cell r="D5487">
            <v>1</v>
          </cell>
          <cell r="E5487" t="str">
            <v>M</v>
          </cell>
          <cell r="F5487">
            <v>45</v>
          </cell>
        </row>
        <row r="5488">
          <cell r="A5488">
            <v>6168744</v>
          </cell>
          <cell r="B5488" t="str">
            <v>Nástěnný a stropní kanál…WDKN20050</v>
          </cell>
          <cell r="C5488">
            <v>44</v>
          </cell>
          <cell r="D5488">
            <v>1</v>
          </cell>
          <cell r="E5488" t="str">
            <v>M</v>
          </cell>
          <cell r="F5488">
            <v>44</v>
          </cell>
        </row>
        <row r="5489">
          <cell r="A5489">
            <v>6169309</v>
          </cell>
          <cell r="B5489" t="str">
            <v>Vrchní díl…D2-1/110</v>
          </cell>
          <cell r="C5489">
            <v>37</v>
          </cell>
          <cell r="D5489">
            <v>1</v>
          </cell>
          <cell r="E5489" t="str">
            <v>KS</v>
          </cell>
          <cell r="F5489">
            <v>37</v>
          </cell>
        </row>
        <row r="5490">
          <cell r="A5490">
            <v>6169317</v>
          </cell>
          <cell r="B5490" t="str">
            <v>Vrchní díl…D2-1/130</v>
          </cell>
          <cell r="C5490">
            <v>38</v>
          </cell>
          <cell r="D5490">
            <v>1</v>
          </cell>
          <cell r="E5490" t="str">
            <v>KS</v>
          </cell>
          <cell r="F5490">
            <v>38</v>
          </cell>
        </row>
        <row r="5491">
          <cell r="A5491">
            <v>6169325</v>
          </cell>
          <cell r="B5491" t="str">
            <v>Vrchní díl…D2-1/170</v>
          </cell>
          <cell r="C5491">
            <v>45</v>
          </cell>
          <cell r="D5491">
            <v>1</v>
          </cell>
          <cell r="E5491" t="str">
            <v>KS</v>
          </cell>
          <cell r="F5491">
            <v>45</v>
          </cell>
        </row>
        <row r="5492">
          <cell r="A5492">
            <v>6169333</v>
          </cell>
          <cell r="B5492" t="str">
            <v>Vrchní díl…D2-1/210</v>
          </cell>
          <cell r="C5492">
            <v>50</v>
          </cell>
          <cell r="D5492">
            <v>1</v>
          </cell>
          <cell r="E5492" t="str">
            <v>KS</v>
          </cell>
          <cell r="F5492">
            <v>50</v>
          </cell>
        </row>
        <row r="5493">
          <cell r="A5493">
            <v>6169368</v>
          </cell>
          <cell r="B5493" t="str">
            <v>Vrchní díl…D2-2/150</v>
          </cell>
          <cell r="C5493">
            <v>42</v>
          </cell>
          <cell r="D5493">
            <v>1</v>
          </cell>
          <cell r="E5493" t="str">
            <v>KS</v>
          </cell>
          <cell r="F5493">
            <v>42</v>
          </cell>
        </row>
        <row r="5494">
          <cell r="A5494">
            <v>6169376</v>
          </cell>
          <cell r="B5494" t="str">
            <v>Vrchní díl…D2-2/110</v>
          </cell>
          <cell r="C5494">
            <v>41</v>
          </cell>
          <cell r="D5494">
            <v>1</v>
          </cell>
          <cell r="E5494" t="str">
            <v>KS</v>
          </cell>
          <cell r="F5494">
            <v>41</v>
          </cell>
        </row>
        <row r="5495">
          <cell r="A5495">
            <v>6169384</v>
          </cell>
          <cell r="B5495" t="str">
            <v>Vrchní díl…D2-2/130</v>
          </cell>
          <cell r="C5495">
            <v>42</v>
          </cell>
          <cell r="D5495">
            <v>1</v>
          </cell>
          <cell r="E5495" t="str">
            <v>KS</v>
          </cell>
          <cell r="F5495">
            <v>42</v>
          </cell>
        </row>
        <row r="5496">
          <cell r="A5496">
            <v>6169392</v>
          </cell>
          <cell r="B5496" t="str">
            <v>Vrchní díl…D2-2/170</v>
          </cell>
          <cell r="C5496">
            <v>48</v>
          </cell>
          <cell r="D5496">
            <v>1</v>
          </cell>
          <cell r="E5496" t="str">
            <v>KS</v>
          </cell>
          <cell r="F5496">
            <v>48</v>
          </cell>
        </row>
        <row r="5497">
          <cell r="A5497">
            <v>6169406</v>
          </cell>
          <cell r="B5497" t="str">
            <v>Vrchní díl…D2-2/210</v>
          </cell>
          <cell r="C5497">
            <v>47</v>
          </cell>
          <cell r="D5497">
            <v>1</v>
          </cell>
          <cell r="E5497" t="str">
            <v>KS</v>
          </cell>
          <cell r="F5497">
            <v>47</v>
          </cell>
        </row>
        <row r="5498">
          <cell r="A5498">
            <v>6169430</v>
          </cell>
          <cell r="B5498" t="str">
            <v>Vrchní díl…D2-3/110</v>
          </cell>
          <cell r="C5498">
            <v>42</v>
          </cell>
          <cell r="D5498">
            <v>1</v>
          </cell>
          <cell r="E5498" t="str">
            <v>KS</v>
          </cell>
          <cell r="F5498">
            <v>42</v>
          </cell>
        </row>
        <row r="5499">
          <cell r="A5499">
            <v>6169449</v>
          </cell>
          <cell r="B5499" t="str">
            <v>Vrchní díl…D2-3/130</v>
          </cell>
          <cell r="C5499">
            <v>43</v>
          </cell>
          <cell r="D5499">
            <v>1</v>
          </cell>
          <cell r="E5499" t="str">
            <v>KS</v>
          </cell>
          <cell r="F5499">
            <v>43</v>
          </cell>
        </row>
        <row r="5500">
          <cell r="A5500">
            <v>6169457</v>
          </cell>
          <cell r="B5500" t="str">
            <v>Vrchní díl…D2-3/170</v>
          </cell>
          <cell r="C5500">
            <v>49</v>
          </cell>
          <cell r="D5500">
            <v>1</v>
          </cell>
          <cell r="E5500" t="str">
            <v>KS</v>
          </cell>
          <cell r="F5500">
            <v>49</v>
          </cell>
        </row>
        <row r="5501">
          <cell r="A5501">
            <v>6175002</v>
          </cell>
          <cell r="B5501" t="str">
            <v>Nástěnný a stropní kanál…WDK-H 200</v>
          </cell>
          <cell r="C5501">
            <v>87</v>
          </cell>
          <cell r="D5501">
            <v>1</v>
          </cell>
          <cell r="E5501" t="str">
            <v>M</v>
          </cell>
          <cell r="F5501">
            <v>87</v>
          </cell>
        </row>
        <row r="5502">
          <cell r="A5502">
            <v>6175008</v>
          </cell>
          <cell r="B5502" t="str">
            <v>Nástěnný a stropní kanál…WDK-H 300</v>
          </cell>
          <cell r="C5502">
            <v>200</v>
          </cell>
          <cell r="D5502">
            <v>1</v>
          </cell>
          <cell r="E5502" t="str">
            <v>M</v>
          </cell>
          <cell r="F5502">
            <v>200</v>
          </cell>
        </row>
        <row r="5503">
          <cell r="A5503">
            <v>6175014</v>
          </cell>
          <cell r="B5503" t="str">
            <v>Nástěnný a stropní kanál…WDK-H 400</v>
          </cell>
          <cell r="C5503">
            <v>285</v>
          </cell>
          <cell r="D5503">
            <v>1</v>
          </cell>
          <cell r="E5503" t="str">
            <v>M</v>
          </cell>
          <cell r="F5503">
            <v>285</v>
          </cell>
        </row>
        <row r="5504">
          <cell r="A5504">
            <v>6175026</v>
          </cell>
          <cell r="B5504" t="str">
            <v>Nástěnný a stropní kanál…WDK-H 600</v>
          </cell>
          <cell r="C5504">
            <v>602</v>
          </cell>
          <cell r="D5504">
            <v>1</v>
          </cell>
          <cell r="E5504" t="str">
            <v>M</v>
          </cell>
          <cell r="F5504">
            <v>602</v>
          </cell>
        </row>
        <row r="5505">
          <cell r="A5505">
            <v>6175032</v>
          </cell>
          <cell r="B5505" t="str">
            <v>Nástěnný a stropní kanál…WDK-H 601</v>
          </cell>
          <cell r="C5505">
            <v>724</v>
          </cell>
          <cell r="D5505">
            <v>1</v>
          </cell>
          <cell r="E5505" t="str">
            <v>M</v>
          </cell>
          <cell r="F5505">
            <v>724</v>
          </cell>
        </row>
        <row r="5506">
          <cell r="A5506">
            <v>6175038</v>
          </cell>
          <cell r="B5506" t="str">
            <v>Nástěnný a stropní kanál…WDK-H 601</v>
          </cell>
          <cell r="C5506">
            <v>977</v>
          </cell>
          <cell r="D5506">
            <v>1</v>
          </cell>
          <cell r="E5506" t="str">
            <v>M</v>
          </cell>
          <cell r="F5506">
            <v>977</v>
          </cell>
        </row>
        <row r="5507">
          <cell r="A5507">
            <v>6175051</v>
          </cell>
          <cell r="B5507" t="str">
            <v>Vnitřní roh…WDK-HI 30</v>
          </cell>
          <cell r="C5507">
            <v>240</v>
          </cell>
          <cell r="D5507">
            <v>1</v>
          </cell>
          <cell r="E5507" t="str">
            <v>KS</v>
          </cell>
          <cell r="F5507">
            <v>240</v>
          </cell>
        </row>
        <row r="5508">
          <cell r="A5508">
            <v>6175069</v>
          </cell>
          <cell r="B5508" t="str">
            <v>Vnitřní roh…WDK-HI 60</v>
          </cell>
          <cell r="C5508">
            <v>670</v>
          </cell>
          <cell r="D5508">
            <v>1</v>
          </cell>
          <cell r="E5508" t="str">
            <v>KS</v>
          </cell>
          <cell r="F5508">
            <v>670</v>
          </cell>
        </row>
        <row r="5509">
          <cell r="A5509">
            <v>6175081</v>
          </cell>
          <cell r="B5509" t="str">
            <v>Vnitřní roh…WDK-HI 60</v>
          </cell>
          <cell r="C5509">
            <v>794</v>
          </cell>
          <cell r="D5509">
            <v>1</v>
          </cell>
          <cell r="E5509" t="str">
            <v>KS</v>
          </cell>
          <cell r="F5509">
            <v>794</v>
          </cell>
        </row>
        <row r="5510">
          <cell r="A5510">
            <v>6175103</v>
          </cell>
          <cell r="B5510" t="str">
            <v>Vnější roh…WDK-HA 30</v>
          </cell>
          <cell r="C5510">
            <v>250</v>
          </cell>
          <cell r="D5510">
            <v>1</v>
          </cell>
          <cell r="E5510" t="str">
            <v>KS</v>
          </cell>
          <cell r="F5510">
            <v>250</v>
          </cell>
        </row>
        <row r="5511">
          <cell r="A5511">
            <v>6175121</v>
          </cell>
          <cell r="B5511" t="str">
            <v>Vnější roh…WDK-HA 60</v>
          </cell>
          <cell r="C5511">
            <v>640</v>
          </cell>
          <cell r="D5511">
            <v>1</v>
          </cell>
          <cell r="E5511" t="str">
            <v>KS</v>
          </cell>
          <cell r="F5511">
            <v>640</v>
          </cell>
        </row>
        <row r="5512">
          <cell r="A5512">
            <v>6175133</v>
          </cell>
          <cell r="B5512" t="str">
            <v>Vnější roh…WDK-HA 60</v>
          </cell>
          <cell r="C5512">
            <v>846</v>
          </cell>
          <cell r="D5512">
            <v>1</v>
          </cell>
          <cell r="E5512" t="str">
            <v>KS</v>
          </cell>
          <cell r="F5512">
            <v>846</v>
          </cell>
        </row>
        <row r="5513">
          <cell r="A5513">
            <v>6175150</v>
          </cell>
          <cell r="B5513" t="str">
            <v>Nástěnný a stropní kanál…WDK-HE 20</v>
          </cell>
          <cell r="C5513">
            <v>80</v>
          </cell>
          <cell r="D5513">
            <v>1</v>
          </cell>
          <cell r="E5513" t="str">
            <v>KS</v>
          </cell>
          <cell r="F5513">
            <v>80</v>
          </cell>
        </row>
        <row r="5514">
          <cell r="A5514">
            <v>6175156</v>
          </cell>
          <cell r="B5514" t="str">
            <v>Nástěnný a stropní kanál…WDK-HE 30</v>
          </cell>
          <cell r="C5514">
            <v>180</v>
          </cell>
          <cell r="D5514">
            <v>1</v>
          </cell>
          <cell r="E5514" t="str">
            <v>KS</v>
          </cell>
          <cell r="F5514">
            <v>180</v>
          </cell>
        </row>
        <row r="5515">
          <cell r="A5515">
            <v>6175174</v>
          </cell>
          <cell r="B5515" t="str">
            <v>Nástěnný a stropní kanál…WDK-HE 60</v>
          </cell>
          <cell r="C5515">
            <v>180</v>
          </cell>
          <cell r="D5515">
            <v>1</v>
          </cell>
          <cell r="E5515" t="str">
            <v>KS</v>
          </cell>
          <cell r="F5515">
            <v>180</v>
          </cell>
        </row>
        <row r="5516">
          <cell r="A5516">
            <v>6175186</v>
          </cell>
          <cell r="B5516" t="str">
            <v>Nástěnný a stropní kanál…WDK-HE 60</v>
          </cell>
          <cell r="C5516">
            <v>212</v>
          </cell>
          <cell r="D5516">
            <v>1</v>
          </cell>
          <cell r="E5516" t="str">
            <v>KS</v>
          </cell>
          <cell r="F5516">
            <v>212</v>
          </cell>
        </row>
        <row r="5517">
          <cell r="A5517">
            <v>6175204</v>
          </cell>
          <cell r="B5517" t="str">
            <v>Plochý roh…WDK-HF 30</v>
          </cell>
          <cell r="C5517">
            <v>300</v>
          </cell>
          <cell r="D5517">
            <v>1</v>
          </cell>
          <cell r="E5517" t="str">
            <v>KS</v>
          </cell>
          <cell r="F5517">
            <v>300</v>
          </cell>
        </row>
        <row r="5518">
          <cell r="A5518">
            <v>6175222</v>
          </cell>
          <cell r="B5518" t="str">
            <v>Plochý roh…WDK-HF 60</v>
          </cell>
          <cell r="C5518">
            <v>540</v>
          </cell>
          <cell r="D5518">
            <v>1</v>
          </cell>
          <cell r="E5518" t="str">
            <v>KS</v>
          </cell>
          <cell r="F5518">
            <v>540</v>
          </cell>
        </row>
        <row r="5519">
          <cell r="A5519">
            <v>6175234</v>
          </cell>
          <cell r="B5519" t="str">
            <v>Plochý roh…WDK-HF 60</v>
          </cell>
          <cell r="C5519">
            <v>662</v>
          </cell>
          <cell r="D5519">
            <v>1</v>
          </cell>
          <cell r="E5519" t="str">
            <v>KS</v>
          </cell>
          <cell r="F5519">
            <v>662</v>
          </cell>
        </row>
        <row r="5520">
          <cell r="A5520">
            <v>6178001</v>
          </cell>
          <cell r="B5520" t="str">
            <v>Propojovací kanál…LK4</v>
          </cell>
          <cell r="C5520">
            <v>35</v>
          </cell>
          <cell r="D5520">
            <v>1</v>
          </cell>
          <cell r="E5520" t="str">
            <v>M</v>
          </cell>
          <cell r="F5520">
            <v>35</v>
          </cell>
        </row>
        <row r="5521">
          <cell r="A5521">
            <v>6178003</v>
          </cell>
          <cell r="B5521" t="str">
            <v>Propojovací kanál…LK4</v>
          </cell>
          <cell r="C5521">
            <v>41</v>
          </cell>
          <cell r="D5521">
            <v>1</v>
          </cell>
          <cell r="E5521" t="str">
            <v>M</v>
          </cell>
          <cell r="F5521">
            <v>41</v>
          </cell>
        </row>
        <row r="5522">
          <cell r="A5522">
            <v>6178005</v>
          </cell>
          <cell r="B5522" t="str">
            <v>Propojovací kanál…LK4</v>
          </cell>
          <cell r="C5522">
            <v>53</v>
          </cell>
          <cell r="D5522">
            <v>1</v>
          </cell>
          <cell r="E5522" t="str">
            <v>M</v>
          </cell>
          <cell r="F5522">
            <v>53</v>
          </cell>
        </row>
        <row r="5523">
          <cell r="A5523">
            <v>6178010</v>
          </cell>
          <cell r="B5523" t="str">
            <v>Propojovací kanál…LK4</v>
          </cell>
          <cell r="C5523">
            <v>59</v>
          </cell>
          <cell r="D5523">
            <v>1</v>
          </cell>
          <cell r="E5523" t="str">
            <v>M</v>
          </cell>
          <cell r="F5523">
            <v>59</v>
          </cell>
        </row>
        <row r="5524">
          <cell r="A5524">
            <v>6178012</v>
          </cell>
          <cell r="B5524" t="str">
            <v>Propojovací kanál…LK4</v>
          </cell>
          <cell r="C5524">
            <v>64</v>
          </cell>
          <cell r="D5524">
            <v>1</v>
          </cell>
          <cell r="E5524" t="str">
            <v>M</v>
          </cell>
          <cell r="F5524">
            <v>64</v>
          </cell>
        </row>
        <row r="5525">
          <cell r="A5525">
            <v>6178014</v>
          </cell>
          <cell r="B5525" t="str">
            <v>Propojovací kanál…LK4</v>
          </cell>
          <cell r="C5525">
            <v>81</v>
          </cell>
          <cell r="D5525">
            <v>1</v>
          </cell>
          <cell r="E5525" t="str">
            <v>M</v>
          </cell>
          <cell r="F5525">
            <v>81</v>
          </cell>
        </row>
        <row r="5526">
          <cell r="A5526">
            <v>6178016</v>
          </cell>
          <cell r="B5526" t="str">
            <v>Propojovací kanál…LK4</v>
          </cell>
          <cell r="C5526">
            <v>117</v>
          </cell>
          <cell r="D5526">
            <v>1</v>
          </cell>
          <cell r="E5526" t="str">
            <v>M</v>
          </cell>
          <cell r="F5526">
            <v>117</v>
          </cell>
        </row>
        <row r="5527">
          <cell r="A5527">
            <v>6178018</v>
          </cell>
          <cell r="B5527" t="str">
            <v>Propojovací kanál…LK4</v>
          </cell>
          <cell r="C5527">
            <v>146</v>
          </cell>
          <cell r="D5527">
            <v>1</v>
          </cell>
          <cell r="E5527" t="str">
            <v>M</v>
          </cell>
          <cell r="F5527">
            <v>146</v>
          </cell>
        </row>
        <row r="5528">
          <cell r="A5528">
            <v>6178026</v>
          </cell>
          <cell r="B5528" t="str">
            <v>Propojovací kanál…LK4</v>
          </cell>
          <cell r="C5528">
            <v>64</v>
          </cell>
          <cell r="D5528">
            <v>1</v>
          </cell>
          <cell r="E5528" t="str">
            <v>M</v>
          </cell>
          <cell r="F5528">
            <v>64</v>
          </cell>
        </row>
        <row r="5529">
          <cell r="A5529">
            <v>6178028</v>
          </cell>
          <cell r="B5529" t="str">
            <v>Propojovací kanál…LK4</v>
          </cell>
          <cell r="C5529">
            <v>68</v>
          </cell>
          <cell r="D5529">
            <v>1</v>
          </cell>
          <cell r="E5529" t="str">
            <v>M</v>
          </cell>
          <cell r="F5529">
            <v>68</v>
          </cell>
        </row>
        <row r="5530">
          <cell r="A5530">
            <v>6178031</v>
          </cell>
          <cell r="B5530" t="str">
            <v>Propojovací kanál…LK4</v>
          </cell>
          <cell r="C5530">
            <v>78</v>
          </cell>
          <cell r="D5530">
            <v>1</v>
          </cell>
          <cell r="E5530" t="str">
            <v>M</v>
          </cell>
          <cell r="F5530">
            <v>78</v>
          </cell>
        </row>
        <row r="5531">
          <cell r="A5531">
            <v>6178033</v>
          </cell>
          <cell r="B5531" t="str">
            <v>Propojovací kanál…LK4</v>
          </cell>
          <cell r="C5531">
            <v>99</v>
          </cell>
          <cell r="D5531">
            <v>1</v>
          </cell>
          <cell r="E5531" t="str">
            <v>M</v>
          </cell>
          <cell r="F5531">
            <v>99</v>
          </cell>
        </row>
        <row r="5532">
          <cell r="A5532">
            <v>6178035</v>
          </cell>
          <cell r="B5532" t="str">
            <v>Propojovací kanál…LK4</v>
          </cell>
          <cell r="C5532">
            <v>129</v>
          </cell>
          <cell r="D5532">
            <v>1</v>
          </cell>
          <cell r="E5532" t="str">
            <v>M</v>
          </cell>
          <cell r="F5532">
            <v>129</v>
          </cell>
        </row>
        <row r="5533">
          <cell r="A5533">
            <v>6178037</v>
          </cell>
          <cell r="B5533" t="str">
            <v>Propojovací kanál…LK4</v>
          </cell>
          <cell r="C5533">
            <v>139</v>
          </cell>
          <cell r="D5533">
            <v>1</v>
          </cell>
          <cell r="E5533" t="str">
            <v>M</v>
          </cell>
          <cell r="F5533">
            <v>139</v>
          </cell>
        </row>
        <row r="5534">
          <cell r="A5534">
            <v>6178039</v>
          </cell>
          <cell r="B5534" t="str">
            <v>Propojovací kanál…LK4</v>
          </cell>
          <cell r="C5534">
            <v>163</v>
          </cell>
          <cell r="D5534">
            <v>1</v>
          </cell>
          <cell r="E5534" t="str">
            <v>M</v>
          </cell>
          <cell r="F5534">
            <v>163</v>
          </cell>
        </row>
        <row r="5535">
          <cell r="A5535">
            <v>6178050</v>
          </cell>
          <cell r="B5535" t="str">
            <v>Propojovací kanál…LK4</v>
          </cell>
          <cell r="C5535">
            <v>94</v>
          </cell>
          <cell r="D5535">
            <v>1</v>
          </cell>
          <cell r="E5535" t="str">
            <v>M</v>
          </cell>
          <cell r="F5535">
            <v>94</v>
          </cell>
        </row>
        <row r="5536">
          <cell r="A5536">
            <v>6178052</v>
          </cell>
          <cell r="B5536" t="str">
            <v>Propojovací kanál…LK4</v>
          </cell>
          <cell r="C5536">
            <v>99</v>
          </cell>
          <cell r="D5536">
            <v>1</v>
          </cell>
          <cell r="E5536" t="str">
            <v>M</v>
          </cell>
          <cell r="F5536">
            <v>99</v>
          </cell>
        </row>
        <row r="5537">
          <cell r="A5537">
            <v>6178054</v>
          </cell>
          <cell r="B5537" t="str">
            <v>Propojovací kanál…LK4</v>
          </cell>
          <cell r="C5537">
            <v>111</v>
          </cell>
          <cell r="D5537">
            <v>1</v>
          </cell>
          <cell r="E5537" t="str">
            <v>M</v>
          </cell>
          <cell r="F5537">
            <v>111</v>
          </cell>
        </row>
        <row r="5538">
          <cell r="A5538">
            <v>6178056</v>
          </cell>
          <cell r="B5538" t="str">
            <v>Propojovací kanál…LK4</v>
          </cell>
          <cell r="C5538">
            <v>141</v>
          </cell>
          <cell r="D5538">
            <v>1</v>
          </cell>
          <cell r="E5538" t="str">
            <v>M</v>
          </cell>
          <cell r="F5538">
            <v>141</v>
          </cell>
        </row>
        <row r="5539">
          <cell r="A5539">
            <v>6178059</v>
          </cell>
          <cell r="B5539" t="str">
            <v>Propojovací kanál…LK4</v>
          </cell>
          <cell r="C5539">
            <v>155</v>
          </cell>
          <cell r="D5539">
            <v>1</v>
          </cell>
          <cell r="E5539" t="str">
            <v>M</v>
          </cell>
          <cell r="F5539">
            <v>155</v>
          </cell>
        </row>
        <row r="5540">
          <cell r="A5540">
            <v>6178061</v>
          </cell>
          <cell r="B5540" t="str">
            <v>Propojovací kanál…LK4</v>
          </cell>
          <cell r="C5540">
            <v>174</v>
          </cell>
          <cell r="D5540">
            <v>1</v>
          </cell>
          <cell r="E5540" t="str">
            <v>M</v>
          </cell>
          <cell r="F5540">
            <v>174</v>
          </cell>
        </row>
        <row r="5541">
          <cell r="A5541">
            <v>6178092</v>
          </cell>
          <cell r="B5541" t="str">
            <v>Přidržný můstek vodičů…LK4/H</v>
          </cell>
          <cell r="C5541">
            <v>1.7</v>
          </cell>
          <cell r="D5541">
            <v>100</v>
          </cell>
          <cell r="E5541" t="str">
            <v>KS</v>
          </cell>
          <cell r="F5541">
            <v>170</v>
          </cell>
        </row>
        <row r="5542">
          <cell r="A5542">
            <v>6178201</v>
          </cell>
          <cell r="B5542" t="str">
            <v>Propojovací kanál…LK4/N</v>
          </cell>
          <cell r="C5542">
            <v>64</v>
          </cell>
          <cell r="D5542">
            <v>1</v>
          </cell>
          <cell r="E5542" t="str">
            <v>M</v>
          </cell>
          <cell r="F5542">
            <v>64</v>
          </cell>
        </row>
        <row r="5543">
          <cell r="A5543">
            <v>6178203</v>
          </cell>
          <cell r="B5543" t="str">
            <v>Propojovací kanál…LK4/N</v>
          </cell>
          <cell r="C5543">
            <v>68</v>
          </cell>
          <cell r="D5543">
            <v>1</v>
          </cell>
          <cell r="E5543" t="str">
            <v>M</v>
          </cell>
          <cell r="F5543">
            <v>68</v>
          </cell>
        </row>
        <row r="5544">
          <cell r="A5544">
            <v>6178205</v>
          </cell>
          <cell r="B5544" t="str">
            <v>Propojovací kanál…LK4/N</v>
          </cell>
          <cell r="C5544">
            <v>78</v>
          </cell>
          <cell r="D5544">
            <v>1</v>
          </cell>
          <cell r="E5544" t="str">
            <v>M</v>
          </cell>
          <cell r="F5544">
            <v>78</v>
          </cell>
        </row>
        <row r="5545">
          <cell r="A5545">
            <v>6178207</v>
          </cell>
          <cell r="B5545" t="str">
            <v>Propojovací kanál…LK4/N</v>
          </cell>
          <cell r="C5545">
            <v>99</v>
          </cell>
          <cell r="D5545">
            <v>1</v>
          </cell>
          <cell r="E5545" t="str">
            <v>M</v>
          </cell>
          <cell r="F5545">
            <v>99</v>
          </cell>
        </row>
        <row r="5546">
          <cell r="A5546">
            <v>6178209</v>
          </cell>
          <cell r="B5546" t="str">
            <v>Propojovací kanál…LK4/N</v>
          </cell>
          <cell r="C5546">
            <v>129</v>
          </cell>
          <cell r="D5546">
            <v>1</v>
          </cell>
          <cell r="E5546" t="str">
            <v>M</v>
          </cell>
          <cell r="F5546">
            <v>129</v>
          </cell>
        </row>
        <row r="5547">
          <cell r="A5547">
            <v>6178211</v>
          </cell>
          <cell r="B5547" t="str">
            <v>Propojovací kanál…LK4/N</v>
          </cell>
          <cell r="C5547">
            <v>139</v>
          </cell>
          <cell r="D5547">
            <v>1</v>
          </cell>
          <cell r="E5547" t="str">
            <v>M</v>
          </cell>
          <cell r="F5547">
            <v>139</v>
          </cell>
        </row>
        <row r="5548">
          <cell r="A5548">
            <v>6178213</v>
          </cell>
          <cell r="B5548" t="str">
            <v>Propojovací kanál…LK4/N</v>
          </cell>
          <cell r="C5548">
            <v>163</v>
          </cell>
          <cell r="D5548">
            <v>1</v>
          </cell>
          <cell r="E5548" t="str">
            <v>M</v>
          </cell>
          <cell r="F5548">
            <v>163</v>
          </cell>
        </row>
        <row r="5549">
          <cell r="A5549">
            <v>6178225</v>
          </cell>
          <cell r="B5549" t="str">
            <v>Propojovací kanál…LK4/N</v>
          </cell>
          <cell r="C5549">
            <v>94</v>
          </cell>
          <cell r="D5549">
            <v>1</v>
          </cell>
          <cell r="E5549" t="str">
            <v>M</v>
          </cell>
          <cell r="F5549">
            <v>94</v>
          </cell>
        </row>
        <row r="5550">
          <cell r="A5550">
            <v>6178227</v>
          </cell>
          <cell r="B5550" t="str">
            <v>Propojovací kanál…LK4/N</v>
          </cell>
          <cell r="C5550">
            <v>99</v>
          </cell>
          <cell r="D5550">
            <v>1</v>
          </cell>
          <cell r="E5550" t="str">
            <v>M</v>
          </cell>
          <cell r="F5550">
            <v>99</v>
          </cell>
        </row>
        <row r="5551">
          <cell r="A5551">
            <v>6178229</v>
          </cell>
          <cell r="B5551" t="str">
            <v>Propojovací kanál…LK4/N</v>
          </cell>
          <cell r="C5551">
            <v>111</v>
          </cell>
          <cell r="D5551">
            <v>1</v>
          </cell>
          <cell r="E5551" t="str">
            <v>M</v>
          </cell>
          <cell r="F5551">
            <v>111</v>
          </cell>
        </row>
        <row r="5552">
          <cell r="A5552">
            <v>6178231</v>
          </cell>
          <cell r="B5552" t="str">
            <v>Propojovací kanál…LK4/N</v>
          </cell>
          <cell r="C5552">
            <v>141</v>
          </cell>
          <cell r="D5552">
            <v>1</v>
          </cell>
          <cell r="E5552" t="str">
            <v>M</v>
          </cell>
          <cell r="F5552">
            <v>141</v>
          </cell>
        </row>
        <row r="5553">
          <cell r="A5553">
            <v>6178233</v>
          </cell>
          <cell r="B5553" t="str">
            <v>Propojovací kanál…LK4/N</v>
          </cell>
          <cell r="C5553">
            <v>155</v>
          </cell>
          <cell r="D5553">
            <v>1</v>
          </cell>
          <cell r="E5553" t="str">
            <v>M</v>
          </cell>
          <cell r="F5553">
            <v>155</v>
          </cell>
        </row>
        <row r="5554">
          <cell r="A5554">
            <v>6178236</v>
          </cell>
          <cell r="B5554" t="str">
            <v>Propojovací kanál…LK4/N</v>
          </cell>
          <cell r="C5554">
            <v>174</v>
          </cell>
          <cell r="D5554">
            <v>1</v>
          </cell>
          <cell r="E5554" t="str">
            <v>M</v>
          </cell>
          <cell r="F5554">
            <v>174</v>
          </cell>
        </row>
        <row r="5555">
          <cell r="A5555">
            <v>6178302</v>
          </cell>
          <cell r="B5555" t="str">
            <v>Propojovací kanál…LKV</v>
          </cell>
          <cell r="C5555">
            <v>47</v>
          </cell>
          <cell r="D5555">
            <v>1</v>
          </cell>
          <cell r="E5555" t="str">
            <v>M</v>
          </cell>
          <cell r="F5555">
            <v>47</v>
          </cell>
        </row>
        <row r="5556">
          <cell r="A5556">
            <v>6178305</v>
          </cell>
          <cell r="B5556" t="str">
            <v>Propojovací kanál…LKV</v>
          </cell>
          <cell r="C5556">
            <v>52</v>
          </cell>
          <cell r="D5556">
            <v>1</v>
          </cell>
          <cell r="E5556" t="str">
            <v>M</v>
          </cell>
          <cell r="F5556">
            <v>52</v>
          </cell>
        </row>
        <row r="5557">
          <cell r="A5557">
            <v>6178307</v>
          </cell>
          <cell r="B5557" t="str">
            <v>Propojovací kanál…LKV</v>
          </cell>
          <cell r="C5557">
            <v>70</v>
          </cell>
          <cell r="D5557">
            <v>1</v>
          </cell>
          <cell r="E5557" t="str">
            <v>M</v>
          </cell>
          <cell r="F5557">
            <v>70</v>
          </cell>
        </row>
        <row r="5558">
          <cell r="A5558">
            <v>6178310</v>
          </cell>
          <cell r="B5558" t="str">
            <v>Propojovací kanál…LKV</v>
          </cell>
          <cell r="C5558">
            <v>58</v>
          </cell>
          <cell r="D5558">
            <v>1</v>
          </cell>
          <cell r="E5558" t="str">
            <v>M</v>
          </cell>
          <cell r="F5558">
            <v>58</v>
          </cell>
        </row>
        <row r="5559">
          <cell r="A5559">
            <v>6178314</v>
          </cell>
          <cell r="B5559" t="str">
            <v>Propojovací kanál…LKV</v>
          </cell>
          <cell r="C5559">
            <v>86</v>
          </cell>
          <cell r="D5559">
            <v>1</v>
          </cell>
          <cell r="E5559" t="str">
            <v>M</v>
          </cell>
          <cell r="F5559">
            <v>86</v>
          </cell>
        </row>
        <row r="5560">
          <cell r="A5560">
            <v>6178316</v>
          </cell>
          <cell r="B5560" t="str">
            <v>Propojovací kanál…LKV</v>
          </cell>
          <cell r="C5560">
            <v>103</v>
          </cell>
          <cell r="D5560">
            <v>1</v>
          </cell>
          <cell r="E5560" t="str">
            <v>M</v>
          </cell>
          <cell r="F5560">
            <v>103</v>
          </cell>
        </row>
        <row r="5561">
          <cell r="A5561">
            <v>6178320</v>
          </cell>
          <cell r="B5561" t="str">
            <v>Propojovací kanál…LKV</v>
          </cell>
          <cell r="C5561">
            <v>79</v>
          </cell>
          <cell r="D5561">
            <v>1</v>
          </cell>
          <cell r="E5561" t="str">
            <v>M</v>
          </cell>
          <cell r="F5561">
            <v>79</v>
          </cell>
        </row>
        <row r="5562">
          <cell r="A5562">
            <v>6178322</v>
          </cell>
          <cell r="B5562" t="str">
            <v>Propojovací kanál…LKV</v>
          </cell>
          <cell r="C5562">
            <v>86</v>
          </cell>
          <cell r="D5562">
            <v>1</v>
          </cell>
          <cell r="E5562" t="str">
            <v>M</v>
          </cell>
          <cell r="F5562">
            <v>86</v>
          </cell>
        </row>
        <row r="5563">
          <cell r="A5563">
            <v>6178324</v>
          </cell>
          <cell r="B5563" t="str">
            <v>Propojovací kanál…LKV</v>
          </cell>
          <cell r="C5563">
            <v>104</v>
          </cell>
          <cell r="D5563">
            <v>1</v>
          </cell>
          <cell r="E5563" t="str">
            <v>M</v>
          </cell>
          <cell r="F5563">
            <v>104</v>
          </cell>
        </row>
        <row r="5564">
          <cell r="A5564">
            <v>6178326</v>
          </cell>
          <cell r="B5564" t="str">
            <v>Propojovací kanál…LKV</v>
          </cell>
          <cell r="C5564">
            <v>122</v>
          </cell>
          <cell r="D5564">
            <v>1</v>
          </cell>
          <cell r="E5564" t="str">
            <v>M</v>
          </cell>
          <cell r="F5564">
            <v>122</v>
          </cell>
        </row>
        <row r="5565">
          <cell r="A5565">
            <v>6178328</v>
          </cell>
          <cell r="B5565" t="str">
            <v>Propojovací kanál…LKV</v>
          </cell>
          <cell r="C5565">
            <v>151</v>
          </cell>
          <cell r="D5565">
            <v>1</v>
          </cell>
          <cell r="E5565" t="str">
            <v>M</v>
          </cell>
          <cell r="F5565">
            <v>151</v>
          </cell>
        </row>
        <row r="5566">
          <cell r="A5566">
            <v>6178330</v>
          </cell>
          <cell r="B5566" t="str">
            <v>Propojovací kanál…LKV</v>
          </cell>
          <cell r="C5566">
            <v>169</v>
          </cell>
          <cell r="D5566">
            <v>1</v>
          </cell>
          <cell r="E5566" t="str">
            <v>M</v>
          </cell>
          <cell r="F5566">
            <v>169</v>
          </cell>
        </row>
        <row r="5567">
          <cell r="A5567">
            <v>6178334</v>
          </cell>
          <cell r="B5567" t="str">
            <v>drátovací kanál 100x37,5 RAL7030…LKV</v>
          </cell>
          <cell r="C5567">
            <v>117</v>
          </cell>
          <cell r="D5567">
            <v>1</v>
          </cell>
          <cell r="E5567" t="str">
            <v>M</v>
          </cell>
          <cell r="F5567">
            <v>117</v>
          </cell>
        </row>
        <row r="5568">
          <cell r="A5568">
            <v>6178336</v>
          </cell>
          <cell r="B5568" t="str">
            <v>drátovací kanál 100x50,RAL7030…LKV</v>
          </cell>
          <cell r="C5568">
            <v>126</v>
          </cell>
          <cell r="D5568">
            <v>1</v>
          </cell>
          <cell r="E5568" t="str">
            <v>M</v>
          </cell>
          <cell r="F5568">
            <v>126</v>
          </cell>
        </row>
        <row r="5569">
          <cell r="A5569">
            <v>6178338</v>
          </cell>
          <cell r="B5569" t="str">
            <v>drátovací kanál 100x75,RAL7030…LKV</v>
          </cell>
          <cell r="C5569">
            <v>171</v>
          </cell>
          <cell r="D5569">
            <v>1</v>
          </cell>
          <cell r="E5569" t="str">
            <v>M</v>
          </cell>
          <cell r="F5569">
            <v>171</v>
          </cell>
        </row>
        <row r="5570">
          <cell r="A5570">
            <v>6178341</v>
          </cell>
          <cell r="B5570" t="str">
            <v>Propojovací kanál…LKV</v>
          </cell>
          <cell r="C5570">
            <v>198</v>
          </cell>
          <cell r="D5570">
            <v>1</v>
          </cell>
          <cell r="E5570" t="str">
            <v>M</v>
          </cell>
          <cell r="F5570">
            <v>198</v>
          </cell>
        </row>
        <row r="5571">
          <cell r="A5571">
            <v>6178435</v>
          </cell>
          <cell r="B5571" t="str">
            <v>Propojovací kanál…LKV/N</v>
          </cell>
          <cell r="C5571">
            <v>113</v>
          </cell>
          <cell r="D5571">
            <v>1</v>
          </cell>
          <cell r="E5571" t="str">
            <v>M</v>
          </cell>
          <cell r="F5571">
            <v>113</v>
          </cell>
        </row>
        <row r="5572">
          <cell r="A5572">
            <v>6178437</v>
          </cell>
          <cell r="B5572" t="str">
            <v>Propojovací kanál…LKV/N</v>
          </cell>
          <cell r="C5572">
            <v>121</v>
          </cell>
          <cell r="D5572">
            <v>1</v>
          </cell>
          <cell r="E5572" t="str">
            <v>M</v>
          </cell>
          <cell r="F5572">
            <v>121</v>
          </cell>
        </row>
        <row r="5573">
          <cell r="A5573">
            <v>6178439</v>
          </cell>
          <cell r="B5573" t="str">
            <v>Propojovací kanál…LKV/N</v>
          </cell>
          <cell r="C5573">
            <v>165</v>
          </cell>
          <cell r="D5573">
            <v>1</v>
          </cell>
          <cell r="E5573" t="str">
            <v>M</v>
          </cell>
          <cell r="F5573">
            <v>165</v>
          </cell>
        </row>
        <row r="5574">
          <cell r="A5574">
            <v>6178486</v>
          </cell>
          <cell r="B5574" t="str">
            <v>Vrchní díl…LK4/D</v>
          </cell>
          <cell r="C5574">
            <v>38</v>
          </cell>
          <cell r="D5574">
            <v>1</v>
          </cell>
          <cell r="E5574" t="str">
            <v>M</v>
          </cell>
          <cell r="F5574">
            <v>38</v>
          </cell>
        </row>
        <row r="5575">
          <cell r="A5575">
            <v>6178488</v>
          </cell>
          <cell r="B5575" t="str">
            <v>Vrchní díl…LK4/D</v>
          </cell>
          <cell r="C5575">
            <v>43</v>
          </cell>
          <cell r="D5575">
            <v>1</v>
          </cell>
          <cell r="E5575" t="str">
            <v>M</v>
          </cell>
          <cell r="F5575">
            <v>43</v>
          </cell>
        </row>
        <row r="5576">
          <cell r="A5576">
            <v>6178490</v>
          </cell>
          <cell r="B5576" t="str">
            <v>Vrchní díl…LK4/D</v>
          </cell>
          <cell r="C5576">
            <v>65</v>
          </cell>
          <cell r="D5576">
            <v>1</v>
          </cell>
          <cell r="E5576" t="str">
            <v>M</v>
          </cell>
          <cell r="F5576">
            <v>65</v>
          </cell>
        </row>
        <row r="5577">
          <cell r="A5577">
            <v>6178492</v>
          </cell>
          <cell r="B5577" t="str">
            <v>Vrchní díl…LK4/D</v>
          </cell>
          <cell r="C5577">
            <v>74</v>
          </cell>
          <cell r="D5577">
            <v>1</v>
          </cell>
          <cell r="E5577" t="str">
            <v>M</v>
          </cell>
          <cell r="F5577">
            <v>74</v>
          </cell>
        </row>
        <row r="5578">
          <cell r="A5578">
            <v>6178520</v>
          </cell>
          <cell r="B5578" t="str">
            <v>Nýt rozpěrný…KSN 1</v>
          </cell>
          <cell r="C5578">
            <v>0.59</v>
          </cell>
          <cell r="D5578">
            <v>100</v>
          </cell>
          <cell r="E5578" t="str">
            <v>KS</v>
          </cell>
          <cell r="F5578">
            <v>59</v>
          </cell>
        </row>
        <row r="5579">
          <cell r="A5579">
            <v>6178522</v>
          </cell>
          <cell r="B5579" t="str">
            <v>Nýt rozpěrný…KSN 2</v>
          </cell>
          <cell r="C5579">
            <v>0.69</v>
          </cell>
          <cell r="D5579">
            <v>100</v>
          </cell>
          <cell r="E5579" t="str">
            <v>KS</v>
          </cell>
          <cell r="F5579">
            <v>69</v>
          </cell>
        </row>
        <row r="5580">
          <cell r="A5580">
            <v>6178527</v>
          </cell>
          <cell r="B5580" t="str">
            <v>Nýtovací nástroj…KNW 1</v>
          </cell>
          <cell r="C5580">
            <v>2250</v>
          </cell>
          <cell r="D5580">
            <v>1</v>
          </cell>
          <cell r="E5580" t="str">
            <v>KS</v>
          </cell>
          <cell r="F5580">
            <v>2250</v>
          </cell>
        </row>
        <row r="5581">
          <cell r="A5581">
            <v>6178529</v>
          </cell>
          <cell r="B5581" t="str">
            <v>Nýtovací nástroj…KNW 2</v>
          </cell>
          <cell r="C5581">
            <v>2250</v>
          </cell>
          <cell r="D5581">
            <v>1</v>
          </cell>
          <cell r="E5581" t="str">
            <v>KS</v>
          </cell>
          <cell r="F5581">
            <v>2250</v>
          </cell>
        </row>
        <row r="5582">
          <cell r="A5582">
            <v>6178542</v>
          </cell>
          <cell r="B5582" t="str">
            <v>Distanční držák…AH 2</v>
          </cell>
          <cell r="C5582">
            <v>4.5599999999999996</v>
          </cell>
          <cell r="D5582">
            <v>100</v>
          </cell>
          <cell r="E5582" t="str">
            <v>KS</v>
          </cell>
          <cell r="F5582">
            <v>456</v>
          </cell>
        </row>
        <row r="5583">
          <cell r="A5583">
            <v>6178548</v>
          </cell>
          <cell r="B5583" t="str">
            <v>Podložka…ULS</v>
          </cell>
          <cell r="C5583">
            <v>1.62</v>
          </cell>
          <cell r="D5583">
            <v>100</v>
          </cell>
          <cell r="E5583" t="str">
            <v>KS</v>
          </cell>
          <cell r="F5583">
            <v>162</v>
          </cell>
        </row>
        <row r="5584">
          <cell r="A5584">
            <v>6178612</v>
          </cell>
          <cell r="B5584" t="str">
            <v>Propojovací kanál…LKV/H</v>
          </cell>
          <cell r="C5584">
            <v>185</v>
          </cell>
          <cell r="D5584">
            <v>1</v>
          </cell>
          <cell r="E5584" t="str">
            <v>M</v>
          </cell>
          <cell r="F5584">
            <v>185</v>
          </cell>
        </row>
        <row r="5585">
          <cell r="A5585">
            <v>6178614</v>
          </cell>
          <cell r="B5585" t="str">
            <v>Propojovací kanál…LKV/H</v>
          </cell>
          <cell r="C5585">
            <v>216</v>
          </cell>
          <cell r="D5585">
            <v>1</v>
          </cell>
          <cell r="E5585" t="str">
            <v>M</v>
          </cell>
          <cell r="F5585">
            <v>216</v>
          </cell>
        </row>
        <row r="5586">
          <cell r="A5586">
            <v>6178616</v>
          </cell>
          <cell r="B5586" t="str">
            <v>Propojovací kanál…LKV/H</v>
          </cell>
          <cell r="C5586">
            <v>293</v>
          </cell>
          <cell r="D5586">
            <v>1</v>
          </cell>
          <cell r="E5586" t="str">
            <v>M</v>
          </cell>
          <cell r="F5586">
            <v>293</v>
          </cell>
        </row>
        <row r="5587">
          <cell r="A5587">
            <v>6178624</v>
          </cell>
          <cell r="B5587" t="str">
            <v>Propojovací kanál…LKV/H</v>
          </cell>
          <cell r="C5587">
            <v>311</v>
          </cell>
          <cell r="D5587">
            <v>1</v>
          </cell>
          <cell r="E5587" t="str">
            <v>M</v>
          </cell>
          <cell r="F5587">
            <v>311</v>
          </cell>
        </row>
        <row r="5588">
          <cell r="A5588">
            <v>6178626</v>
          </cell>
          <cell r="B5588" t="str">
            <v>Propojovací kanál…LKV/H</v>
          </cell>
          <cell r="C5588">
            <v>436</v>
          </cell>
          <cell r="D5588">
            <v>1</v>
          </cell>
          <cell r="E5588" t="str">
            <v>M</v>
          </cell>
          <cell r="F5588">
            <v>436</v>
          </cell>
        </row>
        <row r="5589">
          <cell r="A5589">
            <v>6178628</v>
          </cell>
          <cell r="B5589" t="str">
            <v>Propojovací kanál…LKV/H</v>
          </cell>
          <cell r="C5589">
            <v>605</v>
          </cell>
          <cell r="D5589">
            <v>1</v>
          </cell>
          <cell r="E5589" t="str">
            <v>M</v>
          </cell>
          <cell r="F5589">
            <v>605</v>
          </cell>
        </row>
        <row r="5590">
          <cell r="A5590">
            <v>6178630</v>
          </cell>
          <cell r="B5590" t="str">
            <v>Propojovací kanál…LKV/H</v>
          </cell>
          <cell r="C5590">
            <v>695</v>
          </cell>
          <cell r="D5590">
            <v>1</v>
          </cell>
          <cell r="E5590" t="str">
            <v>M</v>
          </cell>
          <cell r="F5590">
            <v>695</v>
          </cell>
        </row>
        <row r="5591">
          <cell r="A5591">
            <v>6182011</v>
          </cell>
          <cell r="B5591" t="str">
            <v>Kryt vnitřního rohu…HI 20020</v>
          </cell>
          <cell r="C5591">
            <v>11</v>
          </cell>
          <cell r="D5591">
            <v>1</v>
          </cell>
          <cell r="E5591" t="str">
            <v>KS</v>
          </cell>
          <cell r="F5591">
            <v>11</v>
          </cell>
        </row>
        <row r="5592">
          <cell r="A5592">
            <v>6182100</v>
          </cell>
          <cell r="B5592" t="str">
            <v>Kryt vnitřního rohu…HI 30045</v>
          </cell>
          <cell r="C5592">
            <v>13</v>
          </cell>
          <cell r="D5592">
            <v>1</v>
          </cell>
          <cell r="E5592" t="str">
            <v>KS</v>
          </cell>
          <cell r="F5592">
            <v>13</v>
          </cell>
        </row>
        <row r="5593">
          <cell r="A5593">
            <v>6182127</v>
          </cell>
          <cell r="B5593" t="str">
            <v>Kryt vnitřního rohu…HI 40060</v>
          </cell>
          <cell r="C5593">
            <v>71</v>
          </cell>
          <cell r="D5593">
            <v>1</v>
          </cell>
          <cell r="E5593" t="str">
            <v>KS</v>
          </cell>
          <cell r="F5593">
            <v>71</v>
          </cell>
        </row>
        <row r="5594">
          <cell r="A5594">
            <v>6182135</v>
          </cell>
          <cell r="B5594" t="str">
            <v>Kryt vnitřního rohu…HI 40090</v>
          </cell>
          <cell r="C5594">
            <v>76</v>
          </cell>
          <cell r="D5594">
            <v>1</v>
          </cell>
          <cell r="E5594" t="str">
            <v>KS</v>
          </cell>
          <cell r="F5594">
            <v>76</v>
          </cell>
        </row>
        <row r="5595">
          <cell r="A5595">
            <v>6182143</v>
          </cell>
          <cell r="B5595" t="str">
            <v>Kryt vnitřního rohu…HI 40110</v>
          </cell>
          <cell r="C5595">
            <v>78</v>
          </cell>
          <cell r="D5595">
            <v>1</v>
          </cell>
          <cell r="E5595" t="str">
            <v>KS</v>
          </cell>
          <cell r="F5595">
            <v>78</v>
          </cell>
        </row>
        <row r="5596">
          <cell r="A5596">
            <v>6182194</v>
          </cell>
          <cell r="B5596" t="str">
            <v>Kryt vnitřního rohu…HI 60060</v>
          </cell>
          <cell r="C5596">
            <v>64</v>
          </cell>
          <cell r="D5596">
            <v>1</v>
          </cell>
          <cell r="E5596" t="str">
            <v>KS</v>
          </cell>
          <cell r="F5596">
            <v>64</v>
          </cell>
        </row>
        <row r="5597">
          <cell r="A5597">
            <v>6182208</v>
          </cell>
          <cell r="B5597" t="str">
            <v>Kryt vnitřního rohu…HI 60090</v>
          </cell>
          <cell r="C5597">
            <v>65</v>
          </cell>
          <cell r="D5597">
            <v>1</v>
          </cell>
          <cell r="E5597" t="str">
            <v>KS</v>
          </cell>
          <cell r="F5597">
            <v>65</v>
          </cell>
        </row>
        <row r="5598">
          <cell r="A5598">
            <v>6182216</v>
          </cell>
          <cell r="B5598" t="str">
            <v>Kryt vnitřního rohu…HI 60110</v>
          </cell>
          <cell r="C5598">
            <v>100</v>
          </cell>
          <cell r="D5598">
            <v>1</v>
          </cell>
          <cell r="E5598" t="str">
            <v>KS</v>
          </cell>
          <cell r="F5598">
            <v>100</v>
          </cell>
        </row>
        <row r="5599">
          <cell r="A5599">
            <v>6182224</v>
          </cell>
          <cell r="B5599" t="str">
            <v>Kryt vnitřního rohu…HI 60130</v>
          </cell>
          <cell r="C5599">
            <v>111</v>
          </cell>
          <cell r="D5599">
            <v>1</v>
          </cell>
          <cell r="E5599" t="str">
            <v>KS</v>
          </cell>
          <cell r="F5599">
            <v>111</v>
          </cell>
        </row>
        <row r="5600">
          <cell r="A5600">
            <v>6182232</v>
          </cell>
          <cell r="B5600" t="str">
            <v>Kryt vnitřního rohu…HI 60150</v>
          </cell>
          <cell r="C5600">
            <v>79</v>
          </cell>
          <cell r="D5600">
            <v>1</v>
          </cell>
          <cell r="E5600" t="str">
            <v>KS</v>
          </cell>
          <cell r="F5600">
            <v>79</v>
          </cell>
        </row>
        <row r="5601">
          <cell r="A5601">
            <v>6182240</v>
          </cell>
          <cell r="B5601" t="str">
            <v>Kryt vnitřního rohu…HI 60170</v>
          </cell>
          <cell r="C5601">
            <v>116</v>
          </cell>
          <cell r="D5601">
            <v>1</v>
          </cell>
          <cell r="E5601" t="str">
            <v>KS</v>
          </cell>
          <cell r="F5601">
            <v>116</v>
          </cell>
        </row>
        <row r="5602">
          <cell r="A5602">
            <v>6182259</v>
          </cell>
          <cell r="B5602" t="str">
            <v>Kryt vnitřního rohu…HI 60210</v>
          </cell>
          <cell r="C5602">
            <v>122</v>
          </cell>
          <cell r="D5602">
            <v>1</v>
          </cell>
          <cell r="E5602" t="str">
            <v>KS</v>
          </cell>
          <cell r="F5602">
            <v>122</v>
          </cell>
        </row>
        <row r="5603">
          <cell r="A5603">
            <v>6182267</v>
          </cell>
          <cell r="B5603" t="str">
            <v>Kryt vnitřního rohu…HI 60230</v>
          </cell>
          <cell r="C5603">
            <v>136</v>
          </cell>
          <cell r="D5603">
            <v>1</v>
          </cell>
          <cell r="E5603" t="str">
            <v>KS</v>
          </cell>
          <cell r="F5603">
            <v>136</v>
          </cell>
        </row>
        <row r="5604">
          <cell r="A5604">
            <v>6182364</v>
          </cell>
          <cell r="B5604" t="str">
            <v>Kryt vnitřního rohu…HI 100230</v>
          </cell>
          <cell r="C5604">
            <v>432</v>
          </cell>
          <cell r="D5604">
            <v>1</v>
          </cell>
          <cell r="E5604" t="str">
            <v>KS</v>
          </cell>
          <cell r="F5604">
            <v>432</v>
          </cell>
        </row>
        <row r="5605">
          <cell r="A5605">
            <v>6182402</v>
          </cell>
          <cell r="B5605" t="str">
            <v>Kryt vnějšího rohu…HA 20020</v>
          </cell>
          <cell r="C5605">
            <v>10</v>
          </cell>
          <cell r="D5605">
            <v>1</v>
          </cell>
          <cell r="E5605" t="str">
            <v>KS</v>
          </cell>
          <cell r="F5605">
            <v>10</v>
          </cell>
        </row>
        <row r="5606">
          <cell r="A5606">
            <v>6182496</v>
          </cell>
          <cell r="B5606" t="str">
            <v>Kryt vnějšího rohu…HA 30045</v>
          </cell>
          <cell r="C5606">
            <v>13</v>
          </cell>
          <cell r="D5606">
            <v>1</v>
          </cell>
          <cell r="E5606" t="str">
            <v>KS</v>
          </cell>
          <cell r="F5606">
            <v>13</v>
          </cell>
        </row>
        <row r="5607">
          <cell r="A5607">
            <v>6182534</v>
          </cell>
          <cell r="B5607" t="str">
            <v>Kryt vnějšího rohu…HA 40060</v>
          </cell>
          <cell r="C5607">
            <v>59</v>
          </cell>
          <cell r="D5607">
            <v>1</v>
          </cell>
          <cell r="E5607" t="str">
            <v>KS</v>
          </cell>
          <cell r="F5607">
            <v>59</v>
          </cell>
        </row>
        <row r="5608">
          <cell r="A5608">
            <v>6182542</v>
          </cell>
          <cell r="B5608" t="str">
            <v>Kryt vnějšího rohu…HA 40090</v>
          </cell>
          <cell r="C5608">
            <v>61</v>
          </cell>
          <cell r="D5608">
            <v>1</v>
          </cell>
          <cell r="E5608" t="str">
            <v>KS</v>
          </cell>
          <cell r="F5608">
            <v>61</v>
          </cell>
        </row>
        <row r="5609">
          <cell r="A5609">
            <v>6182550</v>
          </cell>
          <cell r="B5609" t="str">
            <v>Kryt vnějšího rohu…HA 40110</v>
          </cell>
          <cell r="C5609">
            <v>115</v>
          </cell>
          <cell r="D5609">
            <v>1</v>
          </cell>
          <cell r="E5609" t="str">
            <v>KS</v>
          </cell>
          <cell r="F5609">
            <v>115</v>
          </cell>
        </row>
        <row r="5610">
          <cell r="A5610">
            <v>6182593</v>
          </cell>
          <cell r="B5610" t="str">
            <v>Kryt vnějšího rohu…HA 60060</v>
          </cell>
          <cell r="C5610">
            <v>51</v>
          </cell>
          <cell r="D5610">
            <v>1</v>
          </cell>
          <cell r="E5610" t="str">
            <v>KS</v>
          </cell>
          <cell r="F5610">
            <v>51</v>
          </cell>
        </row>
        <row r="5611">
          <cell r="A5611">
            <v>6182607</v>
          </cell>
          <cell r="B5611" t="str">
            <v>Kryt vnějšího rohu…HA 60090</v>
          </cell>
          <cell r="C5611">
            <v>54</v>
          </cell>
          <cell r="D5611">
            <v>1</v>
          </cell>
          <cell r="E5611" t="str">
            <v>KS</v>
          </cell>
          <cell r="F5611">
            <v>54</v>
          </cell>
        </row>
        <row r="5612">
          <cell r="A5612">
            <v>6182615</v>
          </cell>
          <cell r="B5612" t="str">
            <v>Kryt vnějšího rohu…HA 60110</v>
          </cell>
          <cell r="C5612">
            <v>103</v>
          </cell>
          <cell r="D5612">
            <v>1</v>
          </cell>
          <cell r="E5612" t="str">
            <v>KS</v>
          </cell>
          <cell r="F5612">
            <v>103</v>
          </cell>
        </row>
        <row r="5613">
          <cell r="A5613">
            <v>6182623</v>
          </cell>
          <cell r="B5613" t="str">
            <v>Kryt vnějšího rohu…HA 60130</v>
          </cell>
          <cell r="C5613">
            <v>110</v>
          </cell>
          <cell r="D5613">
            <v>1</v>
          </cell>
          <cell r="E5613" t="str">
            <v>KS</v>
          </cell>
          <cell r="F5613">
            <v>110</v>
          </cell>
        </row>
        <row r="5614">
          <cell r="A5614">
            <v>6182631</v>
          </cell>
          <cell r="B5614" t="str">
            <v>Kryt vnějšího rohu…HA 60150</v>
          </cell>
          <cell r="C5614">
            <v>116</v>
          </cell>
          <cell r="D5614">
            <v>1</v>
          </cell>
          <cell r="E5614" t="str">
            <v>KS</v>
          </cell>
          <cell r="F5614">
            <v>116</v>
          </cell>
        </row>
        <row r="5615">
          <cell r="A5615">
            <v>6182658</v>
          </cell>
          <cell r="B5615" t="str">
            <v>Kryt vnějšího rohu…HA 60170</v>
          </cell>
          <cell r="C5615">
            <v>119</v>
          </cell>
          <cell r="D5615">
            <v>1</v>
          </cell>
          <cell r="E5615" t="str">
            <v>KS</v>
          </cell>
          <cell r="F5615">
            <v>119</v>
          </cell>
        </row>
        <row r="5616">
          <cell r="A5616">
            <v>6182666</v>
          </cell>
          <cell r="B5616" t="str">
            <v>Kryt vnějšího rohu…HA 60210</v>
          </cell>
          <cell r="C5616">
            <v>127</v>
          </cell>
          <cell r="D5616">
            <v>1</v>
          </cell>
          <cell r="E5616" t="str">
            <v>KS</v>
          </cell>
          <cell r="F5616">
            <v>127</v>
          </cell>
        </row>
        <row r="5617">
          <cell r="A5617">
            <v>6182674</v>
          </cell>
          <cell r="B5617" t="str">
            <v>Kryt vnějšího rohu…HA 60230</v>
          </cell>
          <cell r="C5617">
            <v>137</v>
          </cell>
          <cell r="D5617">
            <v>1</v>
          </cell>
          <cell r="E5617" t="str">
            <v>KS</v>
          </cell>
          <cell r="F5617">
            <v>137</v>
          </cell>
        </row>
        <row r="5618">
          <cell r="A5618">
            <v>6182747</v>
          </cell>
          <cell r="B5618" t="str">
            <v>Kryt vnějšího rohu…HA 100130</v>
          </cell>
          <cell r="C5618">
            <v>414</v>
          </cell>
          <cell r="D5618">
            <v>1</v>
          </cell>
          <cell r="E5618" t="str">
            <v>KS</v>
          </cell>
          <cell r="F5618">
            <v>414</v>
          </cell>
        </row>
        <row r="5619">
          <cell r="A5619">
            <v>6182763</v>
          </cell>
          <cell r="B5619" t="str">
            <v>Kryt vnějšího rohu…HA 100230</v>
          </cell>
          <cell r="C5619">
            <v>432</v>
          </cell>
          <cell r="D5619">
            <v>1</v>
          </cell>
          <cell r="E5619" t="str">
            <v>KS</v>
          </cell>
          <cell r="F5619">
            <v>432</v>
          </cell>
        </row>
        <row r="5620">
          <cell r="A5620">
            <v>6182801</v>
          </cell>
          <cell r="B5620" t="str">
            <v>Kryt dílu T…HT 20020</v>
          </cell>
          <cell r="C5620">
            <v>10</v>
          </cell>
          <cell r="D5620">
            <v>1</v>
          </cell>
          <cell r="E5620" t="str">
            <v>KS</v>
          </cell>
          <cell r="F5620">
            <v>10</v>
          </cell>
        </row>
        <row r="5621">
          <cell r="A5621">
            <v>6182895</v>
          </cell>
          <cell r="B5621" t="str">
            <v>Kryt dílu T…HT 30045</v>
          </cell>
          <cell r="C5621">
            <v>15</v>
          </cell>
          <cell r="D5621">
            <v>1</v>
          </cell>
          <cell r="E5621" t="str">
            <v>KS</v>
          </cell>
          <cell r="F5621">
            <v>15</v>
          </cell>
        </row>
        <row r="5622">
          <cell r="A5622">
            <v>6182925</v>
          </cell>
          <cell r="B5622" t="str">
            <v>Víko dílu T a křížení…HK 40060</v>
          </cell>
          <cell r="C5622">
            <v>89</v>
          </cell>
          <cell r="D5622">
            <v>1</v>
          </cell>
          <cell r="E5622" t="str">
            <v>KS</v>
          </cell>
          <cell r="F5622">
            <v>89</v>
          </cell>
        </row>
        <row r="5623">
          <cell r="A5623">
            <v>6182933</v>
          </cell>
          <cell r="B5623" t="str">
            <v>Víko dílu T a křížení…HK 40090</v>
          </cell>
          <cell r="C5623">
            <v>98</v>
          </cell>
          <cell r="D5623">
            <v>1</v>
          </cell>
          <cell r="E5623" t="str">
            <v>KS</v>
          </cell>
          <cell r="F5623">
            <v>98</v>
          </cell>
        </row>
        <row r="5624">
          <cell r="A5624">
            <v>6182941</v>
          </cell>
          <cell r="B5624" t="str">
            <v>Víko dílu T a křížení…HK 40110</v>
          </cell>
          <cell r="C5624">
            <v>104</v>
          </cell>
          <cell r="D5624">
            <v>1</v>
          </cell>
          <cell r="E5624" t="str">
            <v>KS</v>
          </cell>
          <cell r="F5624">
            <v>104</v>
          </cell>
        </row>
        <row r="5625">
          <cell r="A5625">
            <v>6183018</v>
          </cell>
          <cell r="B5625" t="str">
            <v>Víko dílu T a křížení…HK 60060</v>
          </cell>
          <cell r="C5625">
            <v>80</v>
          </cell>
          <cell r="D5625">
            <v>1</v>
          </cell>
          <cell r="E5625" t="str">
            <v>KS</v>
          </cell>
          <cell r="F5625">
            <v>80</v>
          </cell>
        </row>
        <row r="5626">
          <cell r="A5626">
            <v>6183026</v>
          </cell>
          <cell r="B5626" t="str">
            <v>Víko dílu T a křížení…HK 60090</v>
          </cell>
          <cell r="C5626">
            <v>87</v>
          </cell>
          <cell r="D5626">
            <v>1</v>
          </cell>
          <cell r="E5626" t="str">
            <v>KS</v>
          </cell>
          <cell r="F5626">
            <v>87</v>
          </cell>
        </row>
        <row r="5627">
          <cell r="A5627">
            <v>6183034</v>
          </cell>
          <cell r="B5627" t="str">
            <v>Víko dílu T a křížení…HK 60110</v>
          </cell>
          <cell r="C5627">
            <v>91</v>
          </cell>
          <cell r="D5627">
            <v>1</v>
          </cell>
          <cell r="E5627" t="str">
            <v>KS</v>
          </cell>
          <cell r="F5627">
            <v>91</v>
          </cell>
        </row>
        <row r="5628">
          <cell r="A5628">
            <v>6183042</v>
          </cell>
          <cell r="B5628" t="str">
            <v>Víko dílu T a křížení…HK 60130</v>
          </cell>
          <cell r="C5628">
            <v>98</v>
          </cell>
          <cell r="D5628">
            <v>1</v>
          </cell>
          <cell r="E5628" t="str">
            <v>KS</v>
          </cell>
          <cell r="F5628">
            <v>98</v>
          </cell>
        </row>
        <row r="5629">
          <cell r="A5629">
            <v>6183050</v>
          </cell>
          <cell r="B5629" t="str">
            <v>Víko dílu T a křížení…HK 60150</v>
          </cell>
          <cell r="C5629">
            <v>100</v>
          </cell>
          <cell r="D5629">
            <v>1</v>
          </cell>
          <cell r="E5629" t="str">
            <v>KS</v>
          </cell>
          <cell r="F5629">
            <v>100</v>
          </cell>
        </row>
        <row r="5630">
          <cell r="A5630">
            <v>6183069</v>
          </cell>
          <cell r="B5630" t="str">
            <v>Víko dílu T a křížení…HK 60170</v>
          </cell>
          <cell r="C5630">
            <v>163</v>
          </cell>
          <cell r="D5630">
            <v>1</v>
          </cell>
          <cell r="E5630" t="str">
            <v>KS</v>
          </cell>
          <cell r="F5630">
            <v>163</v>
          </cell>
        </row>
        <row r="5631">
          <cell r="A5631">
            <v>6183077</v>
          </cell>
          <cell r="B5631" t="str">
            <v>Víko dílu T a křížení…HK 60210</v>
          </cell>
          <cell r="C5631">
            <v>174</v>
          </cell>
          <cell r="D5631">
            <v>1</v>
          </cell>
          <cell r="E5631" t="str">
            <v>KS</v>
          </cell>
          <cell r="F5631">
            <v>174</v>
          </cell>
        </row>
        <row r="5632">
          <cell r="A5632">
            <v>6183085</v>
          </cell>
          <cell r="B5632" t="str">
            <v>Víko dílu T a křížení…HK 60230</v>
          </cell>
          <cell r="C5632">
            <v>178</v>
          </cell>
          <cell r="D5632">
            <v>1</v>
          </cell>
          <cell r="E5632" t="str">
            <v>KS</v>
          </cell>
          <cell r="F5632">
            <v>178</v>
          </cell>
        </row>
        <row r="5633">
          <cell r="A5633">
            <v>6183182</v>
          </cell>
          <cell r="B5633" t="str">
            <v>Víko dílu T a křížení…HK 100230</v>
          </cell>
          <cell r="C5633">
            <v>460</v>
          </cell>
          <cell r="D5633">
            <v>1</v>
          </cell>
          <cell r="E5633" t="str">
            <v>KS</v>
          </cell>
          <cell r="F5633">
            <v>460</v>
          </cell>
        </row>
        <row r="5634">
          <cell r="A5634">
            <v>6183212</v>
          </cell>
          <cell r="B5634" t="str">
            <v>Kryt plochého rohu…HF 20020</v>
          </cell>
          <cell r="C5634">
            <v>10</v>
          </cell>
          <cell r="D5634">
            <v>1</v>
          </cell>
          <cell r="E5634" t="str">
            <v>KS</v>
          </cell>
          <cell r="F5634">
            <v>10</v>
          </cell>
        </row>
        <row r="5635">
          <cell r="A5635">
            <v>6183301</v>
          </cell>
          <cell r="B5635" t="str">
            <v>Kryt plochého rohu…HF 30045</v>
          </cell>
          <cell r="C5635">
            <v>16</v>
          </cell>
          <cell r="D5635">
            <v>1</v>
          </cell>
          <cell r="E5635" t="str">
            <v>KS</v>
          </cell>
          <cell r="F5635">
            <v>16</v>
          </cell>
        </row>
        <row r="5636">
          <cell r="A5636">
            <v>6183344</v>
          </cell>
          <cell r="B5636" t="str">
            <v>Kryt plochého rohu…HF 40060</v>
          </cell>
          <cell r="C5636">
            <v>80</v>
          </cell>
          <cell r="D5636">
            <v>1</v>
          </cell>
          <cell r="E5636" t="str">
            <v>KS</v>
          </cell>
          <cell r="F5636">
            <v>80</v>
          </cell>
        </row>
        <row r="5637">
          <cell r="A5637">
            <v>6183352</v>
          </cell>
          <cell r="B5637" t="str">
            <v>Kryt plochého rohu…HF 40090</v>
          </cell>
          <cell r="C5637">
            <v>87</v>
          </cell>
          <cell r="D5637">
            <v>1</v>
          </cell>
          <cell r="E5637" t="str">
            <v>KS</v>
          </cell>
          <cell r="F5637">
            <v>87</v>
          </cell>
        </row>
        <row r="5638">
          <cell r="A5638">
            <v>6183360</v>
          </cell>
          <cell r="B5638" t="str">
            <v>Kryt plochého rohu…HF 40110</v>
          </cell>
          <cell r="C5638">
            <v>136</v>
          </cell>
          <cell r="D5638">
            <v>1</v>
          </cell>
          <cell r="E5638" t="str">
            <v>KS</v>
          </cell>
          <cell r="F5638">
            <v>136</v>
          </cell>
        </row>
        <row r="5639">
          <cell r="A5639">
            <v>6183409</v>
          </cell>
          <cell r="B5639" t="str">
            <v>Kryt plochého rohu…HF 60060</v>
          </cell>
          <cell r="C5639">
            <v>75</v>
          </cell>
          <cell r="D5639">
            <v>1</v>
          </cell>
          <cell r="E5639" t="str">
            <v>KS</v>
          </cell>
          <cell r="F5639">
            <v>75</v>
          </cell>
        </row>
        <row r="5640">
          <cell r="A5640">
            <v>6183417</v>
          </cell>
          <cell r="B5640" t="str">
            <v>Kryt plochého rohu…HF 60090</v>
          </cell>
          <cell r="C5640">
            <v>80</v>
          </cell>
          <cell r="D5640">
            <v>1</v>
          </cell>
          <cell r="E5640" t="str">
            <v>KS</v>
          </cell>
          <cell r="F5640">
            <v>80</v>
          </cell>
        </row>
        <row r="5641">
          <cell r="A5641">
            <v>6183425</v>
          </cell>
          <cell r="B5641" t="str">
            <v>Kryt plochého rohu…HF 60110</v>
          </cell>
          <cell r="C5641">
            <v>128</v>
          </cell>
          <cell r="D5641">
            <v>1</v>
          </cell>
          <cell r="E5641" t="str">
            <v>KS</v>
          </cell>
          <cell r="F5641">
            <v>128</v>
          </cell>
        </row>
        <row r="5642">
          <cell r="A5642">
            <v>6183433</v>
          </cell>
          <cell r="B5642" t="str">
            <v>Kryt plochého rohu…HF 60130</v>
          </cell>
          <cell r="C5642">
            <v>136</v>
          </cell>
          <cell r="D5642">
            <v>1</v>
          </cell>
          <cell r="E5642" t="str">
            <v>KS</v>
          </cell>
          <cell r="F5642">
            <v>136</v>
          </cell>
        </row>
        <row r="5643">
          <cell r="A5643">
            <v>6183441</v>
          </cell>
          <cell r="B5643" t="str">
            <v>Kryt plochého rohu…HF 60150</v>
          </cell>
          <cell r="C5643">
            <v>139</v>
          </cell>
          <cell r="D5643">
            <v>1</v>
          </cell>
          <cell r="E5643" t="str">
            <v>KS</v>
          </cell>
          <cell r="F5643">
            <v>139</v>
          </cell>
        </row>
        <row r="5644">
          <cell r="A5644">
            <v>6183468</v>
          </cell>
          <cell r="B5644" t="str">
            <v>Kryt plochého rohu…HF 60170</v>
          </cell>
          <cell r="C5644">
            <v>148</v>
          </cell>
          <cell r="D5644">
            <v>1</v>
          </cell>
          <cell r="E5644" t="str">
            <v>KS</v>
          </cell>
          <cell r="F5644">
            <v>148</v>
          </cell>
        </row>
        <row r="5645">
          <cell r="A5645">
            <v>6183476</v>
          </cell>
          <cell r="B5645" t="str">
            <v>Kryt plochého rohu…HF 60210</v>
          </cell>
          <cell r="C5645">
            <v>164</v>
          </cell>
          <cell r="D5645">
            <v>1</v>
          </cell>
          <cell r="E5645" t="str">
            <v>KS</v>
          </cell>
          <cell r="F5645">
            <v>164</v>
          </cell>
        </row>
        <row r="5646">
          <cell r="A5646">
            <v>6183484</v>
          </cell>
          <cell r="B5646" t="str">
            <v>Kryt plochého rohu…HF 60230</v>
          </cell>
          <cell r="C5646">
            <v>192</v>
          </cell>
          <cell r="D5646">
            <v>1</v>
          </cell>
          <cell r="E5646" t="str">
            <v>KS</v>
          </cell>
          <cell r="F5646">
            <v>192</v>
          </cell>
        </row>
        <row r="5647">
          <cell r="A5647">
            <v>6183603</v>
          </cell>
          <cell r="B5647" t="str">
            <v>Koncový díl …HE 15015</v>
          </cell>
          <cell r="C5647">
            <v>5</v>
          </cell>
          <cell r="D5647">
            <v>1</v>
          </cell>
          <cell r="E5647" t="str">
            <v>KS</v>
          </cell>
          <cell r="F5647">
            <v>5</v>
          </cell>
        </row>
        <row r="5648">
          <cell r="A5648">
            <v>6183611</v>
          </cell>
          <cell r="B5648" t="str">
            <v>Koncový díl …HE 20020</v>
          </cell>
          <cell r="C5648">
            <v>5</v>
          </cell>
          <cell r="D5648">
            <v>1</v>
          </cell>
          <cell r="E5648" t="str">
            <v>KS</v>
          </cell>
          <cell r="F5648">
            <v>5</v>
          </cell>
        </row>
        <row r="5649">
          <cell r="A5649">
            <v>6183654</v>
          </cell>
          <cell r="B5649" t="str">
            <v>Koncový díl …HE 20035</v>
          </cell>
          <cell r="C5649">
            <v>5</v>
          </cell>
          <cell r="D5649">
            <v>1</v>
          </cell>
          <cell r="E5649" t="str">
            <v>KS</v>
          </cell>
          <cell r="F5649">
            <v>5</v>
          </cell>
        </row>
        <row r="5650">
          <cell r="A5650">
            <v>6183700</v>
          </cell>
          <cell r="B5650" t="str">
            <v>Koncový díl …HE 30045</v>
          </cell>
          <cell r="C5650">
            <v>7</v>
          </cell>
          <cell r="D5650">
            <v>1</v>
          </cell>
          <cell r="E5650" t="str">
            <v>KS</v>
          </cell>
          <cell r="F5650">
            <v>7</v>
          </cell>
        </row>
        <row r="5651">
          <cell r="A5651">
            <v>6183735</v>
          </cell>
          <cell r="B5651" t="str">
            <v>Koncový díl …HE 40060</v>
          </cell>
          <cell r="C5651">
            <v>11</v>
          </cell>
          <cell r="D5651">
            <v>1</v>
          </cell>
          <cell r="E5651" t="str">
            <v>KS</v>
          </cell>
          <cell r="F5651">
            <v>11</v>
          </cell>
        </row>
        <row r="5652">
          <cell r="A5652">
            <v>6183743</v>
          </cell>
          <cell r="B5652" t="str">
            <v>Koncový díl …HE 40090</v>
          </cell>
          <cell r="C5652">
            <v>11</v>
          </cell>
          <cell r="D5652">
            <v>1</v>
          </cell>
          <cell r="E5652" t="str">
            <v>KS</v>
          </cell>
          <cell r="F5652">
            <v>11</v>
          </cell>
        </row>
        <row r="5653">
          <cell r="A5653">
            <v>6183751</v>
          </cell>
          <cell r="B5653" t="str">
            <v>Koncový díl …HE 40110</v>
          </cell>
          <cell r="C5653">
            <v>12</v>
          </cell>
          <cell r="D5653">
            <v>1</v>
          </cell>
          <cell r="E5653" t="str">
            <v>KS</v>
          </cell>
          <cell r="F5653">
            <v>12</v>
          </cell>
        </row>
        <row r="5654">
          <cell r="A5654">
            <v>6183808</v>
          </cell>
          <cell r="B5654" t="str">
            <v>Koncový díl …HE 60060</v>
          </cell>
          <cell r="C5654">
            <v>10</v>
          </cell>
          <cell r="D5654">
            <v>1</v>
          </cell>
          <cell r="E5654" t="str">
            <v>KS</v>
          </cell>
          <cell r="F5654">
            <v>10</v>
          </cell>
        </row>
        <row r="5655">
          <cell r="A5655">
            <v>6183816</v>
          </cell>
          <cell r="B5655" t="str">
            <v>Koncový díl …HE 60090</v>
          </cell>
          <cell r="C5655">
            <v>11</v>
          </cell>
          <cell r="D5655">
            <v>1</v>
          </cell>
          <cell r="E5655" t="str">
            <v>KS</v>
          </cell>
          <cell r="F5655">
            <v>11</v>
          </cell>
        </row>
        <row r="5656">
          <cell r="A5656">
            <v>6183824</v>
          </cell>
          <cell r="B5656" t="str">
            <v>Koncový díl …HE 60110</v>
          </cell>
          <cell r="C5656">
            <v>14</v>
          </cell>
          <cell r="D5656">
            <v>1</v>
          </cell>
          <cell r="E5656" t="str">
            <v>KS</v>
          </cell>
          <cell r="F5656">
            <v>14</v>
          </cell>
        </row>
        <row r="5657">
          <cell r="A5657">
            <v>6183832</v>
          </cell>
          <cell r="B5657" t="str">
            <v>Koncový díl …HE 60130</v>
          </cell>
          <cell r="C5657">
            <v>15</v>
          </cell>
          <cell r="D5657">
            <v>1</v>
          </cell>
          <cell r="E5657" t="str">
            <v>KS</v>
          </cell>
          <cell r="F5657">
            <v>15</v>
          </cell>
        </row>
        <row r="5658">
          <cell r="A5658">
            <v>6183840</v>
          </cell>
          <cell r="B5658" t="str">
            <v>Koncový díl …HE 60150</v>
          </cell>
          <cell r="C5658">
            <v>18</v>
          </cell>
          <cell r="D5658">
            <v>1</v>
          </cell>
          <cell r="E5658" t="str">
            <v>KS</v>
          </cell>
          <cell r="F5658">
            <v>18</v>
          </cell>
        </row>
        <row r="5659">
          <cell r="A5659">
            <v>6183859</v>
          </cell>
          <cell r="B5659" t="str">
            <v>Koncový díl …HE 60170</v>
          </cell>
          <cell r="C5659">
            <v>17</v>
          </cell>
          <cell r="D5659">
            <v>1</v>
          </cell>
          <cell r="E5659" t="str">
            <v>KS</v>
          </cell>
          <cell r="F5659">
            <v>17</v>
          </cell>
        </row>
        <row r="5660">
          <cell r="A5660">
            <v>6183867</v>
          </cell>
          <cell r="B5660" t="str">
            <v>Koncový díl …HE 60210</v>
          </cell>
          <cell r="C5660">
            <v>20</v>
          </cell>
          <cell r="D5660">
            <v>1</v>
          </cell>
          <cell r="E5660" t="str">
            <v>KS</v>
          </cell>
          <cell r="F5660">
            <v>20</v>
          </cell>
        </row>
        <row r="5661">
          <cell r="A5661">
            <v>6183875</v>
          </cell>
          <cell r="B5661" t="str">
            <v>Koncový díl …HE 60230</v>
          </cell>
          <cell r="C5661">
            <v>21</v>
          </cell>
          <cell r="D5661">
            <v>1</v>
          </cell>
          <cell r="E5661" t="str">
            <v>KS</v>
          </cell>
          <cell r="F5661">
            <v>21</v>
          </cell>
        </row>
        <row r="5662">
          <cell r="A5662">
            <v>6183921</v>
          </cell>
          <cell r="B5662" t="str">
            <v>Koncový díl …HE 80210</v>
          </cell>
          <cell r="C5662">
            <v>76</v>
          </cell>
          <cell r="D5662">
            <v>1</v>
          </cell>
          <cell r="E5662" t="str">
            <v>KS</v>
          </cell>
          <cell r="F5662">
            <v>76</v>
          </cell>
        </row>
        <row r="5663">
          <cell r="A5663">
            <v>6183956</v>
          </cell>
          <cell r="B5663" t="str">
            <v>Koncový díl …HE 100130</v>
          </cell>
          <cell r="C5663">
            <v>68</v>
          </cell>
          <cell r="D5663">
            <v>1</v>
          </cell>
          <cell r="E5663" t="str">
            <v>KS</v>
          </cell>
          <cell r="F5663">
            <v>68</v>
          </cell>
        </row>
        <row r="5664">
          <cell r="A5664">
            <v>6183980</v>
          </cell>
          <cell r="B5664" t="str">
            <v>Koncový díl …HE 100230</v>
          </cell>
          <cell r="C5664">
            <v>65</v>
          </cell>
          <cell r="D5664">
            <v>1</v>
          </cell>
          <cell r="E5664" t="str">
            <v>KS</v>
          </cell>
          <cell r="F5664">
            <v>65</v>
          </cell>
        </row>
        <row r="5665">
          <cell r="A5665">
            <v>6191002</v>
          </cell>
          <cell r="B5665" t="str">
            <v>Nástěnný a stropní kanál…WDK15015</v>
          </cell>
          <cell r="C5665">
            <v>17</v>
          </cell>
          <cell r="D5665">
            <v>1</v>
          </cell>
          <cell r="E5665" t="str">
            <v>M</v>
          </cell>
          <cell r="F5665">
            <v>17</v>
          </cell>
        </row>
        <row r="5666">
          <cell r="A5666">
            <v>6191010</v>
          </cell>
          <cell r="B5666" t="str">
            <v>Nástěnný a stropní kanál…WDK15030</v>
          </cell>
          <cell r="C5666">
            <v>25</v>
          </cell>
          <cell r="D5666">
            <v>1</v>
          </cell>
          <cell r="E5666" t="str">
            <v>M</v>
          </cell>
          <cell r="F5666">
            <v>25</v>
          </cell>
        </row>
        <row r="5667">
          <cell r="A5667">
            <v>6191029</v>
          </cell>
          <cell r="B5667" t="str">
            <v>Nástěnný a stropní kanál…WDK15040</v>
          </cell>
          <cell r="C5667">
            <v>36</v>
          </cell>
          <cell r="D5667">
            <v>1</v>
          </cell>
          <cell r="E5667" t="str">
            <v>M</v>
          </cell>
          <cell r="F5667">
            <v>36</v>
          </cell>
        </row>
        <row r="5668">
          <cell r="A5668">
            <v>6191037</v>
          </cell>
          <cell r="B5668" t="str">
            <v>Nástěnný a stropní kanál…WDK20020</v>
          </cell>
          <cell r="C5668">
            <v>18</v>
          </cell>
          <cell r="D5668">
            <v>1</v>
          </cell>
          <cell r="E5668" t="str">
            <v>M</v>
          </cell>
          <cell r="F5668">
            <v>18</v>
          </cell>
        </row>
        <row r="5669">
          <cell r="A5669">
            <v>6191045</v>
          </cell>
          <cell r="B5669" t="str">
            <v>Nástěnný a stropní kanál…WDK20035</v>
          </cell>
          <cell r="C5669">
            <v>30</v>
          </cell>
          <cell r="D5669">
            <v>1</v>
          </cell>
          <cell r="E5669" t="str">
            <v>M</v>
          </cell>
          <cell r="F5669">
            <v>30</v>
          </cell>
        </row>
        <row r="5670">
          <cell r="A5670">
            <v>6191053</v>
          </cell>
          <cell r="B5670" t="str">
            <v>Nástěnný a stropní kanál…WDK25025</v>
          </cell>
          <cell r="C5670">
            <v>32</v>
          </cell>
          <cell r="D5670">
            <v>1</v>
          </cell>
          <cell r="E5670" t="str">
            <v>M</v>
          </cell>
          <cell r="F5670">
            <v>32</v>
          </cell>
        </row>
        <row r="5671">
          <cell r="A5671">
            <v>6191061</v>
          </cell>
          <cell r="B5671" t="str">
            <v>Nástěnný a stropní kanál…WDK25040</v>
          </cell>
          <cell r="C5671">
            <v>49</v>
          </cell>
          <cell r="D5671">
            <v>1</v>
          </cell>
          <cell r="E5671" t="str">
            <v>M</v>
          </cell>
          <cell r="F5671">
            <v>49</v>
          </cell>
        </row>
        <row r="5672">
          <cell r="A5672">
            <v>6191096</v>
          </cell>
          <cell r="B5672" t="str">
            <v>Nástěnný a stropní kanál…WDK30030</v>
          </cell>
          <cell r="C5672">
            <v>33</v>
          </cell>
          <cell r="D5672">
            <v>1</v>
          </cell>
          <cell r="E5672" t="str">
            <v>M</v>
          </cell>
          <cell r="F5672">
            <v>33</v>
          </cell>
        </row>
        <row r="5673">
          <cell r="A5673">
            <v>6191118</v>
          </cell>
          <cell r="B5673" t="str">
            <v>Nástěnný a stropní kanál…WDK30045</v>
          </cell>
          <cell r="C5673">
            <v>38</v>
          </cell>
          <cell r="D5673">
            <v>1</v>
          </cell>
          <cell r="E5673" t="str">
            <v>M</v>
          </cell>
          <cell r="F5673">
            <v>38</v>
          </cell>
        </row>
        <row r="5674">
          <cell r="A5674">
            <v>6191126</v>
          </cell>
          <cell r="B5674" t="str">
            <v>Nástěnný a stropní kanál…WDK40040</v>
          </cell>
          <cell r="C5674">
            <v>47</v>
          </cell>
          <cell r="D5674">
            <v>1</v>
          </cell>
          <cell r="E5674" t="str">
            <v>M</v>
          </cell>
          <cell r="F5674">
            <v>47</v>
          </cell>
        </row>
        <row r="5675">
          <cell r="A5675">
            <v>6191134</v>
          </cell>
          <cell r="B5675" t="str">
            <v>Nástěnný a stropní kanál…WDK40060</v>
          </cell>
          <cell r="C5675">
            <v>77</v>
          </cell>
          <cell r="D5675">
            <v>1</v>
          </cell>
          <cell r="E5675" t="str">
            <v>M</v>
          </cell>
          <cell r="F5675">
            <v>77</v>
          </cell>
        </row>
        <row r="5676">
          <cell r="A5676">
            <v>6191142</v>
          </cell>
          <cell r="B5676" t="str">
            <v>Nástěnný a stropní kanál…WDK40090</v>
          </cell>
          <cell r="C5676">
            <v>115</v>
          </cell>
          <cell r="D5676">
            <v>1</v>
          </cell>
          <cell r="E5676" t="str">
            <v>M</v>
          </cell>
          <cell r="F5676">
            <v>115</v>
          </cell>
        </row>
        <row r="5677">
          <cell r="A5677">
            <v>6191150</v>
          </cell>
          <cell r="B5677" t="str">
            <v>Nástěnný a stropní kanál…WDK40110</v>
          </cell>
          <cell r="C5677">
            <v>121</v>
          </cell>
          <cell r="D5677">
            <v>1</v>
          </cell>
          <cell r="E5677" t="str">
            <v>M</v>
          </cell>
          <cell r="F5677">
            <v>121</v>
          </cell>
        </row>
        <row r="5678">
          <cell r="A5678">
            <v>6191193</v>
          </cell>
          <cell r="B5678" t="str">
            <v>Nástěnný a stropní kanál…WDK60060</v>
          </cell>
          <cell r="C5678">
            <v>87</v>
          </cell>
          <cell r="D5678">
            <v>1</v>
          </cell>
          <cell r="E5678" t="str">
            <v>M</v>
          </cell>
          <cell r="F5678">
            <v>87</v>
          </cell>
        </row>
        <row r="5679">
          <cell r="A5679">
            <v>6191207</v>
          </cell>
          <cell r="B5679" t="str">
            <v>Nástěnný a stropní kanál…WDK60090</v>
          </cell>
          <cell r="C5679">
            <v>136</v>
          </cell>
          <cell r="D5679">
            <v>1</v>
          </cell>
          <cell r="E5679" t="str">
            <v>M</v>
          </cell>
          <cell r="F5679">
            <v>136</v>
          </cell>
        </row>
        <row r="5680">
          <cell r="A5680">
            <v>6191215</v>
          </cell>
          <cell r="B5680" t="str">
            <v>Nástěnný a stropní kanál…WDK60110</v>
          </cell>
          <cell r="C5680">
            <v>147</v>
          </cell>
          <cell r="D5680">
            <v>1</v>
          </cell>
          <cell r="E5680" t="str">
            <v>M</v>
          </cell>
          <cell r="F5680">
            <v>147</v>
          </cell>
        </row>
        <row r="5681">
          <cell r="A5681">
            <v>6191223</v>
          </cell>
          <cell r="B5681" t="str">
            <v>Nástěnný a stropní kanál…WDK60130</v>
          </cell>
          <cell r="C5681">
            <v>206</v>
          </cell>
          <cell r="D5681">
            <v>1</v>
          </cell>
          <cell r="E5681" t="str">
            <v>M</v>
          </cell>
          <cell r="F5681">
            <v>206</v>
          </cell>
        </row>
        <row r="5682">
          <cell r="A5682">
            <v>6191231</v>
          </cell>
          <cell r="B5682" t="str">
            <v>Nástěnný a stropní kanál…WDK60150</v>
          </cell>
          <cell r="C5682">
            <v>213</v>
          </cell>
          <cell r="D5682">
            <v>1</v>
          </cell>
          <cell r="E5682" t="str">
            <v>M</v>
          </cell>
          <cell r="F5682">
            <v>213</v>
          </cell>
        </row>
        <row r="5683">
          <cell r="A5683">
            <v>6191258</v>
          </cell>
          <cell r="B5683" t="str">
            <v>Nástěnný a stropní kanál…WDK60170</v>
          </cell>
          <cell r="C5683">
            <v>250</v>
          </cell>
          <cell r="D5683">
            <v>1</v>
          </cell>
          <cell r="E5683" t="str">
            <v>M</v>
          </cell>
          <cell r="F5683">
            <v>250</v>
          </cell>
        </row>
        <row r="5684">
          <cell r="A5684">
            <v>6191266</v>
          </cell>
          <cell r="B5684" t="str">
            <v>Nástěnný a stropní kanál…WDK60210</v>
          </cell>
          <cell r="C5684">
            <v>302</v>
          </cell>
          <cell r="D5684">
            <v>1</v>
          </cell>
          <cell r="E5684" t="str">
            <v>M</v>
          </cell>
          <cell r="F5684">
            <v>302</v>
          </cell>
        </row>
        <row r="5685">
          <cell r="A5685">
            <v>6191274</v>
          </cell>
          <cell r="B5685" t="str">
            <v>Nástěnný a stropní kanál…WDK60230</v>
          </cell>
          <cell r="C5685">
            <v>293</v>
          </cell>
          <cell r="D5685">
            <v>1</v>
          </cell>
          <cell r="E5685" t="str">
            <v>M</v>
          </cell>
          <cell r="F5685">
            <v>293</v>
          </cell>
        </row>
        <row r="5686">
          <cell r="A5686">
            <v>6191304</v>
          </cell>
          <cell r="B5686" t="str">
            <v>Nástěnný a stropní kanál…WDK80170</v>
          </cell>
          <cell r="C5686">
            <v>320</v>
          </cell>
          <cell r="D5686">
            <v>1</v>
          </cell>
          <cell r="E5686" t="str">
            <v>M</v>
          </cell>
          <cell r="F5686">
            <v>320</v>
          </cell>
        </row>
        <row r="5687">
          <cell r="A5687">
            <v>6191312</v>
          </cell>
          <cell r="B5687" t="str">
            <v>Nástěnný a stropní kanál…WDK80210</v>
          </cell>
          <cell r="C5687">
            <v>361</v>
          </cell>
          <cell r="D5687">
            <v>1</v>
          </cell>
          <cell r="E5687" t="str">
            <v>M</v>
          </cell>
          <cell r="F5687">
            <v>361</v>
          </cell>
        </row>
        <row r="5688">
          <cell r="A5688">
            <v>6191347</v>
          </cell>
          <cell r="B5688" t="str">
            <v>Nástěnný a stropní kanál…WDK100130</v>
          </cell>
          <cell r="C5688">
            <v>299</v>
          </cell>
          <cell r="D5688">
            <v>1</v>
          </cell>
          <cell r="E5688" t="str">
            <v>M</v>
          </cell>
          <cell r="F5688">
            <v>299</v>
          </cell>
        </row>
        <row r="5689">
          <cell r="A5689">
            <v>6191355</v>
          </cell>
          <cell r="B5689" t="str">
            <v>Nástěnný a stropní kanál…WDK100230</v>
          </cell>
          <cell r="C5689">
            <v>407</v>
          </cell>
          <cell r="D5689">
            <v>1</v>
          </cell>
          <cell r="E5689" t="str">
            <v>M</v>
          </cell>
          <cell r="F5689">
            <v>407</v>
          </cell>
        </row>
        <row r="5690">
          <cell r="A5690">
            <v>6191630</v>
          </cell>
          <cell r="B5690" t="str">
            <v>Vrchní díl…2410/110</v>
          </cell>
          <cell r="C5690">
            <v>68</v>
          </cell>
          <cell r="D5690">
            <v>1</v>
          </cell>
          <cell r="E5690" t="str">
            <v>M</v>
          </cell>
          <cell r="F5690">
            <v>68</v>
          </cell>
        </row>
        <row r="5691">
          <cell r="A5691">
            <v>6191851</v>
          </cell>
          <cell r="B5691" t="str">
            <v>Kryt vnitřního rohu…HI 15040</v>
          </cell>
          <cell r="C5691">
            <v>11</v>
          </cell>
          <cell r="D5691">
            <v>1</v>
          </cell>
          <cell r="E5691" t="str">
            <v>KS</v>
          </cell>
          <cell r="F5691">
            <v>11</v>
          </cell>
        </row>
        <row r="5692">
          <cell r="A5692">
            <v>6191886</v>
          </cell>
          <cell r="B5692" t="str">
            <v>Kryt vnitřního rohu…HI 25025</v>
          </cell>
          <cell r="C5692">
            <v>11</v>
          </cell>
          <cell r="D5692">
            <v>1</v>
          </cell>
          <cell r="E5692" t="str">
            <v>KS</v>
          </cell>
          <cell r="F5692">
            <v>11</v>
          </cell>
        </row>
        <row r="5693">
          <cell r="A5693">
            <v>6191894</v>
          </cell>
          <cell r="B5693" t="str">
            <v>Kryt vnitřního rohu…HI 25040</v>
          </cell>
          <cell r="C5693">
            <v>11</v>
          </cell>
          <cell r="D5693">
            <v>1</v>
          </cell>
          <cell r="E5693" t="str">
            <v>KS</v>
          </cell>
          <cell r="F5693">
            <v>11</v>
          </cell>
        </row>
        <row r="5694">
          <cell r="A5694">
            <v>6191940</v>
          </cell>
          <cell r="B5694" t="str">
            <v>Kryt vnitřního rohu…HI 40040</v>
          </cell>
          <cell r="C5694">
            <v>13</v>
          </cell>
          <cell r="D5694">
            <v>1</v>
          </cell>
          <cell r="E5694" t="str">
            <v>KS</v>
          </cell>
          <cell r="F5694">
            <v>13</v>
          </cell>
        </row>
        <row r="5695">
          <cell r="A5695">
            <v>6191959</v>
          </cell>
          <cell r="B5695" t="str">
            <v>Kryt vnitřního rohu…HI 40060</v>
          </cell>
          <cell r="C5695">
            <v>75</v>
          </cell>
          <cell r="D5695">
            <v>1</v>
          </cell>
          <cell r="E5695" t="str">
            <v>KS</v>
          </cell>
          <cell r="F5695">
            <v>75</v>
          </cell>
        </row>
        <row r="5696">
          <cell r="A5696">
            <v>6191967</v>
          </cell>
          <cell r="B5696" t="str">
            <v>Kryt vnitřního rohu…HI 40090</v>
          </cell>
          <cell r="C5696">
            <v>65</v>
          </cell>
          <cell r="D5696">
            <v>1</v>
          </cell>
          <cell r="E5696" t="str">
            <v>KS</v>
          </cell>
          <cell r="F5696">
            <v>65</v>
          </cell>
        </row>
        <row r="5697">
          <cell r="A5697">
            <v>6191975</v>
          </cell>
          <cell r="B5697" t="str">
            <v>Kryt vnitřního rohu…HI 40110</v>
          </cell>
          <cell r="C5697">
            <v>85</v>
          </cell>
          <cell r="D5697">
            <v>1</v>
          </cell>
          <cell r="E5697" t="str">
            <v>KS</v>
          </cell>
          <cell r="F5697">
            <v>85</v>
          </cell>
        </row>
        <row r="5698">
          <cell r="A5698">
            <v>6192017</v>
          </cell>
          <cell r="B5698" t="str">
            <v>Kryt vnitřního rohu…HI 60060</v>
          </cell>
          <cell r="C5698">
            <v>73</v>
          </cell>
          <cell r="D5698">
            <v>1</v>
          </cell>
          <cell r="E5698" t="str">
            <v>KS</v>
          </cell>
          <cell r="F5698">
            <v>73</v>
          </cell>
        </row>
        <row r="5699">
          <cell r="A5699">
            <v>6192025</v>
          </cell>
          <cell r="B5699" t="str">
            <v>Kryt vnitřního rohu…HI 60090</v>
          </cell>
          <cell r="C5699">
            <v>76</v>
          </cell>
          <cell r="D5699">
            <v>1</v>
          </cell>
          <cell r="E5699" t="str">
            <v>KS</v>
          </cell>
          <cell r="F5699">
            <v>76</v>
          </cell>
        </row>
        <row r="5700">
          <cell r="A5700">
            <v>6192033</v>
          </cell>
          <cell r="B5700" t="str">
            <v>Kryt vnitřního rohu…HI 60110</v>
          </cell>
          <cell r="C5700">
            <v>87</v>
          </cell>
          <cell r="D5700">
            <v>1</v>
          </cell>
          <cell r="E5700" t="str">
            <v>KS</v>
          </cell>
          <cell r="F5700">
            <v>87</v>
          </cell>
        </row>
        <row r="5701">
          <cell r="A5701">
            <v>6192041</v>
          </cell>
          <cell r="B5701" t="str">
            <v>Kryt vnitřního rohu…HI 60130</v>
          </cell>
          <cell r="C5701">
            <v>89</v>
          </cell>
          <cell r="D5701">
            <v>1</v>
          </cell>
          <cell r="E5701" t="str">
            <v>KS</v>
          </cell>
          <cell r="F5701">
            <v>89</v>
          </cell>
        </row>
        <row r="5702">
          <cell r="A5702">
            <v>6192068</v>
          </cell>
          <cell r="B5702" t="str">
            <v>Kryt vnitřního rohu…HI 60150</v>
          </cell>
          <cell r="C5702">
            <v>94</v>
          </cell>
          <cell r="D5702">
            <v>1</v>
          </cell>
          <cell r="E5702" t="str">
            <v>KS</v>
          </cell>
          <cell r="F5702">
            <v>94</v>
          </cell>
        </row>
        <row r="5703">
          <cell r="A5703">
            <v>6192076</v>
          </cell>
          <cell r="B5703" t="str">
            <v>Kryt vnitřního rohu…HI 60170</v>
          </cell>
          <cell r="C5703">
            <v>91</v>
          </cell>
          <cell r="D5703">
            <v>1</v>
          </cell>
          <cell r="E5703" t="str">
            <v>KS</v>
          </cell>
          <cell r="F5703">
            <v>91</v>
          </cell>
        </row>
        <row r="5704">
          <cell r="A5704">
            <v>6192084</v>
          </cell>
          <cell r="B5704" t="str">
            <v>Kryt vnitřního rohu…HI 60210</v>
          </cell>
          <cell r="C5704">
            <v>122</v>
          </cell>
          <cell r="D5704">
            <v>1</v>
          </cell>
          <cell r="E5704" t="str">
            <v>KS</v>
          </cell>
          <cell r="F5704">
            <v>122</v>
          </cell>
        </row>
        <row r="5705">
          <cell r="A5705">
            <v>6192114</v>
          </cell>
          <cell r="B5705" t="str">
            <v>Kryt vnitřního rohu…HI 100130</v>
          </cell>
          <cell r="C5705">
            <v>400</v>
          </cell>
          <cell r="D5705">
            <v>1</v>
          </cell>
          <cell r="E5705" t="str">
            <v>KS</v>
          </cell>
          <cell r="F5705">
            <v>400</v>
          </cell>
        </row>
        <row r="5706">
          <cell r="A5706">
            <v>6192118</v>
          </cell>
          <cell r="B5706" t="str">
            <v>Kryt vnitřního rohu…HI 100230</v>
          </cell>
          <cell r="C5706">
            <v>432</v>
          </cell>
          <cell r="D5706">
            <v>1</v>
          </cell>
          <cell r="E5706" t="str">
            <v>KS</v>
          </cell>
          <cell r="F5706">
            <v>432</v>
          </cell>
        </row>
        <row r="5707">
          <cell r="A5707">
            <v>6192157</v>
          </cell>
          <cell r="B5707" t="str">
            <v>Kryt vnějšího rohu…HA 15040</v>
          </cell>
          <cell r="C5707">
            <v>11</v>
          </cell>
          <cell r="D5707">
            <v>1</v>
          </cell>
          <cell r="E5707" t="str">
            <v>KS</v>
          </cell>
          <cell r="F5707">
            <v>11</v>
          </cell>
        </row>
        <row r="5708">
          <cell r="A5708">
            <v>6192173</v>
          </cell>
          <cell r="B5708" t="str">
            <v>Kryt vnějšího rohu…HA 25025</v>
          </cell>
          <cell r="C5708">
            <v>12</v>
          </cell>
          <cell r="D5708">
            <v>1</v>
          </cell>
          <cell r="E5708" t="str">
            <v>KS</v>
          </cell>
          <cell r="F5708">
            <v>12</v>
          </cell>
        </row>
        <row r="5709">
          <cell r="A5709">
            <v>6192181</v>
          </cell>
          <cell r="B5709" t="str">
            <v>Kryt vnějšího rohu…HA 25040</v>
          </cell>
          <cell r="C5709">
            <v>15</v>
          </cell>
          <cell r="D5709">
            <v>1</v>
          </cell>
          <cell r="E5709" t="str">
            <v>KS</v>
          </cell>
          <cell r="F5709">
            <v>15</v>
          </cell>
        </row>
        <row r="5710">
          <cell r="A5710">
            <v>6192246</v>
          </cell>
          <cell r="B5710" t="str">
            <v>Kryt vnějšího rohu…HA 40040</v>
          </cell>
          <cell r="C5710">
            <v>14</v>
          </cell>
          <cell r="D5710">
            <v>1</v>
          </cell>
          <cell r="E5710" t="str">
            <v>KS</v>
          </cell>
          <cell r="F5710">
            <v>14</v>
          </cell>
        </row>
        <row r="5711">
          <cell r="A5711">
            <v>6192254</v>
          </cell>
          <cell r="B5711" t="str">
            <v>Kryt vnějšího rohu…HA 40060</v>
          </cell>
          <cell r="C5711">
            <v>73</v>
          </cell>
          <cell r="D5711">
            <v>1</v>
          </cell>
          <cell r="E5711" t="str">
            <v>KS</v>
          </cell>
          <cell r="F5711">
            <v>73</v>
          </cell>
        </row>
        <row r="5712">
          <cell r="A5712">
            <v>6192262</v>
          </cell>
          <cell r="B5712" t="str">
            <v>Kryt vnějšího rohu…HA 40090</v>
          </cell>
          <cell r="C5712">
            <v>78</v>
          </cell>
          <cell r="D5712">
            <v>1</v>
          </cell>
          <cell r="E5712" t="str">
            <v>KS</v>
          </cell>
          <cell r="F5712">
            <v>78</v>
          </cell>
        </row>
        <row r="5713">
          <cell r="A5713">
            <v>6192270</v>
          </cell>
          <cell r="B5713" t="str">
            <v>Kryt vnějšího rohu…HA 40110</v>
          </cell>
          <cell r="C5713">
            <v>88</v>
          </cell>
          <cell r="D5713">
            <v>1</v>
          </cell>
          <cell r="E5713" t="str">
            <v>KS</v>
          </cell>
          <cell r="F5713">
            <v>88</v>
          </cell>
        </row>
        <row r="5714">
          <cell r="A5714">
            <v>6192319</v>
          </cell>
          <cell r="B5714" t="str">
            <v>Kryt vnějšího rohu…HA 60060</v>
          </cell>
          <cell r="C5714">
            <v>72</v>
          </cell>
          <cell r="D5714">
            <v>1</v>
          </cell>
          <cell r="E5714" t="str">
            <v>KS</v>
          </cell>
          <cell r="F5714">
            <v>72</v>
          </cell>
        </row>
        <row r="5715">
          <cell r="A5715">
            <v>6192327</v>
          </cell>
          <cell r="B5715" t="str">
            <v>Kryt vnějšího rohu…HA 60090</v>
          </cell>
          <cell r="C5715">
            <v>73</v>
          </cell>
          <cell r="D5715">
            <v>1</v>
          </cell>
          <cell r="E5715" t="str">
            <v>KS</v>
          </cell>
          <cell r="F5715">
            <v>73</v>
          </cell>
        </row>
        <row r="5716">
          <cell r="A5716">
            <v>6192335</v>
          </cell>
          <cell r="B5716" t="str">
            <v>Kryt vnějšího rohu…HA 60110</v>
          </cell>
          <cell r="C5716">
            <v>99</v>
          </cell>
          <cell r="D5716">
            <v>1</v>
          </cell>
          <cell r="E5716" t="str">
            <v>KS</v>
          </cell>
          <cell r="F5716">
            <v>99</v>
          </cell>
        </row>
        <row r="5717">
          <cell r="A5717">
            <v>6192343</v>
          </cell>
          <cell r="B5717" t="str">
            <v>Kryt vnějšího rohu…HA 60130</v>
          </cell>
          <cell r="C5717">
            <v>99</v>
          </cell>
          <cell r="D5717">
            <v>1</v>
          </cell>
          <cell r="E5717" t="str">
            <v>KS</v>
          </cell>
          <cell r="F5717">
            <v>99</v>
          </cell>
        </row>
        <row r="5718">
          <cell r="A5718">
            <v>6192351</v>
          </cell>
          <cell r="B5718" t="str">
            <v>Kryt vnějšího rohu…HA 60150</v>
          </cell>
          <cell r="C5718">
            <v>97</v>
          </cell>
          <cell r="D5718">
            <v>1</v>
          </cell>
          <cell r="E5718" t="str">
            <v>KS</v>
          </cell>
          <cell r="F5718">
            <v>97</v>
          </cell>
        </row>
        <row r="5719">
          <cell r="A5719">
            <v>6192378</v>
          </cell>
          <cell r="B5719" t="str">
            <v>Kryt vnějšího rohu…HA 60170</v>
          </cell>
          <cell r="C5719">
            <v>94</v>
          </cell>
          <cell r="D5719">
            <v>1</v>
          </cell>
          <cell r="E5719" t="str">
            <v>KS</v>
          </cell>
          <cell r="F5719">
            <v>94</v>
          </cell>
        </row>
        <row r="5720">
          <cell r="A5720">
            <v>6192386</v>
          </cell>
          <cell r="B5720" t="str">
            <v>Kryt vnějšího rohu…HA 60210</v>
          </cell>
          <cell r="C5720">
            <v>106</v>
          </cell>
          <cell r="D5720">
            <v>1</v>
          </cell>
          <cell r="E5720" t="str">
            <v>KS</v>
          </cell>
          <cell r="F5720">
            <v>106</v>
          </cell>
        </row>
        <row r="5721">
          <cell r="A5721">
            <v>6192483</v>
          </cell>
          <cell r="B5721" t="str">
            <v>Kryt dílu T…HT 25025</v>
          </cell>
          <cell r="C5721">
            <v>12</v>
          </cell>
          <cell r="D5721">
            <v>1</v>
          </cell>
          <cell r="E5721" t="str">
            <v>KS</v>
          </cell>
          <cell r="F5721">
            <v>12</v>
          </cell>
        </row>
        <row r="5722">
          <cell r="A5722">
            <v>6192491</v>
          </cell>
          <cell r="B5722" t="str">
            <v>Kryt dílu T…HT 25040</v>
          </cell>
          <cell r="C5722">
            <v>15</v>
          </cell>
          <cell r="D5722">
            <v>1</v>
          </cell>
          <cell r="E5722" t="str">
            <v>KS</v>
          </cell>
          <cell r="F5722">
            <v>15</v>
          </cell>
        </row>
        <row r="5723">
          <cell r="A5723">
            <v>6192548</v>
          </cell>
          <cell r="B5723" t="str">
            <v>Víko dílu T a křížení…HT 40040</v>
          </cell>
          <cell r="C5723">
            <v>16</v>
          </cell>
          <cell r="D5723">
            <v>1</v>
          </cell>
          <cell r="E5723" t="str">
            <v>KS</v>
          </cell>
          <cell r="F5723">
            <v>16</v>
          </cell>
        </row>
        <row r="5724">
          <cell r="A5724">
            <v>6192556</v>
          </cell>
          <cell r="B5724" t="str">
            <v>Víko dílu T a křížení…HK 40060</v>
          </cell>
          <cell r="C5724">
            <v>57</v>
          </cell>
          <cell r="D5724">
            <v>1</v>
          </cell>
          <cell r="E5724" t="str">
            <v>KS</v>
          </cell>
          <cell r="F5724">
            <v>57</v>
          </cell>
        </row>
        <row r="5725">
          <cell r="A5725">
            <v>6192564</v>
          </cell>
          <cell r="B5725" t="str">
            <v>Víko dílu T a křížení…HK 40090</v>
          </cell>
          <cell r="C5725">
            <v>97</v>
          </cell>
          <cell r="D5725">
            <v>1</v>
          </cell>
          <cell r="E5725" t="str">
            <v>KS</v>
          </cell>
          <cell r="F5725">
            <v>97</v>
          </cell>
        </row>
        <row r="5726">
          <cell r="A5726">
            <v>6192637</v>
          </cell>
          <cell r="B5726" t="str">
            <v>Víko dílu T a křížení…HK 60110</v>
          </cell>
          <cell r="C5726">
            <v>85</v>
          </cell>
          <cell r="D5726">
            <v>1</v>
          </cell>
          <cell r="E5726" t="str">
            <v>KS</v>
          </cell>
          <cell r="F5726">
            <v>85</v>
          </cell>
        </row>
        <row r="5727">
          <cell r="A5727">
            <v>6192645</v>
          </cell>
          <cell r="B5727" t="str">
            <v>Víko dílu T a křížení…HK 60130</v>
          </cell>
          <cell r="C5727">
            <v>108</v>
          </cell>
          <cell r="D5727">
            <v>1</v>
          </cell>
          <cell r="E5727" t="str">
            <v>KS</v>
          </cell>
          <cell r="F5727">
            <v>108</v>
          </cell>
        </row>
        <row r="5728">
          <cell r="A5728">
            <v>6192653</v>
          </cell>
          <cell r="B5728" t="str">
            <v>Víko dílu T a křížení…HK 60150</v>
          </cell>
          <cell r="C5728">
            <v>131</v>
          </cell>
          <cell r="D5728">
            <v>1</v>
          </cell>
          <cell r="E5728" t="str">
            <v>KS</v>
          </cell>
          <cell r="F5728">
            <v>131</v>
          </cell>
        </row>
        <row r="5729">
          <cell r="A5729">
            <v>6192688</v>
          </cell>
          <cell r="B5729" t="str">
            <v>Víko dílu T a křížení…HK 60210</v>
          </cell>
          <cell r="C5729">
            <v>115</v>
          </cell>
          <cell r="D5729">
            <v>1</v>
          </cell>
          <cell r="E5729" t="str">
            <v>KS</v>
          </cell>
          <cell r="F5729">
            <v>115</v>
          </cell>
        </row>
        <row r="5730">
          <cell r="A5730">
            <v>6192769</v>
          </cell>
          <cell r="B5730" t="str">
            <v>Kryt plochého rohu…HF 15040</v>
          </cell>
          <cell r="C5730">
            <v>11</v>
          </cell>
          <cell r="D5730">
            <v>1</v>
          </cell>
          <cell r="E5730" t="str">
            <v>KS</v>
          </cell>
          <cell r="F5730">
            <v>11</v>
          </cell>
        </row>
        <row r="5731">
          <cell r="A5731">
            <v>6192785</v>
          </cell>
          <cell r="B5731" t="str">
            <v>Kryt plochého rohu…HF 25025</v>
          </cell>
          <cell r="C5731">
            <v>12</v>
          </cell>
          <cell r="D5731">
            <v>1</v>
          </cell>
          <cell r="E5731" t="str">
            <v>KS</v>
          </cell>
          <cell r="F5731">
            <v>12</v>
          </cell>
        </row>
        <row r="5732">
          <cell r="A5732">
            <v>6192793</v>
          </cell>
          <cell r="B5732" t="str">
            <v>Kryt plochého rohu…HF 25040</v>
          </cell>
          <cell r="C5732">
            <v>13</v>
          </cell>
          <cell r="D5732">
            <v>1</v>
          </cell>
          <cell r="E5732" t="str">
            <v>KS</v>
          </cell>
          <cell r="F5732">
            <v>13</v>
          </cell>
        </row>
        <row r="5733">
          <cell r="A5733">
            <v>6192831</v>
          </cell>
          <cell r="B5733" t="str">
            <v>Kryt plochého rohu…HF 40040</v>
          </cell>
          <cell r="C5733">
            <v>12</v>
          </cell>
          <cell r="D5733">
            <v>1</v>
          </cell>
          <cell r="E5733" t="str">
            <v>KS</v>
          </cell>
          <cell r="F5733">
            <v>12</v>
          </cell>
        </row>
        <row r="5734">
          <cell r="A5734">
            <v>6192858</v>
          </cell>
          <cell r="B5734" t="str">
            <v>Kryt plochého rohu…HF 40060</v>
          </cell>
          <cell r="C5734">
            <v>76</v>
          </cell>
          <cell r="D5734">
            <v>1</v>
          </cell>
          <cell r="E5734" t="str">
            <v>KS</v>
          </cell>
          <cell r="F5734">
            <v>76</v>
          </cell>
        </row>
        <row r="5735">
          <cell r="A5735">
            <v>6192866</v>
          </cell>
          <cell r="B5735" t="str">
            <v>Kryt plochého rohu…HF 40090</v>
          </cell>
          <cell r="C5735">
            <v>55</v>
          </cell>
          <cell r="D5735">
            <v>1</v>
          </cell>
          <cell r="E5735" t="str">
            <v>KS</v>
          </cell>
          <cell r="F5735">
            <v>55</v>
          </cell>
        </row>
        <row r="5736">
          <cell r="A5736">
            <v>6192874</v>
          </cell>
          <cell r="B5736" t="str">
            <v>Kryt plochého rohu…HF 40110</v>
          </cell>
          <cell r="C5736">
            <v>103</v>
          </cell>
          <cell r="D5736">
            <v>1</v>
          </cell>
          <cell r="E5736" t="str">
            <v>KS</v>
          </cell>
          <cell r="F5736">
            <v>103</v>
          </cell>
        </row>
        <row r="5737">
          <cell r="A5737">
            <v>6192912</v>
          </cell>
          <cell r="B5737" t="str">
            <v>Kryt plochého rohu…HF 60060</v>
          </cell>
          <cell r="C5737">
            <v>50</v>
          </cell>
          <cell r="D5737">
            <v>1</v>
          </cell>
          <cell r="E5737" t="str">
            <v>KS</v>
          </cell>
          <cell r="F5737">
            <v>50</v>
          </cell>
        </row>
        <row r="5738">
          <cell r="A5738">
            <v>6192920</v>
          </cell>
          <cell r="B5738" t="str">
            <v>Kryt plochého rohu…HF 60090</v>
          </cell>
          <cell r="C5738">
            <v>85</v>
          </cell>
          <cell r="D5738">
            <v>1</v>
          </cell>
          <cell r="E5738" t="str">
            <v>KS</v>
          </cell>
          <cell r="F5738">
            <v>85</v>
          </cell>
        </row>
        <row r="5739">
          <cell r="A5739">
            <v>6192939</v>
          </cell>
          <cell r="B5739" t="str">
            <v>Kryt plochého rohu…HF 60110</v>
          </cell>
          <cell r="C5739">
            <v>107</v>
          </cell>
          <cell r="D5739">
            <v>1</v>
          </cell>
          <cell r="E5739" t="str">
            <v>KS</v>
          </cell>
          <cell r="F5739">
            <v>107</v>
          </cell>
        </row>
        <row r="5740">
          <cell r="A5740">
            <v>6192947</v>
          </cell>
          <cell r="B5740" t="str">
            <v>Kryt plochého rohu…HF 60130</v>
          </cell>
          <cell r="C5740">
            <v>89</v>
          </cell>
          <cell r="D5740">
            <v>1</v>
          </cell>
          <cell r="E5740" t="str">
            <v>KS</v>
          </cell>
          <cell r="F5740">
            <v>89</v>
          </cell>
        </row>
        <row r="5741">
          <cell r="A5741">
            <v>6192955</v>
          </cell>
          <cell r="B5741" t="str">
            <v>Kryt plochého rohu…HF 60150</v>
          </cell>
          <cell r="C5741">
            <v>116</v>
          </cell>
          <cell r="D5741">
            <v>1</v>
          </cell>
          <cell r="E5741" t="str">
            <v>KS</v>
          </cell>
          <cell r="F5741">
            <v>116</v>
          </cell>
        </row>
        <row r="5742">
          <cell r="A5742">
            <v>6192963</v>
          </cell>
          <cell r="B5742" t="str">
            <v>Kryt plochého rohu…HF 60170</v>
          </cell>
          <cell r="C5742">
            <v>109</v>
          </cell>
          <cell r="D5742">
            <v>1</v>
          </cell>
          <cell r="E5742" t="str">
            <v>KS</v>
          </cell>
          <cell r="F5742">
            <v>109</v>
          </cell>
        </row>
        <row r="5743">
          <cell r="A5743">
            <v>6192971</v>
          </cell>
          <cell r="B5743" t="str">
            <v>Kryt plochého rohu…HF 60210</v>
          </cell>
          <cell r="C5743">
            <v>164</v>
          </cell>
          <cell r="D5743">
            <v>1</v>
          </cell>
          <cell r="E5743" t="str">
            <v>KS</v>
          </cell>
          <cell r="F5743">
            <v>164</v>
          </cell>
        </row>
        <row r="5744">
          <cell r="A5744">
            <v>6193029</v>
          </cell>
          <cell r="B5744" t="str">
            <v>Kryt plochého rohu…HF 100130</v>
          </cell>
          <cell r="C5744">
            <v>421</v>
          </cell>
          <cell r="D5744">
            <v>1</v>
          </cell>
          <cell r="E5744" t="str">
            <v>KS</v>
          </cell>
          <cell r="F5744">
            <v>421</v>
          </cell>
        </row>
        <row r="5745">
          <cell r="A5745">
            <v>6193099</v>
          </cell>
          <cell r="B5745" t="str">
            <v>Koncový díl …HE 15015</v>
          </cell>
          <cell r="C5745">
            <v>5</v>
          </cell>
          <cell r="D5745">
            <v>1</v>
          </cell>
          <cell r="E5745" t="str">
            <v>KS</v>
          </cell>
          <cell r="F5745">
            <v>5</v>
          </cell>
        </row>
        <row r="5746">
          <cell r="A5746">
            <v>6193102</v>
          </cell>
          <cell r="B5746" t="str">
            <v>Koncový díl …HE 15030</v>
          </cell>
          <cell r="C5746">
            <v>0</v>
          </cell>
          <cell r="D5746">
            <v>1</v>
          </cell>
          <cell r="E5746" t="str">
            <v>KS</v>
          </cell>
          <cell r="F5746">
            <v>0</v>
          </cell>
        </row>
        <row r="5747">
          <cell r="A5747">
            <v>6193110</v>
          </cell>
          <cell r="B5747" t="str">
            <v>Koncový díl …HE 15040</v>
          </cell>
          <cell r="C5747">
            <v>5</v>
          </cell>
          <cell r="D5747">
            <v>1</v>
          </cell>
          <cell r="E5747" t="str">
            <v>KS</v>
          </cell>
          <cell r="F5747">
            <v>5</v>
          </cell>
        </row>
        <row r="5748">
          <cell r="A5748">
            <v>6193145</v>
          </cell>
          <cell r="B5748" t="str">
            <v>Koncový díl …HE 25025</v>
          </cell>
          <cell r="C5748">
            <v>7</v>
          </cell>
          <cell r="D5748">
            <v>1</v>
          </cell>
          <cell r="E5748" t="str">
            <v>KS</v>
          </cell>
          <cell r="F5748">
            <v>7</v>
          </cell>
        </row>
        <row r="5749">
          <cell r="A5749">
            <v>6193153</v>
          </cell>
          <cell r="B5749" t="str">
            <v>Koncový díl …HE 25040</v>
          </cell>
          <cell r="C5749">
            <v>6</v>
          </cell>
          <cell r="D5749">
            <v>1</v>
          </cell>
          <cell r="E5749" t="str">
            <v>KS</v>
          </cell>
          <cell r="F5749">
            <v>6</v>
          </cell>
        </row>
        <row r="5750">
          <cell r="A5750">
            <v>6193218</v>
          </cell>
          <cell r="B5750" t="str">
            <v>Koncový díl …HE 40040</v>
          </cell>
          <cell r="C5750">
            <v>7</v>
          </cell>
          <cell r="D5750">
            <v>1</v>
          </cell>
          <cell r="E5750" t="str">
            <v>KS</v>
          </cell>
          <cell r="F5750">
            <v>7</v>
          </cell>
        </row>
        <row r="5751">
          <cell r="A5751">
            <v>6193226</v>
          </cell>
          <cell r="B5751" t="str">
            <v>Koncový díl …HE 40060</v>
          </cell>
          <cell r="C5751">
            <v>10</v>
          </cell>
          <cell r="D5751">
            <v>1</v>
          </cell>
          <cell r="E5751" t="str">
            <v>KS</v>
          </cell>
          <cell r="F5751">
            <v>10</v>
          </cell>
        </row>
        <row r="5752">
          <cell r="A5752">
            <v>6193234</v>
          </cell>
          <cell r="B5752" t="str">
            <v>Koncový díl …HE 40090</v>
          </cell>
          <cell r="C5752">
            <v>10</v>
          </cell>
          <cell r="D5752">
            <v>1</v>
          </cell>
          <cell r="E5752" t="str">
            <v>KS</v>
          </cell>
          <cell r="F5752">
            <v>10</v>
          </cell>
        </row>
        <row r="5753">
          <cell r="A5753">
            <v>6193242</v>
          </cell>
          <cell r="B5753" t="str">
            <v>Koncový díl …HE 40110</v>
          </cell>
          <cell r="C5753">
            <v>11</v>
          </cell>
          <cell r="D5753">
            <v>1</v>
          </cell>
          <cell r="E5753" t="str">
            <v>KS</v>
          </cell>
          <cell r="F5753">
            <v>11</v>
          </cell>
        </row>
        <row r="5754">
          <cell r="A5754">
            <v>6193285</v>
          </cell>
          <cell r="B5754" t="str">
            <v>Koncový díl …HE 60060</v>
          </cell>
          <cell r="C5754">
            <v>10</v>
          </cell>
          <cell r="D5754">
            <v>1</v>
          </cell>
          <cell r="E5754" t="str">
            <v>KS</v>
          </cell>
          <cell r="F5754">
            <v>10</v>
          </cell>
        </row>
        <row r="5755">
          <cell r="A5755">
            <v>6193293</v>
          </cell>
          <cell r="B5755" t="str">
            <v>Koncový díl …HE 60090</v>
          </cell>
          <cell r="C5755">
            <v>11</v>
          </cell>
          <cell r="D5755">
            <v>1</v>
          </cell>
          <cell r="E5755" t="str">
            <v>KS</v>
          </cell>
          <cell r="F5755">
            <v>11</v>
          </cell>
        </row>
        <row r="5756">
          <cell r="A5756">
            <v>6193307</v>
          </cell>
          <cell r="B5756" t="str">
            <v>Koncový díl …HE 60110</v>
          </cell>
          <cell r="C5756">
            <v>14</v>
          </cell>
          <cell r="D5756">
            <v>1</v>
          </cell>
          <cell r="E5756" t="str">
            <v>KS</v>
          </cell>
          <cell r="F5756">
            <v>14</v>
          </cell>
        </row>
        <row r="5757">
          <cell r="A5757">
            <v>6193315</v>
          </cell>
          <cell r="B5757" t="str">
            <v>Koncový díl …HE 60130</v>
          </cell>
          <cell r="C5757">
            <v>17</v>
          </cell>
          <cell r="D5757">
            <v>1</v>
          </cell>
          <cell r="E5757" t="str">
            <v>KS</v>
          </cell>
          <cell r="F5757">
            <v>17</v>
          </cell>
        </row>
        <row r="5758">
          <cell r="A5758">
            <v>6193323</v>
          </cell>
          <cell r="B5758" t="str">
            <v>Koncový díl …HE 60150</v>
          </cell>
          <cell r="C5758">
            <v>17</v>
          </cell>
          <cell r="D5758">
            <v>1</v>
          </cell>
          <cell r="E5758" t="str">
            <v>KS</v>
          </cell>
          <cell r="F5758">
            <v>17</v>
          </cell>
        </row>
        <row r="5759">
          <cell r="A5759">
            <v>6193331</v>
          </cell>
          <cell r="B5759" t="str">
            <v>Koncový díl …HE 60170</v>
          </cell>
          <cell r="C5759">
            <v>17</v>
          </cell>
          <cell r="D5759">
            <v>1</v>
          </cell>
          <cell r="E5759" t="str">
            <v>KS</v>
          </cell>
          <cell r="F5759">
            <v>17</v>
          </cell>
        </row>
        <row r="5760">
          <cell r="A5760">
            <v>6193358</v>
          </cell>
          <cell r="B5760" t="str">
            <v>Koncový díl …HE 60210</v>
          </cell>
          <cell r="C5760">
            <v>21</v>
          </cell>
          <cell r="D5760">
            <v>1</v>
          </cell>
          <cell r="E5760" t="str">
            <v>KS</v>
          </cell>
          <cell r="F5760">
            <v>21</v>
          </cell>
        </row>
        <row r="5761">
          <cell r="A5761">
            <v>6193366</v>
          </cell>
          <cell r="B5761" t="str">
            <v>Koncový díl …HE 60230</v>
          </cell>
          <cell r="C5761">
            <v>18</v>
          </cell>
          <cell r="D5761">
            <v>1</v>
          </cell>
          <cell r="E5761" t="str">
            <v>KS</v>
          </cell>
          <cell r="F5761">
            <v>18</v>
          </cell>
        </row>
        <row r="5762">
          <cell r="A5762">
            <v>6193391</v>
          </cell>
          <cell r="B5762" t="str">
            <v>Koncový díl …HE 80210</v>
          </cell>
          <cell r="C5762">
            <v>63</v>
          </cell>
          <cell r="D5762">
            <v>1</v>
          </cell>
          <cell r="E5762" t="str">
            <v>KS</v>
          </cell>
          <cell r="F5762">
            <v>63</v>
          </cell>
        </row>
        <row r="5763">
          <cell r="A5763">
            <v>6193399</v>
          </cell>
          <cell r="B5763" t="str">
            <v>Koncový díl …HE 100230</v>
          </cell>
          <cell r="C5763">
            <v>56</v>
          </cell>
          <cell r="D5763">
            <v>1</v>
          </cell>
          <cell r="E5763" t="str">
            <v>KS</v>
          </cell>
          <cell r="F5763">
            <v>56</v>
          </cell>
        </row>
        <row r="5764">
          <cell r="A5764">
            <v>6194060</v>
          </cell>
          <cell r="B5764" t="str">
            <v>Vrchní díl…D2-1/170</v>
          </cell>
          <cell r="C5764">
            <v>43</v>
          </cell>
          <cell r="D5764">
            <v>1</v>
          </cell>
          <cell r="E5764" t="str">
            <v>KS</v>
          </cell>
          <cell r="F5764">
            <v>43</v>
          </cell>
        </row>
        <row r="5765">
          <cell r="A5765">
            <v>6194214</v>
          </cell>
          <cell r="B5765" t="str">
            <v>Vrchní díl…D2-3/170</v>
          </cell>
          <cell r="C5765">
            <v>49</v>
          </cell>
          <cell r="D5765">
            <v>1</v>
          </cell>
          <cell r="E5765" t="str">
            <v>KS</v>
          </cell>
          <cell r="F5765">
            <v>49</v>
          </cell>
        </row>
        <row r="5766">
          <cell r="A5766">
            <v>6199103</v>
          </cell>
          <cell r="B5766" t="str">
            <v>Kanál s patkovou lištou…SKL-50 D</v>
          </cell>
          <cell r="C5766">
            <v>98</v>
          </cell>
          <cell r="D5766">
            <v>1</v>
          </cell>
          <cell r="E5766" t="str">
            <v>M</v>
          </cell>
          <cell r="F5766">
            <v>98</v>
          </cell>
        </row>
        <row r="5767">
          <cell r="A5767">
            <v>6199107</v>
          </cell>
          <cell r="B5767" t="str">
            <v>Kanál s patkovou lištou…SKL-50 D</v>
          </cell>
          <cell r="C5767">
            <v>102</v>
          </cell>
          <cell r="D5767">
            <v>1</v>
          </cell>
          <cell r="E5767" t="str">
            <v>M</v>
          </cell>
          <cell r="F5767">
            <v>102</v>
          </cell>
        </row>
        <row r="5768">
          <cell r="A5768">
            <v>6199109</v>
          </cell>
          <cell r="B5768" t="str">
            <v>Kanál s patkovou lištou…SKL-50 D</v>
          </cell>
          <cell r="C5768">
            <v>191</v>
          </cell>
          <cell r="D5768">
            <v>1</v>
          </cell>
          <cell r="E5768" t="str">
            <v>M</v>
          </cell>
          <cell r="F5768">
            <v>191</v>
          </cell>
        </row>
        <row r="5769">
          <cell r="A5769">
            <v>6199122</v>
          </cell>
          <cell r="B5769" t="str">
            <v>Vnitřní roh…SKL-I50D</v>
          </cell>
          <cell r="C5769">
            <v>40</v>
          </cell>
          <cell r="D5769">
            <v>1</v>
          </cell>
          <cell r="E5769" t="str">
            <v>KS</v>
          </cell>
          <cell r="F5769">
            <v>40</v>
          </cell>
        </row>
        <row r="5770">
          <cell r="A5770">
            <v>6199126</v>
          </cell>
          <cell r="B5770" t="str">
            <v>Vnitřní roh…SKL-I 50D</v>
          </cell>
          <cell r="C5770">
            <v>42</v>
          </cell>
          <cell r="D5770">
            <v>1</v>
          </cell>
          <cell r="E5770" t="str">
            <v>KS</v>
          </cell>
          <cell r="F5770">
            <v>42</v>
          </cell>
        </row>
        <row r="5771">
          <cell r="A5771">
            <v>6199128</v>
          </cell>
          <cell r="B5771" t="str">
            <v>Vnitřní roh…SKL-I 50D</v>
          </cell>
          <cell r="C5771">
            <v>141</v>
          </cell>
          <cell r="D5771">
            <v>1</v>
          </cell>
          <cell r="E5771" t="str">
            <v>KS</v>
          </cell>
          <cell r="F5771">
            <v>141</v>
          </cell>
        </row>
        <row r="5772">
          <cell r="A5772">
            <v>6199133</v>
          </cell>
          <cell r="B5772" t="str">
            <v>Vnější roh…SKL-A50D</v>
          </cell>
          <cell r="C5772">
            <v>40</v>
          </cell>
          <cell r="D5772">
            <v>1</v>
          </cell>
          <cell r="E5772" t="str">
            <v>KS</v>
          </cell>
          <cell r="F5772">
            <v>40</v>
          </cell>
        </row>
        <row r="5773">
          <cell r="A5773">
            <v>6199137</v>
          </cell>
          <cell r="B5773" t="str">
            <v>Vnější roh…SKL-A 50D</v>
          </cell>
          <cell r="C5773">
            <v>42</v>
          </cell>
          <cell r="D5773">
            <v>1</v>
          </cell>
          <cell r="E5773" t="str">
            <v>KS</v>
          </cell>
          <cell r="F5773">
            <v>42</v>
          </cell>
        </row>
        <row r="5774">
          <cell r="A5774">
            <v>6199139</v>
          </cell>
          <cell r="B5774" t="str">
            <v>Vnější roh…SKL-A 50D</v>
          </cell>
          <cell r="C5774">
            <v>141</v>
          </cell>
          <cell r="D5774">
            <v>1</v>
          </cell>
          <cell r="E5774" t="str">
            <v>KS</v>
          </cell>
          <cell r="F5774">
            <v>141</v>
          </cell>
        </row>
        <row r="5775">
          <cell r="A5775">
            <v>6199150</v>
          </cell>
          <cell r="B5775" t="str">
            <v>Koncový díl …SKL-EL50D</v>
          </cell>
          <cell r="C5775">
            <v>38</v>
          </cell>
          <cell r="D5775">
            <v>1</v>
          </cell>
          <cell r="E5775" t="str">
            <v>KS</v>
          </cell>
          <cell r="F5775">
            <v>38</v>
          </cell>
        </row>
        <row r="5776">
          <cell r="A5776">
            <v>6199163</v>
          </cell>
          <cell r="B5776" t="str">
            <v>Koncový díl …SKL-ER50D</v>
          </cell>
          <cell r="C5776">
            <v>38</v>
          </cell>
          <cell r="D5776">
            <v>1</v>
          </cell>
          <cell r="E5776" t="str">
            <v>KS</v>
          </cell>
          <cell r="F5776">
            <v>38</v>
          </cell>
        </row>
        <row r="5777">
          <cell r="A5777">
            <v>6199180</v>
          </cell>
          <cell r="B5777" t="str">
            <v>Spojovací kryt…SKL-SA50D</v>
          </cell>
          <cell r="C5777">
            <v>38</v>
          </cell>
          <cell r="D5777">
            <v>1</v>
          </cell>
          <cell r="E5777" t="str">
            <v>KS</v>
          </cell>
          <cell r="F5777">
            <v>38</v>
          </cell>
        </row>
        <row r="5778">
          <cell r="A5778">
            <v>6199184</v>
          </cell>
          <cell r="B5778" t="str">
            <v>Spojovací kryt…SKL-SA50D</v>
          </cell>
          <cell r="C5778">
            <v>40</v>
          </cell>
          <cell r="D5778">
            <v>1</v>
          </cell>
          <cell r="E5778" t="str">
            <v>KS</v>
          </cell>
          <cell r="F5778">
            <v>40</v>
          </cell>
        </row>
        <row r="5779">
          <cell r="A5779">
            <v>6199186</v>
          </cell>
          <cell r="B5779" t="str">
            <v>Spojovací kryt…SKL-SA50D</v>
          </cell>
          <cell r="C5779">
            <v>135</v>
          </cell>
          <cell r="D5779">
            <v>1</v>
          </cell>
          <cell r="E5779" t="str">
            <v>KS</v>
          </cell>
          <cell r="F5779">
            <v>135</v>
          </cell>
        </row>
        <row r="5780">
          <cell r="A5780">
            <v>6199202</v>
          </cell>
          <cell r="B5780" t="str">
            <v>Kanál s patkovou lištou…SKL-70 D</v>
          </cell>
          <cell r="C5780">
            <v>192</v>
          </cell>
          <cell r="D5780">
            <v>1</v>
          </cell>
          <cell r="E5780" t="str">
            <v>M</v>
          </cell>
          <cell r="F5780">
            <v>192</v>
          </cell>
        </row>
        <row r="5781">
          <cell r="A5781">
            <v>6199208</v>
          </cell>
          <cell r="B5781" t="str">
            <v>Kanál s patkovou lištou…SKL-70 D</v>
          </cell>
          <cell r="C5781">
            <v>218</v>
          </cell>
          <cell r="D5781">
            <v>1</v>
          </cell>
          <cell r="E5781" t="str">
            <v>M</v>
          </cell>
          <cell r="F5781">
            <v>218</v>
          </cell>
        </row>
        <row r="5782">
          <cell r="A5782">
            <v>6199223</v>
          </cell>
          <cell r="B5782" t="str">
            <v>Vnitřní roh…SKL-I70D</v>
          </cell>
          <cell r="C5782">
            <v>47</v>
          </cell>
          <cell r="D5782">
            <v>1</v>
          </cell>
          <cell r="E5782" t="str">
            <v>KS</v>
          </cell>
          <cell r="F5782">
            <v>47</v>
          </cell>
        </row>
        <row r="5783">
          <cell r="A5783">
            <v>6199229</v>
          </cell>
          <cell r="B5783" t="str">
            <v>Vnitřní roh…SKL-I 70D</v>
          </cell>
          <cell r="C5783">
            <v>113</v>
          </cell>
          <cell r="D5783">
            <v>1</v>
          </cell>
          <cell r="E5783" t="str">
            <v>KS</v>
          </cell>
          <cell r="F5783">
            <v>113</v>
          </cell>
        </row>
        <row r="5784">
          <cell r="A5784">
            <v>6199232</v>
          </cell>
          <cell r="B5784" t="str">
            <v>Vnější roh…SKL-A70D</v>
          </cell>
          <cell r="C5784">
            <v>47</v>
          </cell>
          <cell r="D5784">
            <v>1</v>
          </cell>
          <cell r="E5784" t="str">
            <v>KS</v>
          </cell>
          <cell r="F5784">
            <v>47</v>
          </cell>
        </row>
        <row r="5785">
          <cell r="A5785">
            <v>6199238</v>
          </cell>
          <cell r="B5785" t="str">
            <v>Vnější roh…SKL-A 70D</v>
          </cell>
          <cell r="C5785">
            <v>179</v>
          </cell>
          <cell r="D5785">
            <v>1</v>
          </cell>
          <cell r="E5785" t="str">
            <v>KS</v>
          </cell>
          <cell r="F5785">
            <v>179</v>
          </cell>
        </row>
        <row r="5786">
          <cell r="A5786">
            <v>6199251</v>
          </cell>
          <cell r="B5786" t="str">
            <v>Koncový díl …SKL-EL70D</v>
          </cell>
          <cell r="C5786">
            <v>44</v>
          </cell>
          <cell r="D5786">
            <v>1</v>
          </cell>
          <cell r="E5786" t="str">
            <v>KS</v>
          </cell>
          <cell r="F5786">
            <v>44</v>
          </cell>
        </row>
        <row r="5787">
          <cell r="A5787">
            <v>6199257</v>
          </cell>
          <cell r="B5787" t="str">
            <v>Koncový díl …SKL-EL70D</v>
          </cell>
          <cell r="C5787">
            <v>112</v>
          </cell>
          <cell r="D5787">
            <v>1</v>
          </cell>
          <cell r="E5787" t="str">
            <v>KS</v>
          </cell>
          <cell r="F5787">
            <v>112</v>
          </cell>
        </row>
        <row r="5788">
          <cell r="A5788">
            <v>6199268</v>
          </cell>
          <cell r="B5788" t="str">
            <v>Koncový díl …SKL-ER70D</v>
          </cell>
          <cell r="C5788">
            <v>112</v>
          </cell>
          <cell r="D5788">
            <v>1</v>
          </cell>
          <cell r="E5788" t="str">
            <v>KS</v>
          </cell>
          <cell r="F5788">
            <v>112</v>
          </cell>
        </row>
        <row r="5789">
          <cell r="A5789">
            <v>6199281</v>
          </cell>
          <cell r="B5789" t="str">
            <v>Spojovací kryt…SKL-SA70D</v>
          </cell>
          <cell r="C5789">
            <v>44</v>
          </cell>
          <cell r="D5789">
            <v>1</v>
          </cell>
          <cell r="E5789" t="str">
            <v>KS</v>
          </cell>
          <cell r="F5789">
            <v>44</v>
          </cell>
        </row>
        <row r="5790">
          <cell r="A5790">
            <v>6199287</v>
          </cell>
          <cell r="B5790" t="str">
            <v>Spojovací kryt…SKL-SA70D</v>
          </cell>
          <cell r="C5790">
            <v>112</v>
          </cell>
          <cell r="D5790">
            <v>1</v>
          </cell>
          <cell r="E5790" t="str">
            <v>KS</v>
          </cell>
          <cell r="F5790">
            <v>112</v>
          </cell>
        </row>
        <row r="5791">
          <cell r="A5791">
            <v>6199402</v>
          </cell>
          <cell r="B5791" t="str">
            <v>Přístrojová vložka…SKL-R/D</v>
          </cell>
          <cell r="C5791">
            <v>366</v>
          </cell>
          <cell r="D5791">
            <v>1</v>
          </cell>
          <cell r="E5791" t="str">
            <v>KS</v>
          </cell>
          <cell r="F5791">
            <v>366</v>
          </cell>
        </row>
        <row r="5792">
          <cell r="A5792">
            <v>6199406</v>
          </cell>
          <cell r="B5792" t="str">
            <v>Přístrojová vložka…SKL-R/D</v>
          </cell>
          <cell r="C5792">
            <v>297</v>
          </cell>
          <cell r="D5792">
            <v>1</v>
          </cell>
          <cell r="E5792" t="str">
            <v>KS</v>
          </cell>
          <cell r="F5792">
            <v>297</v>
          </cell>
        </row>
        <row r="5793">
          <cell r="A5793">
            <v>6199408</v>
          </cell>
          <cell r="B5793" t="str">
            <v>Přístrojová vložka…SKL-R/D</v>
          </cell>
          <cell r="C5793">
            <v>521</v>
          </cell>
          <cell r="D5793">
            <v>1</v>
          </cell>
          <cell r="E5793" t="str">
            <v>KS</v>
          </cell>
          <cell r="F5793">
            <v>521</v>
          </cell>
        </row>
        <row r="5794">
          <cell r="A5794">
            <v>6199425</v>
          </cell>
          <cell r="B5794" t="str">
            <v>Přístrojová vložka…SKL-DS/D</v>
          </cell>
          <cell r="C5794">
            <v>594</v>
          </cell>
          <cell r="D5794">
            <v>1</v>
          </cell>
          <cell r="E5794" t="str">
            <v>KS</v>
          </cell>
          <cell r="F5794">
            <v>594</v>
          </cell>
        </row>
        <row r="5795">
          <cell r="A5795">
            <v>6199442</v>
          </cell>
          <cell r="B5795" t="str">
            <v>Přístrojová vložka…SKL-Z/D</v>
          </cell>
          <cell r="C5795">
            <v>396</v>
          </cell>
          <cell r="D5795">
            <v>1</v>
          </cell>
          <cell r="E5795" t="str">
            <v>KS</v>
          </cell>
          <cell r="F5795">
            <v>396</v>
          </cell>
        </row>
        <row r="5796">
          <cell r="A5796">
            <v>6199446</v>
          </cell>
          <cell r="B5796" t="str">
            <v>Přístrojová vložka…SKL-Z/D</v>
          </cell>
          <cell r="C5796">
            <v>303</v>
          </cell>
          <cell r="D5796">
            <v>1</v>
          </cell>
          <cell r="E5796" t="str">
            <v>KS</v>
          </cell>
          <cell r="F5796">
            <v>303</v>
          </cell>
        </row>
        <row r="5797">
          <cell r="A5797">
            <v>6199448</v>
          </cell>
          <cell r="B5797" t="str">
            <v>Přístrojová vložka…SKL-Z/D</v>
          </cell>
          <cell r="C5797">
            <v>939</v>
          </cell>
          <cell r="D5797">
            <v>1</v>
          </cell>
          <cell r="E5797" t="str">
            <v>KS</v>
          </cell>
          <cell r="F5797">
            <v>939</v>
          </cell>
        </row>
        <row r="5798">
          <cell r="A5798">
            <v>6199461</v>
          </cell>
          <cell r="B5798" t="str">
            <v>Přístrojová vložka…SKL-45/D</v>
          </cell>
          <cell r="C5798">
            <v>341</v>
          </cell>
          <cell r="D5798">
            <v>1</v>
          </cell>
          <cell r="E5798" t="str">
            <v>KS</v>
          </cell>
          <cell r="F5798">
            <v>341</v>
          </cell>
        </row>
        <row r="5799">
          <cell r="A5799">
            <v>6199465</v>
          </cell>
          <cell r="B5799" t="str">
            <v>Přístrojová vložka…SKL-45/D</v>
          </cell>
          <cell r="C5799">
            <v>346</v>
          </cell>
          <cell r="D5799">
            <v>1</v>
          </cell>
          <cell r="E5799" t="str">
            <v>KS</v>
          </cell>
          <cell r="F5799">
            <v>346</v>
          </cell>
        </row>
        <row r="5800">
          <cell r="A5800">
            <v>6199467</v>
          </cell>
          <cell r="B5800" t="str">
            <v>Přístrojová vložka…SKL-45/D</v>
          </cell>
          <cell r="C5800">
            <v>673</v>
          </cell>
          <cell r="D5800">
            <v>1</v>
          </cell>
          <cell r="E5800" t="str">
            <v>KS</v>
          </cell>
          <cell r="F5800">
            <v>673</v>
          </cell>
        </row>
        <row r="5801">
          <cell r="A5801">
            <v>6200370</v>
          </cell>
          <cell r="B5801" t="str">
            <v>Kabelový žebřík…SL 460 NS</v>
          </cell>
          <cell r="C5801">
            <v>467</v>
          </cell>
          <cell r="D5801">
            <v>1</v>
          </cell>
          <cell r="E5801" t="str">
            <v>M</v>
          </cell>
          <cell r="F5801">
            <v>467</v>
          </cell>
        </row>
        <row r="5802">
          <cell r="A5802">
            <v>6200508</v>
          </cell>
          <cell r="B5802" t="str">
            <v>kabelový žebřík 45x200 FS…LG 420 NS</v>
          </cell>
          <cell r="C5802">
            <v>288</v>
          </cell>
          <cell r="D5802">
            <v>1</v>
          </cell>
          <cell r="E5802" t="str">
            <v>M</v>
          </cell>
          <cell r="F5802">
            <v>288</v>
          </cell>
        </row>
        <row r="5803">
          <cell r="A5803">
            <v>6200511</v>
          </cell>
          <cell r="B5803" t="str">
            <v>Kabelový žebřík…LG 430 NS</v>
          </cell>
          <cell r="C5803">
            <v>291</v>
          </cell>
          <cell r="D5803">
            <v>1</v>
          </cell>
          <cell r="E5803" t="str">
            <v>M</v>
          </cell>
          <cell r="F5803">
            <v>291</v>
          </cell>
        </row>
        <row r="5804">
          <cell r="A5804">
            <v>6200514</v>
          </cell>
          <cell r="B5804" t="str">
            <v>Kabelový žebřík…LG 440 NS</v>
          </cell>
          <cell r="C5804">
            <v>313</v>
          </cell>
          <cell r="D5804">
            <v>1</v>
          </cell>
          <cell r="E5804" t="str">
            <v>M</v>
          </cell>
          <cell r="F5804">
            <v>313</v>
          </cell>
        </row>
        <row r="5805">
          <cell r="A5805">
            <v>6200517</v>
          </cell>
          <cell r="B5805" t="str">
            <v>Kabelový žebřík…LG 450 NS</v>
          </cell>
          <cell r="C5805">
            <v>354</v>
          </cell>
          <cell r="D5805">
            <v>1</v>
          </cell>
          <cell r="E5805" t="str">
            <v>M</v>
          </cell>
          <cell r="F5805">
            <v>354</v>
          </cell>
        </row>
        <row r="5806">
          <cell r="A5806">
            <v>6200520</v>
          </cell>
          <cell r="B5806" t="str">
            <v>Kabelový žebřík…LG 460 NS</v>
          </cell>
          <cell r="C5806">
            <v>359</v>
          </cell>
          <cell r="D5806">
            <v>1</v>
          </cell>
          <cell r="E5806" t="str">
            <v>M</v>
          </cell>
          <cell r="F5806">
            <v>359</v>
          </cell>
        </row>
        <row r="5807">
          <cell r="A5807">
            <v>6200543</v>
          </cell>
          <cell r="B5807" t="str">
            <v>Kabelový žebřík…SLG430 NS</v>
          </cell>
          <cell r="C5807">
            <v>381</v>
          </cell>
          <cell r="D5807">
            <v>1</v>
          </cell>
          <cell r="E5807" t="str">
            <v>M</v>
          </cell>
          <cell r="F5807">
            <v>381</v>
          </cell>
        </row>
        <row r="5808">
          <cell r="A5808">
            <v>6200583</v>
          </cell>
          <cell r="B5808" t="str">
            <v>kabelový žebřík 45x200 FS…LG 420 NS</v>
          </cell>
          <cell r="C5808">
            <v>288</v>
          </cell>
          <cell r="D5808">
            <v>1</v>
          </cell>
          <cell r="E5808" t="str">
            <v>M</v>
          </cell>
          <cell r="F5808">
            <v>288</v>
          </cell>
        </row>
        <row r="5809">
          <cell r="A5809">
            <v>6200586</v>
          </cell>
          <cell r="B5809" t="str">
            <v>Kabelový žebřík…LG 430 NS</v>
          </cell>
          <cell r="C5809">
            <v>299</v>
          </cell>
          <cell r="D5809">
            <v>1</v>
          </cell>
          <cell r="E5809" t="str">
            <v>M</v>
          </cell>
          <cell r="F5809">
            <v>299</v>
          </cell>
        </row>
        <row r="5810">
          <cell r="A5810">
            <v>6200589</v>
          </cell>
          <cell r="B5810" t="str">
            <v>Kabelový žebřík…LG 440 NS</v>
          </cell>
          <cell r="C5810">
            <v>313</v>
          </cell>
          <cell r="D5810">
            <v>1</v>
          </cell>
          <cell r="E5810" t="str">
            <v>M</v>
          </cell>
          <cell r="F5810">
            <v>313</v>
          </cell>
        </row>
        <row r="5811">
          <cell r="A5811">
            <v>6200592</v>
          </cell>
          <cell r="B5811" t="str">
            <v>Kabelový žebřík…LG 450 NS</v>
          </cell>
          <cell r="C5811">
            <v>354</v>
          </cell>
          <cell r="D5811">
            <v>1</v>
          </cell>
          <cell r="E5811" t="str">
            <v>M</v>
          </cell>
          <cell r="F5811">
            <v>354</v>
          </cell>
        </row>
        <row r="5812">
          <cell r="A5812">
            <v>6200595</v>
          </cell>
          <cell r="B5812" t="str">
            <v>Kabelový žebřík…LG 460 NS</v>
          </cell>
          <cell r="C5812">
            <v>359</v>
          </cell>
          <cell r="D5812">
            <v>1</v>
          </cell>
          <cell r="E5812" t="str">
            <v>M</v>
          </cell>
          <cell r="F5812">
            <v>359</v>
          </cell>
        </row>
        <row r="5813">
          <cell r="A5813">
            <v>6200605</v>
          </cell>
          <cell r="B5813" t="str">
            <v>Kabelový žebřík…LG 420 NS</v>
          </cell>
          <cell r="C5813">
            <v>499</v>
          </cell>
          <cell r="D5813">
            <v>1</v>
          </cell>
          <cell r="E5813" t="str">
            <v>M</v>
          </cell>
          <cell r="F5813">
            <v>499</v>
          </cell>
        </row>
        <row r="5814">
          <cell r="A5814">
            <v>6200608</v>
          </cell>
          <cell r="B5814" t="str">
            <v>Kabelový žebřík…LG 430 NS</v>
          </cell>
          <cell r="C5814">
            <v>527</v>
          </cell>
          <cell r="D5814">
            <v>1</v>
          </cell>
          <cell r="E5814" t="str">
            <v>M</v>
          </cell>
          <cell r="F5814">
            <v>527</v>
          </cell>
        </row>
        <row r="5815">
          <cell r="A5815">
            <v>6200611</v>
          </cell>
          <cell r="B5815" t="str">
            <v>Kabelový žebřík…LG 440 NS</v>
          </cell>
          <cell r="C5815">
            <v>559</v>
          </cell>
          <cell r="D5815">
            <v>1</v>
          </cell>
          <cell r="E5815" t="str">
            <v>M</v>
          </cell>
          <cell r="F5815">
            <v>559</v>
          </cell>
        </row>
        <row r="5816">
          <cell r="A5816">
            <v>6200614</v>
          </cell>
          <cell r="B5816" t="str">
            <v>Kabelový žebřík…LG 450 NS</v>
          </cell>
          <cell r="C5816">
            <v>609</v>
          </cell>
          <cell r="D5816">
            <v>1</v>
          </cell>
          <cell r="E5816" t="str">
            <v>M</v>
          </cell>
          <cell r="F5816">
            <v>609</v>
          </cell>
        </row>
        <row r="5817">
          <cell r="A5817">
            <v>6200617</v>
          </cell>
          <cell r="B5817" t="str">
            <v>Kabelový žebřík…LG 460 NS</v>
          </cell>
          <cell r="C5817">
            <v>599</v>
          </cell>
          <cell r="D5817">
            <v>1</v>
          </cell>
          <cell r="E5817" t="str">
            <v>M</v>
          </cell>
          <cell r="F5817">
            <v>599</v>
          </cell>
        </row>
        <row r="5818">
          <cell r="A5818">
            <v>6200623</v>
          </cell>
          <cell r="B5818" t="str">
            <v>Kabelový žebřík…SLG420 NS</v>
          </cell>
          <cell r="C5818">
            <v>391</v>
          </cell>
          <cell r="D5818">
            <v>1</v>
          </cell>
          <cell r="E5818" t="str">
            <v>M</v>
          </cell>
          <cell r="F5818">
            <v>391</v>
          </cell>
        </row>
        <row r="5819">
          <cell r="A5819">
            <v>6200626</v>
          </cell>
          <cell r="B5819" t="str">
            <v>Kabelový žebřík…SLG430 NS</v>
          </cell>
          <cell r="C5819">
            <v>387</v>
          </cell>
          <cell r="D5819">
            <v>1</v>
          </cell>
          <cell r="E5819" t="str">
            <v>M</v>
          </cell>
          <cell r="F5819">
            <v>387</v>
          </cell>
        </row>
        <row r="5820">
          <cell r="A5820">
            <v>6200629</v>
          </cell>
          <cell r="B5820" t="str">
            <v>Kabelový žebřík…SLG440 NS</v>
          </cell>
          <cell r="C5820">
            <v>405</v>
          </cell>
          <cell r="D5820">
            <v>1</v>
          </cell>
          <cell r="E5820" t="str">
            <v>M</v>
          </cell>
          <cell r="F5820">
            <v>405</v>
          </cell>
        </row>
        <row r="5821">
          <cell r="A5821">
            <v>6200632</v>
          </cell>
          <cell r="B5821" t="str">
            <v>Kabelový žebřík…SLG450 NS</v>
          </cell>
          <cell r="C5821">
            <v>427</v>
          </cell>
          <cell r="D5821">
            <v>1</v>
          </cell>
          <cell r="E5821" t="str">
            <v>M</v>
          </cell>
          <cell r="F5821">
            <v>427</v>
          </cell>
        </row>
        <row r="5822">
          <cell r="A5822">
            <v>6200635</v>
          </cell>
          <cell r="B5822" t="str">
            <v>Kabelový žebřík…SLG460 NS</v>
          </cell>
          <cell r="C5822">
            <v>467</v>
          </cell>
          <cell r="D5822">
            <v>1</v>
          </cell>
          <cell r="E5822" t="str">
            <v>M</v>
          </cell>
          <cell r="F5822">
            <v>467</v>
          </cell>
        </row>
        <row r="5823">
          <cell r="A5823">
            <v>6200646</v>
          </cell>
          <cell r="B5823" t="str">
            <v>Kabelový žebřík…SLG420 NS</v>
          </cell>
          <cell r="C5823">
            <v>573</v>
          </cell>
          <cell r="D5823">
            <v>1</v>
          </cell>
          <cell r="E5823" t="str">
            <v>M</v>
          </cell>
          <cell r="F5823">
            <v>573</v>
          </cell>
        </row>
        <row r="5824">
          <cell r="A5824">
            <v>6200649</v>
          </cell>
          <cell r="B5824" t="str">
            <v>kabelový žebřík 45x300 FT…SLG430 NS</v>
          </cell>
          <cell r="C5824">
            <v>588</v>
          </cell>
          <cell r="D5824">
            <v>1</v>
          </cell>
          <cell r="E5824" t="str">
            <v>M</v>
          </cell>
          <cell r="F5824">
            <v>588</v>
          </cell>
        </row>
        <row r="5825">
          <cell r="A5825">
            <v>6200652</v>
          </cell>
          <cell r="B5825" t="str">
            <v>Kabelový žebřík…SLG440 NS</v>
          </cell>
          <cell r="C5825">
            <v>626</v>
          </cell>
          <cell r="D5825">
            <v>1</v>
          </cell>
          <cell r="E5825" t="str">
            <v>M</v>
          </cell>
          <cell r="F5825">
            <v>626</v>
          </cell>
        </row>
        <row r="5826">
          <cell r="A5826">
            <v>6200658</v>
          </cell>
          <cell r="B5826" t="str">
            <v>Kabelový žebřík…SLG460 NS</v>
          </cell>
          <cell r="C5826">
            <v>634</v>
          </cell>
          <cell r="D5826">
            <v>1</v>
          </cell>
          <cell r="E5826" t="str">
            <v>M</v>
          </cell>
          <cell r="F5826">
            <v>634</v>
          </cell>
        </row>
        <row r="5827">
          <cell r="A5827">
            <v>6200818</v>
          </cell>
          <cell r="B5827" t="str">
            <v>Podélná spojka…LLV 45 FS</v>
          </cell>
          <cell r="C5827">
            <v>42</v>
          </cell>
          <cell r="D5827">
            <v>1</v>
          </cell>
          <cell r="E5827" t="str">
            <v>KS</v>
          </cell>
          <cell r="F5827">
            <v>42</v>
          </cell>
        </row>
        <row r="5828">
          <cell r="A5828">
            <v>6200826</v>
          </cell>
          <cell r="B5828" t="str">
            <v>Podélná spojka…LLV 45 FT</v>
          </cell>
          <cell r="C5828">
            <v>49</v>
          </cell>
          <cell r="D5828">
            <v>1</v>
          </cell>
          <cell r="E5828" t="str">
            <v>KS</v>
          </cell>
          <cell r="F5828">
            <v>49</v>
          </cell>
        </row>
        <row r="5829">
          <cell r="A5829">
            <v>6200832</v>
          </cell>
          <cell r="B5829" t="str">
            <v>Podélná spojka…LVG 45</v>
          </cell>
          <cell r="C5829">
            <v>42</v>
          </cell>
          <cell r="D5829">
            <v>1</v>
          </cell>
          <cell r="E5829" t="str">
            <v>KS</v>
          </cell>
          <cell r="F5829">
            <v>42</v>
          </cell>
        </row>
        <row r="5830">
          <cell r="A5830">
            <v>6200835</v>
          </cell>
          <cell r="B5830" t="str">
            <v>Podélná spojka…LVG 45</v>
          </cell>
          <cell r="C5830">
            <v>49</v>
          </cell>
          <cell r="D5830">
            <v>1</v>
          </cell>
          <cell r="E5830" t="str">
            <v>KS</v>
          </cell>
          <cell r="F5830">
            <v>49</v>
          </cell>
        </row>
        <row r="5831">
          <cell r="A5831">
            <v>6200850</v>
          </cell>
          <cell r="B5831" t="str">
            <v>Úhlová spojka…LWV 45 FS</v>
          </cell>
          <cell r="C5831">
            <v>46</v>
          </cell>
          <cell r="D5831">
            <v>1</v>
          </cell>
          <cell r="E5831" t="str">
            <v>KS</v>
          </cell>
          <cell r="F5831">
            <v>46</v>
          </cell>
        </row>
        <row r="5832">
          <cell r="A5832">
            <v>6200869</v>
          </cell>
          <cell r="B5832" t="str">
            <v>Úhlová spojka…LWV 45 VA</v>
          </cell>
          <cell r="C5832">
            <v>82</v>
          </cell>
          <cell r="D5832">
            <v>1</v>
          </cell>
          <cell r="E5832" t="str">
            <v>KS</v>
          </cell>
          <cell r="F5832">
            <v>82</v>
          </cell>
        </row>
        <row r="5833">
          <cell r="A5833">
            <v>6200882</v>
          </cell>
          <cell r="B5833" t="str">
            <v>Úhlová spojka…LWVG 45</v>
          </cell>
          <cell r="C5833">
            <v>46</v>
          </cell>
          <cell r="D5833">
            <v>1</v>
          </cell>
          <cell r="E5833" t="str">
            <v>KS</v>
          </cell>
          <cell r="F5833">
            <v>46</v>
          </cell>
        </row>
        <row r="5834">
          <cell r="A5834">
            <v>6200885</v>
          </cell>
          <cell r="B5834" t="str">
            <v>Úhlová spojka…LWVG 45</v>
          </cell>
          <cell r="C5834">
            <v>82</v>
          </cell>
          <cell r="D5834">
            <v>1</v>
          </cell>
          <cell r="E5834" t="str">
            <v>KS</v>
          </cell>
          <cell r="F5834">
            <v>82</v>
          </cell>
        </row>
        <row r="5835">
          <cell r="A5835">
            <v>6200907</v>
          </cell>
          <cell r="B5835" t="str">
            <v>Kloubová spojka…LGV 45 FS</v>
          </cell>
          <cell r="C5835">
            <v>147</v>
          </cell>
          <cell r="D5835">
            <v>1</v>
          </cell>
          <cell r="E5835" t="str">
            <v>KS</v>
          </cell>
          <cell r="F5835">
            <v>147</v>
          </cell>
        </row>
        <row r="5836">
          <cell r="A5836">
            <v>6200915</v>
          </cell>
          <cell r="B5836" t="str">
            <v>Kloubová spojka…LGV 45 FT</v>
          </cell>
          <cell r="C5836">
            <v>196</v>
          </cell>
          <cell r="D5836">
            <v>1</v>
          </cell>
          <cell r="E5836" t="str">
            <v>KS</v>
          </cell>
          <cell r="F5836">
            <v>196</v>
          </cell>
        </row>
        <row r="5837">
          <cell r="A5837">
            <v>6200926</v>
          </cell>
          <cell r="B5837" t="str">
            <v>Kloubová spojka…LGVG 45</v>
          </cell>
          <cell r="C5837">
            <v>147</v>
          </cell>
          <cell r="D5837">
            <v>1</v>
          </cell>
          <cell r="E5837" t="str">
            <v>KS</v>
          </cell>
          <cell r="F5837">
            <v>147</v>
          </cell>
        </row>
        <row r="5838">
          <cell r="A5838">
            <v>6200929</v>
          </cell>
          <cell r="B5838" t="str">
            <v>Kloubová spojka…LGVG 45</v>
          </cell>
          <cell r="C5838">
            <v>196</v>
          </cell>
          <cell r="D5838">
            <v>1</v>
          </cell>
          <cell r="E5838" t="str">
            <v>KS</v>
          </cell>
          <cell r="F5838">
            <v>196</v>
          </cell>
        </row>
        <row r="5839">
          <cell r="A5839">
            <v>6203027</v>
          </cell>
          <cell r="B5839" t="str">
            <v>Oblouk 90°…LBI90/420</v>
          </cell>
          <cell r="C5839">
            <v>1187</v>
          </cell>
          <cell r="D5839">
            <v>1</v>
          </cell>
          <cell r="E5839" t="str">
            <v>KS</v>
          </cell>
          <cell r="F5839">
            <v>1187</v>
          </cell>
        </row>
        <row r="5840">
          <cell r="A5840">
            <v>6203035</v>
          </cell>
          <cell r="B5840" t="str">
            <v>Oblouk 90°…LBI90/430</v>
          </cell>
          <cell r="C5840">
            <v>1321</v>
          </cell>
          <cell r="D5840">
            <v>1</v>
          </cell>
          <cell r="E5840" t="str">
            <v>KS</v>
          </cell>
          <cell r="F5840">
            <v>1321</v>
          </cell>
        </row>
        <row r="5841">
          <cell r="A5841">
            <v>6203043</v>
          </cell>
          <cell r="B5841" t="str">
            <v>Oblouk 90°…LBI90/440</v>
          </cell>
          <cell r="C5841">
            <v>1447</v>
          </cell>
          <cell r="D5841">
            <v>1</v>
          </cell>
          <cell r="E5841" t="str">
            <v>KS</v>
          </cell>
          <cell r="F5841">
            <v>1447</v>
          </cell>
        </row>
        <row r="5842">
          <cell r="A5842">
            <v>6203051</v>
          </cell>
          <cell r="B5842" t="str">
            <v>Oblouk 90°…LBI90/450</v>
          </cell>
          <cell r="C5842">
            <v>1579</v>
          </cell>
          <cell r="D5842">
            <v>1</v>
          </cell>
          <cell r="E5842" t="str">
            <v>KS</v>
          </cell>
          <cell r="F5842">
            <v>1579</v>
          </cell>
        </row>
        <row r="5843">
          <cell r="A5843">
            <v>6203078</v>
          </cell>
          <cell r="B5843" t="str">
            <v>Oblouk 90°…LBI90/460</v>
          </cell>
          <cell r="C5843">
            <v>1712</v>
          </cell>
          <cell r="D5843">
            <v>1</v>
          </cell>
          <cell r="E5843" t="str">
            <v>KS</v>
          </cell>
          <cell r="F5843">
            <v>1712</v>
          </cell>
        </row>
        <row r="5844">
          <cell r="A5844">
            <v>6203124</v>
          </cell>
          <cell r="B5844" t="str">
            <v>Oblouk 90°…LBI90/420</v>
          </cell>
          <cell r="C5844">
            <v>1928</v>
          </cell>
          <cell r="D5844">
            <v>1</v>
          </cell>
          <cell r="E5844" t="str">
            <v>KS</v>
          </cell>
          <cell r="F5844">
            <v>1928</v>
          </cell>
        </row>
        <row r="5845">
          <cell r="A5845">
            <v>6203132</v>
          </cell>
          <cell r="B5845" t="str">
            <v>Oblouk 90°…LBI90/430</v>
          </cell>
          <cell r="C5845">
            <v>2158</v>
          </cell>
          <cell r="D5845">
            <v>1</v>
          </cell>
          <cell r="E5845" t="str">
            <v>KS</v>
          </cell>
          <cell r="F5845">
            <v>2158</v>
          </cell>
        </row>
        <row r="5846">
          <cell r="A5846">
            <v>6203140</v>
          </cell>
          <cell r="B5846" t="str">
            <v>Oblouk 90°…LBI90/440</v>
          </cell>
          <cell r="C5846">
            <v>2390</v>
          </cell>
          <cell r="D5846">
            <v>1</v>
          </cell>
          <cell r="E5846" t="str">
            <v>KS</v>
          </cell>
          <cell r="F5846">
            <v>2390</v>
          </cell>
        </row>
        <row r="5847">
          <cell r="A5847">
            <v>6203159</v>
          </cell>
          <cell r="B5847" t="str">
            <v>Oblouk 90°…LBI90/450</v>
          </cell>
          <cell r="C5847">
            <v>2621</v>
          </cell>
          <cell r="D5847">
            <v>1</v>
          </cell>
          <cell r="E5847" t="str">
            <v>KS</v>
          </cell>
          <cell r="F5847">
            <v>2621</v>
          </cell>
        </row>
        <row r="5848">
          <cell r="A5848">
            <v>6203167</v>
          </cell>
          <cell r="B5848" t="str">
            <v>Oblouk 90°…LBI90/460</v>
          </cell>
          <cell r="C5848">
            <v>2852</v>
          </cell>
          <cell r="D5848">
            <v>1</v>
          </cell>
          <cell r="E5848" t="str">
            <v>KS</v>
          </cell>
          <cell r="F5848">
            <v>2852</v>
          </cell>
        </row>
        <row r="5849">
          <cell r="A5849">
            <v>6205038</v>
          </cell>
          <cell r="B5849" t="str">
            <v>Kloubový oblouk…LGBV 420</v>
          </cell>
          <cell r="C5849">
            <v>2164</v>
          </cell>
          <cell r="D5849">
            <v>1</v>
          </cell>
          <cell r="E5849" t="str">
            <v>KS</v>
          </cell>
          <cell r="F5849">
            <v>2164</v>
          </cell>
        </row>
        <row r="5850">
          <cell r="A5850">
            <v>6205046</v>
          </cell>
          <cell r="B5850" t="str">
            <v>Kloubový oblouk…LGBV 430</v>
          </cell>
          <cell r="C5850">
            <v>1934</v>
          </cell>
          <cell r="D5850">
            <v>1</v>
          </cell>
          <cell r="E5850" t="str">
            <v>KS</v>
          </cell>
          <cell r="F5850">
            <v>1934</v>
          </cell>
        </row>
        <row r="5851">
          <cell r="A5851">
            <v>6205054</v>
          </cell>
          <cell r="B5851" t="str">
            <v>Kloubový oblouk…LGBV 440</v>
          </cell>
          <cell r="C5851">
            <v>2103</v>
          </cell>
          <cell r="D5851">
            <v>1</v>
          </cell>
          <cell r="E5851" t="str">
            <v>KS</v>
          </cell>
          <cell r="F5851">
            <v>2103</v>
          </cell>
        </row>
        <row r="5852">
          <cell r="A5852">
            <v>6205062</v>
          </cell>
          <cell r="B5852" t="str">
            <v>Kloubový oblouk…LGBV 450</v>
          </cell>
          <cell r="C5852">
            <v>1983</v>
          </cell>
          <cell r="D5852">
            <v>1</v>
          </cell>
          <cell r="E5852" t="str">
            <v>KS</v>
          </cell>
          <cell r="F5852">
            <v>1983</v>
          </cell>
        </row>
        <row r="5853">
          <cell r="A5853">
            <v>6205070</v>
          </cell>
          <cell r="B5853" t="str">
            <v>Kloubový oblouk…LGBV 460</v>
          </cell>
          <cell r="C5853">
            <v>2192</v>
          </cell>
          <cell r="D5853">
            <v>1</v>
          </cell>
          <cell r="E5853" t="str">
            <v>KS</v>
          </cell>
          <cell r="F5853">
            <v>2192</v>
          </cell>
        </row>
        <row r="5854">
          <cell r="A5854">
            <v>6205127</v>
          </cell>
          <cell r="B5854" t="str">
            <v>Kloubový oblouk…LGBV 420</v>
          </cell>
          <cell r="C5854">
            <v>3125</v>
          </cell>
          <cell r="D5854">
            <v>1</v>
          </cell>
          <cell r="E5854" t="str">
            <v>KS</v>
          </cell>
          <cell r="F5854">
            <v>3125</v>
          </cell>
        </row>
        <row r="5855">
          <cell r="A5855">
            <v>6205135</v>
          </cell>
          <cell r="B5855" t="str">
            <v>Kloubový oblouk…LGBV 430</v>
          </cell>
          <cell r="C5855">
            <v>3050</v>
          </cell>
          <cell r="D5855">
            <v>1</v>
          </cell>
          <cell r="E5855" t="str">
            <v>KS</v>
          </cell>
          <cell r="F5855">
            <v>3050</v>
          </cell>
        </row>
        <row r="5856">
          <cell r="A5856">
            <v>6205143</v>
          </cell>
          <cell r="B5856" t="str">
            <v>Kloubový oblouk…LGBV 440</v>
          </cell>
          <cell r="C5856">
            <v>2804</v>
          </cell>
          <cell r="D5856">
            <v>1</v>
          </cell>
          <cell r="E5856" t="str">
            <v>KS</v>
          </cell>
          <cell r="F5856">
            <v>2804</v>
          </cell>
        </row>
        <row r="5857">
          <cell r="A5857">
            <v>6205151</v>
          </cell>
          <cell r="B5857" t="str">
            <v>Kloubový oblouk…LGBV 450</v>
          </cell>
          <cell r="C5857">
            <v>3079</v>
          </cell>
          <cell r="D5857">
            <v>1</v>
          </cell>
          <cell r="E5857" t="str">
            <v>KS</v>
          </cell>
          <cell r="F5857">
            <v>3079</v>
          </cell>
        </row>
        <row r="5858">
          <cell r="A5858">
            <v>6205178</v>
          </cell>
          <cell r="B5858" t="str">
            <v>Kloubový oblouk…LGBV 460</v>
          </cell>
          <cell r="C5858">
            <v>3030</v>
          </cell>
          <cell r="D5858">
            <v>1</v>
          </cell>
          <cell r="E5858" t="str">
            <v>KS</v>
          </cell>
          <cell r="F5858">
            <v>3030</v>
          </cell>
        </row>
        <row r="5859">
          <cell r="A5859">
            <v>6205534</v>
          </cell>
          <cell r="B5859" t="str">
            <v>Díl T…LT 420</v>
          </cell>
          <cell r="C5859">
            <v>2934</v>
          </cell>
          <cell r="D5859">
            <v>1</v>
          </cell>
          <cell r="E5859" t="str">
            <v>KS</v>
          </cell>
          <cell r="F5859">
            <v>2934</v>
          </cell>
        </row>
        <row r="5860">
          <cell r="A5860">
            <v>6205542</v>
          </cell>
          <cell r="B5860" t="str">
            <v>Díl T…LT 430</v>
          </cell>
          <cell r="C5860">
            <v>3489</v>
          </cell>
          <cell r="D5860">
            <v>1</v>
          </cell>
          <cell r="E5860" t="str">
            <v>KS</v>
          </cell>
          <cell r="F5860">
            <v>3489</v>
          </cell>
        </row>
        <row r="5861">
          <cell r="A5861">
            <v>6205550</v>
          </cell>
          <cell r="B5861" t="str">
            <v>Díl T…LT 440</v>
          </cell>
          <cell r="C5861">
            <v>3466</v>
          </cell>
          <cell r="D5861">
            <v>1</v>
          </cell>
          <cell r="E5861" t="str">
            <v>KS</v>
          </cell>
          <cell r="F5861">
            <v>3466</v>
          </cell>
        </row>
        <row r="5862">
          <cell r="A5862">
            <v>6205569</v>
          </cell>
          <cell r="B5862" t="str">
            <v>Díl T…LT 450</v>
          </cell>
          <cell r="C5862">
            <v>3864</v>
          </cell>
          <cell r="D5862">
            <v>1</v>
          </cell>
          <cell r="E5862" t="str">
            <v>KS</v>
          </cell>
          <cell r="F5862">
            <v>3864</v>
          </cell>
        </row>
        <row r="5863">
          <cell r="A5863">
            <v>6205577</v>
          </cell>
          <cell r="B5863" t="str">
            <v>Díl T…LT 460</v>
          </cell>
          <cell r="C5863">
            <v>3840</v>
          </cell>
          <cell r="D5863">
            <v>1</v>
          </cell>
          <cell r="E5863" t="str">
            <v>KS</v>
          </cell>
          <cell r="F5863">
            <v>3840</v>
          </cell>
        </row>
        <row r="5864">
          <cell r="A5864">
            <v>6205623</v>
          </cell>
          <cell r="B5864" t="str">
            <v>Díl T…LT 420</v>
          </cell>
          <cell r="C5864">
            <v>4585</v>
          </cell>
          <cell r="D5864">
            <v>1</v>
          </cell>
          <cell r="E5864" t="str">
            <v>KS</v>
          </cell>
          <cell r="F5864">
            <v>4585</v>
          </cell>
        </row>
        <row r="5865">
          <cell r="A5865">
            <v>6205631</v>
          </cell>
          <cell r="B5865" t="str">
            <v>Díl T…LT 430</v>
          </cell>
          <cell r="C5865">
            <v>4814</v>
          </cell>
          <cell r="D5865">
            <v>1</v>
          </cell>
          <cell r="E5865" t="str">
            <v>KS</v>
          </cell>
          <cell r="F5865">
            <v>4814</v>
          </cell>
        </row>
        <row r="5866">
          <cell r="A5866">
            <v>6205658</v>
          </cell>
          <cell r="B5866" t="str">
            <v>Díl T…LT 440</v>
          </cell>
          <cell r="C5866">
            <v>5043</v>
          </cell>
          <cell r="D5866">
            <v>1</v>
          </cell>
          <cell r="E5866" t="str">
            <v>KS</v>
          </cell>
          <cell r="F5866">
            <v>5043</v>
          </cell>
        </row>
        <row r="5867">
          <cell r="A5867">
            <v>6205666</v>
          </cell>
          <cell r="B5867" t="str">
            <v>Díl T…LT 450</v>
          </cell>
          <cell r="C5867">
            <v>5272</v>
          </cell>
          <cell r="D5867">
            <v>1</v>
          </cell>
          <cell r="E5867" t="str">
            <v>KS</v>
          </cell>
          <cell r="F5867">
            <v>5272</v>
          </cell>
        </row>
        <row r="5868">
          <cell r="A5868">
            <v>6205674</v>
          </cell>
          <cell r="B5868" t="str">
            <v>Díl T…LT 460</v>
          </cell>
          <cell r="C5868">
            <v>5499</v>
          </cell>
          <cell r="D5868">
            <v>1</v>
          </cell>
          <cell r="E5868" t="str">
            <v>KS</v>
          </cell>
          <cell r="F5868">
            <v>5499</v>
          </cell>
        </row>
        <row r="5869">
          <cell r="A5869">
            <v>6206131</v>
          </cell>
          <cell r="B5869" t="str">
            <v>Křížení…LK 430</v>
          </cell>
          <cell r="C5869">
            <v>6416</v>
          </cell>
          <cell r="D5869">
            <v>1</v>
          </cell>
          <cell r="E5869" t="str">
            <v>KS</v>
          </cell>
          <cell r="F5869">
            <v>6416</v>
          </cell>
        </row>
        <row r="5870">
          <cell r="A5870">
            <v>6207501</v>
          </cell>
          <cell r="B5870" t="str">
            <v>Kabelový žebřík PO…LG 620 VS</v>
          </cell>
          <cell r="C5870">
            <v>679</v>
          </cell>
          <cell r="D5870">
            <v>1</v>
          </cell>
          <cell r="E5870" t="str">
            <v>M</v>
          </cell>
          <cell r="F5870">
            <v>679</v>
          </cell>
        </row>
        <row r="5871">
          <cell r="A5871">
            <v>6207505</v>
          </cell>
          <cell r="B5871" t="str">
            <v>Kabelový žebřík PO…LG 630 VS</v>
          </cell>
          <cell r="C5871">
            <v>725</v>
          </cell>
          <cell r="D5871">
            <v>1</v>
          </cell>
          <cell r="E5871" t="str">
            <v>M</v>
          </cell>
          <cell r="F5871">
            <v>725</v>
          </cell>
        </row>
        <row r="5872">
          <cell r="A5872">
            <v>6207509</v>
          </cell>
          <cell r="B5872" t="str">
            <v>Kabelový žebřík PO…LG 640 VS</v>
          </cell>
          <cell r="C5872">
            <v>787</v>
          </cell>
          <cell r="D5872">
            <v>1</v>
          </cell>
          <cell r="E5872" t="str">
            <v>M</v>
          </cell>
          <cell r="F5872">
            <v>787</v>
          </cell>
        </row>
        <row r="5873">
          <cell r="A5873">
            <v>6207523</v>
          </cell>
          <cell r="B5873" t="str">
            <v>.…LG 620 VS</v>
          </cell>
          <cell r="C5873">
            <v>752</v>
          </cell>
          <cell r="D5873">
            <v>1</v>
          </cell>
          <cell r="E5873" t="str">
            <v>M</v>
          </cell>
          <cell r="F5873">
            <v>752</v>
          </cell>
        </row>
        <row r="5874">
          <cell r="A5874">
            <v>6207527</v>
          </cell>
          <cell r="B5874" t="str">
            <v>.…LG 630 VS</v>
          </cell>
          <cell r="C5874">
            <v>893</v>
          </cell>
          <cell r="D5874">
            <v>1</v>
          </cell>
          <cell r="E5874" t="str">
            <v>M</v>
          </cell>
          <cell r="F5874">
            <v>893</v>
          </cell>
        </row>
        <row r="5875">
          <cell r="A5875">
            <v>6207531</v>
          </cell>
          <cell r="B5875" t="str">
            <v>.…LG 640 VS</v>
          </cell>
          <cell r="C5875">
            <v>918</v>
          </cell>
          <cell r="D5875">
            <v>1</v>
          </cell>
          <cell r="E5875" t="str">
            <v>M</v>
          </cell>
          <cell r="F5875">
            <v>918</v>
          </cell>
        </row>
        <row r="5876">
          <cell r="A5876">
            <v>6207928</v>
          </cell>
          <cell r="B5876" t="str">
            <v>Kab. žebř. se zach. funkčnosti…SL620VS/F</v>
          </cell>
          <cell r="C5876">
            <v>852</v>
          </cell>
          <cell r="D5876">
            <v>1</v>
          </cell>
          <cell r="E5876" t="str">
            <v>M</v>
          </cell>
          <cell r="F5876">
            <v>852</v>
          </cell>
        </row>
        <row r="5877">
          <cell r="A5877">
            <v>6207932</v>
          </cell>
          <cell r="B5877" t="str">
            <v>Kab. žebř. se zach. funkčnosti…SL630VS/F</v>
          </cell>
          <cell r="C5877">
            <v>907</v>
          </cell>
          <cell r="D5877">
            <v>1</v>
          </cell>
          <cell r="E5877" t="str">
            <v>M</v>
          </cell>
          <cell r="F5877">
            <v>907</v>
          </cell>
        </row>
        <row r="5878">
          <cell r="A5878">
            <v>6207936</v>
          </cell>
          <cell r="B5878" t="str">
            <v>Kab. žebř. se zach. funkčnosti…SL640VS/F</v>
          </cell>
          <cell r="C5878">
            <v>983</v>
          </cell>
          <cell r="D5878">
            <v>1</v>
          </cell>
          <cell r="E5878" t="str">
            <v>M</v>
          </cell>
          <cell r="F5878">
            <v>983</v>
          </cell>
        </row>
        <row r="5879">
          <cell r="A5879">
            <v>6207940</v>
          </cell>
          <cell r="B5879" t="str">
            <v>Kab. žebř. se zach. funkčnosti…SL650VS/F</v>
          </cell>
          <cell r="C5879">
            <v>993</v>
          </cell>
          <cell r="D5879">
            <v>1</v>
          </cell>
          <cell r="E5879" t="str">
            <v>M</v>
          </cell>
          <cell r="F5879">
            <v>993</v>
          </cell>
        </row>
        <row r="5880">
          <cell r="A5880">
            <v>6207952</v>
          </cell>
          <cell r="B5880" t="str">
            <v>Kab. žebř. se zach. funkčnosti…SL640VS/F</v>
          </cell>
          <cell r="C5880">
            <v>990</v>
          </cell>
          <cell r="D5880">
            <v>1</v>
          </cell>
          <cell r="E5880" t="str">
            <v>M</v>
          </cell>
          <cell r="F5880">
            <v>990</v>
          </cell>
        </row>
        <row r="5881">
          <cell r="A5881">
            <v>6208506</v>
          </cell>
          <cell r="B5881" t="str">
            <v>Kabelový žebřík…LG 620 NS</v>
          </cell>
          <cell r="C5881">
            <v>341</v>
          </cell>
          <cell r="D5881">
            <v>1</v>
          </cell>
          <cell r="E5881" t="str">
            <v>M</v>
          </cell>
          <cell r="F5881">
            <v>341</v>
          </cell>
        </row>
        <row r="5882">
          <cell r="A5882">
            <v>6208509</v>
          </cell>
          <cell r="B5882" t="str">
            <v>Kabelový žebřík…LG 630 NS</v>
          </cell>
          <cell r="C5882">
            <v>358</v>
          </cell>
          <cell r="D5882">
            <v>1</v>
          </cell>
          <cell r="E5882" t="str">
            <v>M</v>
          </cell>
          <cell r="F5882">
            <v>358</v>
          </cell>
        </row>
        <row r="5883">
          <cell r="A5883">
            <v>6208512</v>
          </cell>
          <cell r="B5883" t="str">
            <v>Kabelový žebřík…LG 640 NS</v>
          </cell>
          <cell r="C5883">
            <v>376</v>
          </cell>
          <cell r="D5883">
            <v>1</v>
          </cell>
          <cell r="E5883" t="str">
            <v>M</v>
          </cell>
          <cell r="F5883">
            <v>376</v>
          </cell>
        </row>
        <row r="5884">
          <cell r="A5884">
            <v>6208515</v>
          </cell>
          <cell r="B5884" t="str">
            <v>Kabelový žebřík…LG 650 NS</v>
          </cell>
          <cell r="C5884">
            <v>388</v>
          </cell>
          <cell r="D5884">
            <v>1</v>
          </cell>
          <cell r="E5884" t="str">
            <v>M</v>
          </cell>
          <cell r="F5884">
            <v>388</v>
          </cell>
        </row>
        <row r="5885">
          <cell r="A5885">
            <v>6208518</v>
          </cell>
          <cell r="B5885" t="str">
            <v>Kabelový žebřík…LG 660 NS</v>
          </cell>
          <cell r="C5885">
            <v>420</v>
          </cell>
          <cell r="D5885">
            <v>1</v>
          </cell>
          <cell r="E5885" t="str">
            <v>M</v>
          </cell>
          <cell r="F5885">
            <v>420</v>
          </cell>
        </row>
        <row r="5886">
          <cell r="A5886">
            <v>6208538</v>
          </cell>
          <cell r="B5886" t="str">
            <v>Kabelový žebřík…LG 620 VS</v>
          </cell>
          <cell r="C5886">
            <v>353</v>
          </cell>
          <cell r="D5886">
            <v>1</v>
          </cell>
          <cell r="E5886" t="str">
            <v>M</v>
          </cell>
          <cell r="F5886">
            <v>353</v>
          </cell>
        </row>
        <row r="5887">
          <cell r="A5887">
            <v>6208541</v>
          </cell>
          <cell r="B5887" t="str">
            <v>Kabelový žebřík…LG 630 VS</v>
          </cell>
          <cell r="C5887">
            <v>369</v>
          </cell>
          <cell r="D5887">
            <v>1</v>
          </cell>
          <cell r="E5887" t="str">
            <v>M</v>
          </cell>
          <cell r="F5887">
            <v>369</v>
          </cell>
        </row>
        <row r="5888">
          <cell r="A5888">
            <v>6208544</v>
          </cell>
          <cell r="B5888" t="str">
            <v>Kabelový žebřík…LG 640 VS</v>
          </cell>
          <cell r="C5888">
            <v>403</v>
          </cell>
          <cell r="D5888">
            <v>1</v>
          </cell>
          <cell r="E5888" t="str">
            <v>M</v>
          </cell>
          <cell r="F5888">
            <v>403</v>
          </cell>
        </row>
        <row r="5889">
          <cell r="A5889">
            <v>6208550</v>
          </cell>
          <cell r="B5889" t="str">
            <v>Kabelový žebřík…LG 660 VS</v>
          </cell>
          <cell r="C5889">
            <v>456</v>
          </cell>
          <cell r="D5889">
            <v>1</v>
          </cell>
          <cell r="E5889" t="str">
            <v>M</v>
          </cell>
          <cell r="F5889">
            <v>456</v>
          </cell>
        </row>
        <row r="5890">
          <cell r="A5890">
            <v>6208562</v>
          </cell>
          <cell r="B5890" t="str">
            <v>Kabel.žebřík 60x200…LG 620 VS</v>
          </cell>
          <cell r="C5890">
            <v>518</v>
          </cell>
          <cell r="D5890">
            <v>1</v>
          </cell>
          <cell r="E5890" t="str">
            <v>M</v>
          </cell>
          <cell r="F5890">
            <v>518</v>
          </cell>
        </row>
        <row r="5891">
          <cell r="A5891">
            <v>6208566</v>
          </cell>
          <cell r="B5891" t="str">
            <v>LG 630 VS 3 M…LG 630 VS</v>
          </cell>
          <cell r="C5891">
            <v>663</v>
          </cell>
          <cell r="D5891">
            <v>1</v>
          </cell>
          <cell r="E5891" t="str">
            <v>M</v>
          </cell>
          <cell r="F5891">
            <v>663</v>
          </cell>
        </row>
        <row r="5892">
          <cell r="A5892">
            <v>6208570</v>
          </cell>
          <cell r="B5892" t="str">
            <v>LG 640 VS 3M…LG 640 VS</v>
          </cell>
          <cell r="C5892">
            <v>670</v>
          </cell>
          <cell r="D5892">
            <v>1</v>
          </cell>
          <cell r="E5892" t="str">
            <v>M</v>
          </cell>
          <cell r="F5892">
            <v>670</v>
          </cell>
        </row>
        <row r="5893">
          <cell r="A5893">
            <v>6208574</v>
          </cell>
          <cell r="B5893" t="str">
            <v>Kabel.žebřík 60x500…LG 650 VS</v>
          </cell>
          <cell r="C5893">
            <v>696</v>
          </cell>
          <cell r="D5893">
            <v>1</v>
          </cell>
          <cell r="E5893" t="str">
            <v>M</v>
          </cell>
          <cell r="F5893">
            <v>696</v>
          </cell>
        </row>
        <row r="5894">
          <cell r="A5894">
            <v>6208581</v>
          </cell>
          <cell r="B5894" t="str">
            <v>Kabelový žebřík…LG 620 NS</v>
          </cell>
          <cell r="C5894">
            <v>341</v>
          </cell>
          <cell r="D5894">
            <v>1</v>
          </cell>
          <cell r="E5894" t="str">
            <v>M</v>
          </cell>
          <cell r="F5894">
            <v>341</v>
          </cell>
        </row>
        <row r="5895">
          <cell r="A5895">
            <v>6208584</v>
          </cell>
          <cell r="B5895" t="str">
            <v>Kabelový žebřík…LG 630 NS</v>
          </cell>
          <cell r="C5895">
            <v>358</v>
          </cell>
          <cell r="D5895">
            <v>1</v>
          </cell>
          <cell r="E5895" t="str">
            <v>M</v>
          </cell>
          <cell r="F5895">
            <v>358</v>
          </cell>
        </row>
        <row r="5896">
          <cell r="A5896">
            <v>6208587</v>
          </cell>
          <cell r="B5896" t="str">
            <v>Kabelový žebřík…LG 640 NS</v>
          </cell>
          <cell r="C5896">
            <v>371</v>
          </cell>
          <cell r="D5896">
            <v>1</v>
          </cell>
          <cell r="E5896" t="str">
            <v>M</v>
          </cell>
          <cell r="F5896">
            <v>371</v>
          </cell>
        </row>
        <row r="5897">
          <cell r="A5897">
            <v>6208590</v>
          </cell>
          <cell r="B5897" t="str">
            <v>Kabelový žebřík…LG 650 NS</v>
          </cell>
          <cell r="C5897">
            <v>414</v>
          </cell>
          <cell r="D5897">
            <v>1</v>
          </cell>
          <cell r="E5897" t="str">
            <v>M</v>
          </cell>
          <cell r="F5897">
            <v>414</v>
          </cell>
        </row>
        <row r="5898">
          <cell r="A5898">
            <v>6208593</v>
          </cell>
          <cell r="B5898" t="str">
            <v>Kabelový žebřík…LG 660 NS</v>
          </cell>
          <cell r="C5898">
            <v>414</v>
          </cell>
          <cell r="D5898">
            <v>1</v>
          </cell>
          <cell r="E5898" t="str">
            <v>M</v>
          </cell>
          <cell r="F5898">
            <v>414</v>
          </cell>
        </row>
        <row r="5899">
          <cell r="A5899">
            <v>6208603</v>
          </cell>
          <cell r="B5899" t="str">
            <v>Kabelový žebřík…LG 620 NS</v>
          </cell>
          <cell r="C5899">
            <v>614</v>
          </cell>
          <cell r="D5899">
            <v>1</v>
          </cell>
          <cell r="E5899" t="str">
            <v>M</v>
          </cell>
          <cell r="F5899">
            <v>614</v>
          </cell>
        </row>
        <row r="5900">
          <cell r="A5900">
            <v>6208606</v>
          </cell>
          <cell r="B5900" t="str">
            <v>Kabelový žebřík…LG 630 NS</v>
          </cell>
          <cell r="C5900">
            <v>600</v>
          </cell>
          <cell r="D5900">
            <v>1</v>
          </cell>
          <cell r="E5900" t="str">
            <v>M</v>
          </cell>
          <cell r="F5900">
            <v>600</v>
          </cell>
        </row>
        <row r="5901">
          <cell r="A5901">
            <v>6208609</v>
          </cell>
          <cell r="B5901" t="str">
            <v>Kabelový žebřík…LG 640 NS</v>
          </cell>
          <cell r="C5901">
            <v>601</v>
          </cell>
          <cell r="D5901">
            <v>1</v>
          </cell>
          <cell r="E5901" t="str">
            <v>M</v>
          </cell>
          <cell r="F5901">
            <v>601</v>
          </cell>
        </row>
        <row r="5902">
          <cell r="A5902">
            <v>6208612</v>
          </cell>
          <cell r="B5902" t="str">
            <v>Kabelový žebřík…LG 650 NS</v>
          </cell>
          <cell r="C5902">
            <v>628</v>
          </cell>
          <cell r="D5902">
            <v>1</v>
          </cell>
          <cell r="E5902" t="str">
            <v>M</v>
          </cell>
          <cell r="F5902">
            <v>628</v>
          </cell>
        </row>
        <row r="5903">
          <cell r="A5903">
            <v>6208615</v>
          </cell>
          <cell r="B5903" t="str">
            <v>Kabelový žebřík…LG 660 NS</v>
          </cell>
          <cell r="C5903">
            <v>675</v>
          </cell>
          <cell r="D5903">
            <v>1</v>
          </cell>
          <cell r="E5903" t="str">
            <v>M</v>
          </cell>
          <cell r="F5903">
            <v>675</v>
          </cell>
        </row>
        <row r="5904">
          <cell r="A5904">
            <v>6208627</v>
          </cell>
          <cell r="B5904" t="str">
            <v>.…LG 620 VS</v>
          </cell>
          <cell r="C5904">
            <v>384</v>
          </cell>
          <cell r="D5904">
            <v>1</v>
          </cell>
          <cell r="E5904" t="str">
            <v>M</v>
          </cell>
          <cell r="F5904">
            <v>384</v>
          </cell>
        </row>
        <row r="5905">
          <cell r="A5905">
            <v>6208630</v>
          </cell>
          <cell r="B5905" t="str">
            <v>.…LG 630 VS</v>
          </cell>
          <cell r="C5905">
            <v>405</v>
          </cell>
          <cell r="D5905">
            <v>1</v>
          </cell>
          <cell r="E5905" t="str">
            <v>M</v>
          </cell>
          <cell r="F5905">
            <v>405</v>
          </cell>
        </row>
        <row r="5906">
          <cell r="A5906">
            <v>6208633</v>
          </cell>
          <cell r="B5906" t="str">
            <v>.…LG 640 VS</v>
          </cell>
          <cell r="C5906">
            <v>409</v>
          </cell>
          <cell r="D5906">
            <v>1</v>
          </cell>
          <cell r="E5906" t="str">
            <v>M</v>
          </cell>
          <cell r="F5906">
            <v>409</v>
          </cell>
        </row>
        <row r="5907">
          <cell r="A5907">
            <v>6208636</v>
          </cell>
          <cell r="B5907" t="str">
            <v>.…LG 650 VS</v>
          </cell>
          <cell r="C5907">
            <v>450</v>
          </cell>
          <cell r="D5907">
            <v>1</v>
          </cell>
          <cell r="E5907" t="str">
            <v>M</v>
          </cell>
          <cell r="F5907">
            <v>450</v>
          </cell>
        </row>
        <row r="5908">
          <cell r="A5908">
            <v>6208639</v>
          </cell>
          <cell r="B5908" t="str">
            <v>.…LG 660 VS</v>
          </cell>
          <cell r="C5908">
            <v>456</v>
          </cell>
          <cell r="D5908">
            <v>1</v>
          </cell>
          <cell r="E5908" t="str">
            <v>M</v>
          </cell>
          <cell r="F5908">
            <v>456</v>
          </cell>
        </row>
        <row r="5909">
          <cell r="A5909">
            <v>6208650</v>
          </cell>
          <cell r="B5909" t="str">
            <v>Kabelový žebřík…LG 620 VS</v>
          </cell>
          <cell r="C5909">
            <v>639</v>
          </cell>
          <cell r="D5909">
            <v>1</v>
          </cell>
          <cell r="E5909" t="str">
            <v>M</v>
          </cell>
          <cell r="F5909">
            <v>639</v>
          </cell>
        </row>
        <row r="5910">
          <cell r="A5910">
            <v>6208653</v>
          </cell>
          <cell r="B5910" t="str">
            <v>Kabelový žebřík…LG 630 VS</v>
          </cell>
          <cell r="C5910">
            <v>663</v>
          </cell>
          <cell r="D5910">
            <v>1</v>
          </cell>
          <cell r="E5910" t="str">
            <v>M</v>
          </cell>
          <cell r="F5910">
            <v>663</v>
          </cell>
        </row>
        <row r="5911">
          <cell r="A5911">
            <v>6208656</v>
          </cell>
          <cell r="B5911" t="str">
            <v>Kabelový žebřík…LG 640 VS</v>
          </cell>
          <cell r="C5911">
            <v>670</v>
          </cell>
          <cell r="D5911">
            <v>1</v>
          </cell>
          <cell r="E5911" t="str">
            <v>M</v>
          </cell>
          <cell r="F5911">
            <v>670</v>
          </cell>
        </row>
        <row r="5912">
          <cell r="A5912">
            <v>6208659</v>
          </cell>
          <cell r="B5912" t="str">
            <v>Kabelový žebřík…LG 650 VS</v>
          </cell>
          <cell r="C5912">
            <v>696</v>
          </cell>
          <cell r="D5912">
            <v>1</v>
          </cell>
          <cell r="E5912" t="str">
            <v>M</v>
          </cell>
          <cell r="F5912">
            <v>696</v>
          </cell>
        </row>
        <row r="5913">
          <cell r="A5913">
            <v>6208661</v>
          </cell>
          <cell r="B5913" t="str">
            <v>Kabelový žebřík…LG 660 VS</v>
          </cell>
          <cell r="C5913">
            <v>755</v>
          </cell>
          <cell r="D5913">
            <v>1</v>
          </cell>
          <cell r="E5913" t="str">
            <v>M</v>
          </cell>
          <cell r="F5913">
            <v>755</v>
          </cell>
        </row>
        <row r="5914">
          <cell r="A5914">
            <v>6208700</v>
          </cell>
          <cell r="B5914" t="str">
            <v>Kabelový žebřík…LG 620 VS</v>
          </cell>
          <cell r="C5914">
            <v>1934</v>
          </cell>
          <cell r="D5914">
            <v>1</v>
          </cell>
          <cell r="E5914" t="str">
            <v>M</v>
          </cell>
          <cell r="F5914">
            <v>1934</v>
          </cell>
        </row>
        <row r="5915">
          <cell r="A5915">
            <v>6208703</v>
          </cell>
          <cell r="B5915" t="str">
            <v>Kabelový žebřík…LG 630 VS</v>
          </cell>
          <cell r="C5915">
            <v>2090</v>
          </cell>
          <cell r="D5915">
            <v>1</v>
          </cell>
          <cell r="E5915" t="str">
            <v>M</v>
          </cell>
          <cell r="F5915">
            <v>2090</v>
          </cell>
        </row>
        <row r="5916">
          <cell r="A5916">
            <v>6208706</v>
          </cell>
          <cell r="B5916" t="str">
            <v>Kabelový žebřík…LG 640 VS</v>
          </cell>
          <cell r="C5916">
            <v>2247</v>
          </cell>
          <cell r="D5916">
            <v>1</v>
          </cell>
          <cell r="E5916" t="str">
            <v>M</v>
          </cell>
          <cell r="F5916">
            <v>2247</v>
          </cell>
        </row>
        <row r="5917">
          <cell r="A5917">
            <v>6208709</v>
          </cell>
          <cell r="B5917" t="str">
            <v>Kabelový žebřík 60x500…LG 650 VS</v>
          </cell>
          <cell r="C5917">
            <v>2405</v>
          </cell>
          <cell r="D5917">
            <v>1</v>
          </cell>
          <cell r="E5917" t="str">
            <v>M</v>
          </cell>
          <cell r="F5917">
            <v>2405</v>
          </cell>
        </row>
        <row r="5918">
          <cell r="A5918">
            <v>6208712</v>
          </cell>
          <cell r="B5918" t="str">
            <v>Kabelový žebřík…LG 660 VS</v>
          </cell>
          <cell r="C5918">
            <v>2567</v>
          </cell>
          <cell r="D5918">
            <v>1</v>
          </cell>
          <cell r="E5918" t="str">
            <v>M</v>
          </cell>
          <cell r="F5918">
            <v>2567</v>
          </cell>
        </row>
        <row r="5919">
          <cell r="A5919">
            <v>6208770</v>
          </cell>
          <cell r="B5919" t="str">
            <v>Vnější spojka kabel. žebříku…AVL 60</v>
          </cell>
          <cell r="C5919">
            <v>147</v>
          </cell>
          <cell r="D5919">
            <v>1</v>
          </cell>
          <cell r="E5919" t="str">
            <v>KS</v>
          </cell>
          <cell r="F5919">
            <v>147</v>
          </cell>
        </row>
        <row r="5920">
          <cell r="A5920">
            <v>6208778</v>
          </cell>
          <cell r="B5920" t="str">
            <v>Vnější spojka kabel. žebříku…AVL 60</v>
          </cell>
          <cell r="C5920">
            <v>165</v>
          </cell>
          <cell r="D5920">
            <v>1</v>
          </cell>
          <cell r="E5920" t="str">
            <v>KS</v>
          </cell>
          <cell r="F5920">
            <v>165</v>
          </cell>
        </row>
        <row r="5921">
          <cell r="A5921">
            <v>6208800</v>
          </cell>
          <cell r="B5921" t="str">
            <v>Podélná spojka…LLV 60 FS</v>
          </cell>
          <cell r="C5921">
            <v>45</v>
          </cell>
          <cell r="D5921">
            <v>1</v>
          </cell>
          <cell r="E5921" t="str">
            <v>KS</v>
          </cell>
          <cell r="F5921">
            <v>45</v>
          </cell>
        </row>
        <row r="5922">
          <cell r="A5922">
            <v>6208819</v>
          </cell>
          <cell r="B5922" t="str">
            <v>Podélná spojka…LLV 60 FT</v>
          </cell>
          <cell r="C5922">
            <v>60</v>
          </cell>
          <cell r="D5922">
            <v>1</v>
          </cell>
          <cell r="E5922" t="str">
            <v>KS</v>
          </cell>
          <cell r="F5922">
            <v>60</v>
          </cell>
        </row>
        <row r="5923">
          <cell r="A5923">
            <v>6208827</v>
          </cell>
          <cell r="B5923" t="str">
            <v>Podélná spojka…LLV 60 VA</v>
          </cell>
          <cell r="C5923">
            <v>128</v>
          </cell>
          <cell r="D5923">
            <v>1</v>
          </cell>
          <cell r="E5923" t="str">
            <v>KS</v>
          </cell>
          <cell r="F5923">
            <v>128</v>
          </cell>
        </row>
        <row r="5924">
          <cell r="A5924">
            <v>6208835</v>
          </cell>
          <cell r="B5924" t="str">
            <v>Spojka kab.žebříku 60mm,V4A…LVG 60V4A</v>
          </cell>
          <cell r="C5924">
            <v>194</v>
          </cell>
          <cell r="D5924">
            <v>1</v>
          </cell>
          <cell r="E5924" t="str">
            <v>KS</v>
          </cell>
          <cell r="F5924">
            <v>194</v>
          </cell>
        </row>
        <row r="5925">
          <cell r="A5925">
            <v>6208840</v>
          </cell>
          <cell r="B5925" t="str">
            <v>Podélná spojka…LVG 60</v>
          </cell>
          <cell r="C5925">
            <v>45</v>
          </cell>
          <cell r="D5925">
            <v>1</v>
          </cell>
          <cell r="E5925" t="str">
            <v>KS</v>
          </cell>
          <cell r="F5925">
            <v>45</v>
          </cell>
        </row>
        <row r="5926">
          <cell r="A5926">
            <v>6208843</v>
          </cell>
          <cell r="B5926" t="str">
            <v>Podélná spojka…LVG 60</v>
          </cell>
          <cell r="C5926">
            <v>60</v>
          </cell>
          <cell r="D5926">
            <v>1</v>
          </cell>
          <cell r="E5926" t="str">
            <v>KS</v>
          </cell>
          <cell r="F5926">
            <v>60</v>
          </cell>
        </row>
        <row r="5927">
          <cell r="A5927">
            <v>6208846</v>
          </cell>
          <cell r="B5927" t="str">
            <v>Podélná spojka…LVG 60</v>
          </cell>
          <cell r="C5927">
            <v>110</v>
          </cell>
          <cell r="D5927">
            <v>1</v>
          </cell>
          <cell r="E5927" t="str">
            <v>KS</v>
          </cell>
          <cell r="F5927">
            <v>110</v>
          </cell>
        </row>
        <row r="5928">
          <cell r="A5928">
            <v>6208851</v>
          </cell>
          <cell r="B5928" t="str">
            <v>Úhlová spojka…LWV 60 FS</v>
          </cell>
          <cell r="C5928">
            <v>54</v>
          </cell>
          <cell r="D5928">
            <v>1</v>
          </cell>
          <cell r="E5928" t="str">
            <v>KS</v>
          </cell>
          <cell r="F5928">
            <v>54</v>
          </cell>
        </row>
        <row r="5929">
          <cell r="A5929">
            <v>6208878</v>
          </cell>
          <cell r="B5929" t="str">
            <v>Úhlová spojka…LWV 60 VA</v>
          </cell>
          <cell r="C5929">
            <v>116</v>
          </cell>
          <cell r="D5929">
            <v>1</v>
          </cell>
          <cell r="E5929" t="str">
            <v>KS</v>
          </cell>
          <cell r="F5929">
            <v>116</v>
          </cell>
        </row>
        <row r="5930">
          <cell r="A5930">
            <v>6208886</v>
          </cell>
          <cell r="B5930" t="str">
            <v>Úhlová spojka…LWV 60 VA</v>
          </cell>
          <cell r="C5930">
            <v>151</v>
          </cell>
          <cell r="D5930">
            <v>1</v>
          </cell>
          <cell r="E5930" t="str">
            <v>KS</v>
          </cell>
          <cell r="F5930">
            <v>151</v>
          </cell>
        </row>
        <row r="5931">
          <cell r="A5931">
            <v>6208895</v>
          </cell>
          <cell r="B5931" t="str">
            <v>Úhlová spojka…LWVG 60</v>
          </cell>
          <cell r="C5931">
            <v>54</v>
          </cell>
          <cell r="D5931">
            <v>1</v>
          </cell>
          <cell r="E5931" t="str">
            <v>KS</v>
          </cell>
          <cell r="F5931">
            <v>54</v>
          </cell>
        </row>
        <row r="5932">
          <cell r="A5932">
            <v>6208898</v>
          </cell>
          <cell r="B5932" t="str">
            <v>Úhlová spojka…LWVG 60</v>
          </cell>
          <cell r="C5932">
            <v>116</v>
          </cell>
          <cell r="D5932">
            <v>1</v>
          </cell>
          <cell r="E5932" t="str">
            <v>KS</v>
          </cell>
          <cell r="F5932">
            <v>116</v>
          </cell>
        </row>
        <row r="5933">
          <cell r="A5933">
            <v>6208908</v>
          </cell>
          <cell r="B5933" t="str">
            <v>Kloubová spojka…LGV 60 FS</v>
          </cell>
          <cell r="C5933">
            <v>142</v>
          </cell>
          <cell r="D5933">
            <v>1</v>
          </cell>
          <cell r="E5933" t="str">
            <v>KS</v>
          </cell>
          <cell r="F5933">
            <v>142</v>
          </cell>
        </row>
        <row r="5934">
          <cell r="A5934">
            <v>6208916</v>
          </cell>
          <cell r="B5934" t="str">
            <v>Kloubová spojka…LGV 60 FT</v>
          </cell>
          <cell r="C5934">
            <v>201</v>
          </cell>
          <cell r="D5934">
            <v>1</v>
          </cell>
          <cell r="E5934" t="str">
            <v>KS</v>
          </cell>
          <cell r="F5934">
            <v>201</v>
          </cell>
        </row>
        <row r="5935">
          <cell r="A5935">
            <v>6208924</v>
          </cell>
          <cell r="B5935" t="str">
            <v>Kloubová spojka…LGV 60 VA</v>
          </cell>
          <cell r="C5935">
            <v>214</v>
          </cell>
          <cell r="D5935">
            <v>1</v>
          </cell>
          <cell r="E5935" t="str">
            <v>KS</v>
          </cell>
          <cell r="F5935">
            <v>214</v>
          </cell>
        </row>
        <row r="5936">
          <cell r="A5936">
            <v>6208941</v>
          </cell>
          <cell r="B5936" t="str">
            <v>kloubová spojka 60 mm…LGVG 60</v>
          </cell>
          <cell r="C5936">
            <v>142</v>
          </cell>
          <cell r="D5936">
            <v>1</v>
          </cell>
          <cell r="E5936" t="str">
            <v>KS</v>
          </cell>
          <cell r="F5936">
            <v>142</v>
          </cell>
        </row>
        <row r="5937">
          <cell r="A5937">
            <v>6208944</v>
          </cell>
          <cell r="B5937" t="str">
            <v>Kloubová spojka…LGVG 60</v>
          </cell>
          <cell r="C5937">
            <v>201</v>
          </cell>
          <cell r="D5937">
            <v>1</v>
          </cell>
          <cell r="E5937" t="str">
            <v>KS</v>
          </cell>
          <cell r="F5937">
            <v>201</v>
          </cell>
        </row>
        <row r="5938">
          <cell r="A5938">
            <v>6208947</v>
          </cell>
          <cell r="B5938" t="str">
            <v>Kloubová spojka…LGVG 60</v>
          </cell>
          <cell r="C5938">
            <v>214</v>
          </cell>
          <cell r="D5938">
            <v>1</v>
          </cell>
          <cell r="E5938" t="str">
            <v>KS</v>
          </cell>
          <cell r="F5938">
            <v>214</v>
          </cell>
        </row>
        <row r="5939">
          <cell r="A5939">
            <v>6210058</v>
          </cell>
          <cell r="B5939" t="str">
            <v>…BI60/45FS</v>
          </cell>
          <cell r="C5939">
            <v>995</v>
          </cell>
          <cell r="D5939">
            <v>1</v>
          </cell>
          <cell r="E5939" t="str">
            <v>KS</v>
          </cell>
          <cell r="F5939">
            <v>995</v>
          </cell>
        </row>
        <row r="5940">
          <cell r="A5940">
            <v>6211038</v>
          </cell>
          <cell r="B5940" t="str">
            <v>Oblouk 90°…LBI90/620</v>
          </cell>
          <cell r="C5940">
            <v>1254</v>
          </cell>
          <cell r="D5940">
            <v>1</v>
          </cell>
          <cell r="E5940" t="str">
            <v>KS</v>
          </cell>
          <cell r="F5940">
            <v>1254</v>
          </cell>
        </row>
        <row r="5941">
          <cell r="A5941">
            <v>6211046</v>
          </cell>
          <cell r="B5941" t="str">
            <v>Oblouk 90°…LBI90/630</v>
          </cell>
          <cell r="C5941">
            <v>1384</v>
          </cell>
          <cell r="D5941">
            <v>1</v>
          </cell>
          <cell r="E5941" t="str">
            <v>KS</v>
          </cell>
          <cell r="F5941">
            <v>1384</v>
          </cell>
        </row>
        <row r="5942">
          <cell r="A5942">
            <v>6211054</v>
          </cell>
          <cell r="B5942" t="str">
            <v>Oblouk 90°…LBI90/640</v>
          </cell>
          <cell r="C5942">
            <v>1512</v>
          </cell>
          <cell r="D5942">
            <v>1</v>
          </cell>
          <cell r="E5942" t="str">
            <v>KS</v>
          </cell>
          <cell r="F5942">
            <v>1512</v>
          </cell>
        </row>
        <row r="5943">
          <cell r="A5943">
            <v>6211062</v>
          </cell>
          <cell r="B5943" t="str">
            <v>Oblouk 90°…LBI90/650</v>
          </cell>
          <cell r="C5943">
            <v>1635</v>
          </cell>
          <cell r="D5943">
            <v>1</v>
          </cell>
          <cell r="E5943" t="str">
            <v>KS</v>
          </cell>
          <cell r="F5943">
            <v>1635</v>
          </cell>
        </row>
        <row r="5944">
          <cell r="A5944">
            <v>6211070</v>
          </cell>
          <cell r="B5944" t="str">
            <v>Oblouk 90°…LBI90/660</v>
          </cell>
          <cell r="C5944">
            <v>1758</v>
          </cell>
          <cell r="D5944">
            <v>1</v>
          </cell>
          <cell r="E5944" t="str">
            <v>KS</v>
          </cell>
          <cell r="F5944">
            <v>1758</v>
          </cell>
        </row>
        <row r="5945">
          <cell r="A5945">
            <v>6211127</v>
          </cell>
          <cell r="B5945" t="str">
            <v>Oblouk 90°…LBI90/620</v>
          </cell>
          <cell r="C5945">
            <v>1938</v>
          </cell>
          <cell r="D5945">
            <v>1</v>
          </cell>
          <cell r="E5945" t="str">
            <v>KS</v>
          </cell>
          <cell r="F5945">
            <v>1938</v>
          </cell>
        </row>
        <row r="5946">
          <cell r="A5946">
            <v>6211135</v>
          </cell>
          <cell r="B5946" t="str">
            <v>Oblouk 90°…LBI90/630</v>
          </cell>
          <cell r="C5946">
            <v>2173</v>
          </cell>
          <cell r="D5946">
            <v>1</v>
          </cell>
          <cell r="E5946" t="str">
            <v>KS</v>
          </cell>
          <cell r="F5946">
            <v>2173</v>
          </cell>
        </row>
        <row r="5947">
          <cell r="A5947">
            <v>6211143</v>
          </cell>
          <cell r="B5947" t="str">
            <v>Oblouk 90°…LBI90/640</v>
          </cell>
          <cell r="C5947">
            <v>2436</v>
          </cell>
          <cell r="D5947">
            <v>1</v>
          </cell>
          <cell r="E5947" t="str">
            <v>KS</v>
          </cell>
          <cell r="F5947">
            <v>2436</v>
          </cell>
        </row>
        <row r="5948">
          <cell r="A5948">
            <v>6211151</v>
          </cell>
          <cell r="B5948" t="str">
            <v>Oblouk 90°…LBI90/650</v>
          </cell>
          <cell r="C5948">
            <v>2666</v>
          </cell>
          <cell r="D5948">
            <v>1</v>
          </cell>
          <cell r="E5948" t="str">
            <v>KS</v>
          </cell>
          <cell r="F5948">
            <v>2666</v>
          </cell>
        </row>
        <row r="5949">
          <cell r="A5949">
            <v>6211178</v>
          </cell>
          <cell r="B5949" t="str">
            <v>Oblouk 90°…LBI90/660</v>
          </cell>
          <cell r="C5949">
            <v>2870</v>
          </cell>
          <cell r="D5949">
            <v>1</v>
          </cell>
          <cell r="E5949" t="str">
            <v>KS</v>
          </cell>
          <cell r="F5949">
            <v>2870</v>
          </cell>
        </row>
        <row r="5950">
          <cell r="A5950">
            <v>6211224</v>
          </cell>
          <cell r="B5950" t="str">
            <v>Oblouk 90°…LBI90/620</v>
          </cell>
          <cell r="C5950">
            <v>1299</v>
          </cell>
          <cell r="D5950">
            <v>1</v>
          </cell>
          <cell r="E5950" t="str">
            <v>KS</v>
          </cell>
          <cell r="F5950">
            <v>1299</v>
          </cell>
        </row>
        <row r="5951">
          <cell r="A5951">
            <v>6211232</v>
          </cell>
          <cell r="B5951" t="str">
            <v>Oblouk 90°…LBI90/630</v>
          </cell>
          <cell r="C5951">
            <v>1661</v>
          </cell>
          <cell r="D5951">
            <v>1</v>
          </cell>
          <cell r="E5951" t="str">
            <v>KS</v>
          </cell>
          <cell r="F5951">
            <v>1661</v>
          </cell>
        </row>
        <row r="5952">
          <cell r="A5952">
            <v>6211240</v>
          </cell>
          <cell r="B5952" t="str">
            <v>Oblouk 90°…LBI90/640</v>
          </cell>
          <cell r="C5952">
            <v>1828</v>
          </cell>
          <cell r="D5952">
            <v>1</v>
          </cell>
          <cell r="E5952" t="str">
            <v>KS</v>
          </cell>
          <cell r="F5952">
            <v>1828</v>
          </cell>
        </row>
        <row r="5953">
          <cell r="A5953">
            <v>6211259</v>
          </cell>
          <cell r="B5953" t="str">
            <v>Oblouk 90°…LBI90/650</v>
          </cell>
          <cell r="C5953">
            <v>1993</v>
          </cell>
          <cell r="D5953">
            <v>1</v>
          </cell>
          <cell r="E5953" t="str">
            <v>KS</v>
          </cell>
          <cell r="F5953">
            <v>1993</v>
          </cell>
        </row>
        <row r="5954">
          <cell r="A5954">
            <v>6211267</v>
          </cell>
          <cell r="B5954" t="str">
            <v>Oblouk 90°…LBI90/660</v>
          </cell>
          <cell r="C5954">
            <v>2072</v>
          </cell>
          <cell r="D5954">
            <v>1</v>
          </cell>
          <cell r="E5954" t="str">
            <v>KS</v>
          </cell>
          <cell r="F5954">
            <v>2072</v>
          </cell>
        </row>
        <row r="5955">
          <cell r="A5955">
            <v>6211321</v>
          </cell>
          <cell r="B5955" t="str">
            <v>Oblouk 90°…LBI90/620</v>
          </cell>
          <cell r="C5955">
            <v>2405</v>
          </cell>
          <cell r="D5955">
            <v>1</v>
          </cell>
          <cell r="E5955" t="str">
            <v>KS</v>
          </cell>
          <cell r="F5955">
            <v>2405</v>
          </cell>
        </row>
        <row r="5956">
          <cell r="A5956">
            <v>6211348</v>
          </cell>
          <cell r="B5956" t="str">
            <v>Oblouk 90°…LBI90/630</v>
          </cell>
          <cell r="C5956">
            <v>2663</v>
          </cell>
          <cell r="D5956">
            <v>1</v>
          </cell>
          <cell r="E5956" t="str">
            <v>KS</v>
          </cell>
          <cell r="F5956">
            <v>2663</v>
          </cell>
        </row>
        <row r="5957">
          <cell r="A5957">
            <v>6211356</v>
          </cell>
          <cell r="B5957" t="str">
            <v>Oblouk 90°…LBI90/640</v>
          </cell>
          <cell r="C5957">
            <v>2920</v>
          </cell>
          <cell r="D5957">
            <v>1</v>
          </cell>
          <cell r="E5957" t="str">
            <v>KS</v>
          </cell>
          <cell r="F5957">
            <v>2920</v>
          </cell>
        </row>
        <row r="5958">
          <cell r="A5958">
            <v>6211364</v>
          </cell>
          <cell r="B5958" t="str">
            <v>Oblouk 90°…LBI90/650</v>
          </cell>
          <cell r="C5958">
            <v>3177</v>
          </cell>
          <cell r="D5958">
            <v>1</v>
          </cell>
          <cell r="E5958" t="str">
            <v>KS</v>
          </cell>
          <cell r="F5958">
            <v>3177</v>
          </cell>
        </row>
        <row r="5959">
          <cell r="A5959">
            <v>6211372</v>
          </cell>
          <cell r="B5959" t="str">
            <v>Oblouk 90°…LBI90/660</v>
          </cell>
          <cell r="C5959">
            <v>3436</v>
          </cell>
          <cell r="D5959">
            <v>1</v>
          </cell>
          <cell r="E5959" t="str">
            <v>KS</v>
          </cell>
          <cell r="F5959">
            <v>3436</v>
          </cell>
        </row>
        <row r="5960">
          <cell r="A5960">
            <v>6211623</v>
          </cell>
          <cell r="B5960" t="str">
            <v>Oblouk 90°…LBA90/620</v>
          </cell>
          <cell r="C5960">
            <v>2671</v>
          </cell>
          <cell r="D5960">
            <v>1</v>
          </cell>
          <cell r="E5960" t="str">
            <v>KS</v>
          </cell>
          <cell r="F5960">
            <v>2671</v>
          </cell>
        </row>
        <row r="5961">
          <cell r="A5961">
            <v>6211658</v>
          </cell>
          <cell r="B5961" t="str">
            <v>Oblouk 90°…LBA90/640</v>
          </cell>
          <cell r="C5961">
            <v>3252</v>
          </cell>
          <cell r="D5961">
            <v>1</v>
          </cell>
          <cell r="E5961" t="str">
            <v>KS</v>
          </cell>
          <cell r="F5961">
            <v>3252</v>
          </cell>
        </row>
        <row r="5962">
          <cell r="A5962">
            <v>6211674</v>
          </cell>
          <cell r="B5962" t="str">
            <v>Oblouk 90°…LBA90/660</v>
          </cell>
          <cell r="C5962">
            <v>4348</v>
          </cell>
          <cell r="D5962">
            <v>1</v>
          </cell>
          <cell r="E5962" t="str">
            <v>KS</v>
          </cell>
          <cell r="F5962">
            <v>4348</v>
          </cell>
        </row>
        <row r="5963">
          <cell r="A5963">
            <v>6213022</v>
          </cell>
          <cell r="B5963" t="str">
            <v>Kloubový oblouk…LGBV620NS</v>
          </cell>
          <cell r="C5963">
            <v>2575</v>
          </cell>
          <cell r="D5963">
            <v>1</v>
          </cell>
          <cell r="E5963" t="str">
            <v>KS</v>
          </cell>
          <cell r="F5963">
            <v>2575</v>
          </cell>
        </row>
        <row r="5964">
          <cell r="A5964">
            <v>6213030</v>
          </cell>
          <cell r="B5964" t="str">
            <v>Kloubový oblouk…LGBV630NS</v>
          </cell>
          <cell r="C5964">
            <v>2594</v>
          </cell>
          <cell r="D5964">
            <v>1</v>
          </cell>
          <cell r="E5964" t="str">
            <v>KS</v>
          </cell>
          <cell r="F5964">
            <v>2594</v>
          </cell>
        </row>
        <row r="5965">
          <cell r="A5965">
            <v>6213049</v>
          </cell>
          <cell r="B5965" t="str">
            <v>Kloubový oblouk…LGBV640NS</v>
          </cell>
          <cell r="C5965">
            <v>2617</v>
          </cell>
          <cell r="D5965">
            <v>1</v>
          </cell>
          <cell r="E5965" t="str">
            <v>KS</v>
          </cell>
          <cell r="F5965">
            <v>2617</v>
          </cell>
        </row>
        <row r="5966">
          <cell r="A5966">
            <v>6213057</v>
          </cell>
          <cell r="B5966" t="str">
            <v>Kloubový oblouk…LGBV650NS</v>
          </cell>
          <cell r="C5966">
            <v>2650</v>
          </cell>
          <cell r="D5966">
            <v>1</v>
          </cell>
          <cell r="E5966" t="str">
            <v>KS</v>
          </cell>
          <cell r="F5966">
            <v>2650</v>
          </cell>
        </row>
        <row r="5967">
          <cell r="A5967">
            <v>6213065</v>
          </cell>
          <cell r="B5967" t="str">
            <v>Kloubový oblouk…LGBV660NS</v>
          </cell>
          <cell r="C5967">
            <v>2696</v>
          </cell>
          <cell r="D5967">
            <v>1</v>
          </cell>
          <cell r="E5967" t="str">
            <v>KS</v>
          </cell>
          <cell r="F5967">
            <v>2696</v>
          </cell>
        </row>
        <row r="5968">
          <cell r="A5968">
            <v>6213138</v>
          </cell>
          <cell r="B5968" t="str">
            <v>Kloubový oblouk…LGBV620NS</v>
          </cell>
          <cell r="C5968">
            <v>3337</v>
          </cell>
          <cell r="D5968">
            <v>1</v>
          </cell>
          <cell r="E5968" t="str">
            <v>KS</v>
          </cell>
          <cell r="F5968">
            <v>3337</v>
          </cell>
        </row>
        <row r="5969">
          <cell r="A5969">
            <v>6213146</v>
          </cell>
          <cell r="B5969" t="str">
            <v>Kloubový oblouk…LGBV630NS</v>
          </cell>
          <cell r="C5969">
            <v>3506</v>
          </cell>
          <cell r="D5969">
            <v>1</v>
          </cell>
          <cell r="E5969" t="str">
            <v>KS</v>
          </cell>
          <cell r="F5969">
            <v>3506</v>
          </cell>
        </row>
        <row r="5970">
          <cell r="A5970">
            <v>6213154</v>
          </cell>
          <cell r="B5970" t="str">
            <v>Kloubový oblouk…LGBV640NS</v>
          </cell>
          <cell r="C5970">
            <v>3768</v>
          </cell>
          <cell r="D5970">
            <v>1</v>
          </cell>
          <cell r="E5970" t="str">
            <v>KS</v>
          </cell>
          <cell r="F5970">
            <v>3768</v>
          </cell>
        </row>
        <row r="5971">
          <cell r="A5971">
            <v>6213162</v>
          </cell>
          <cell r="B5971" t="str">
            <v>Kloubový oblouk…LGBV650NS</v>
          </cell>
          <cell r="C5971">
            <v>3908</v>
          </cell>
          <cell r="D5971">
            <v>1</v>
          </cell>
          <cell r="E5971" t="str">
            <v>KS</v>
          </cell>
          <cell r="F5971">
            <v>3908</v>
          </cell>
        </row>
        <row r="5972">
          <cell r="A5972">
            <v>6213170</v>
          </cell>
          <cell r="B5972" t="str">
            <v>Kloubový oblouk…LGBV660NS</v>
          </cell>
          <cell r="C5972">
            <v>4048</v>
          </cell>
          <cell r="D5972">
            <v>1</v>
          </cell>
          <cell r="E5972" t="str">
            <v>KS</v>
          </cell>
          <cell r="F5972">
            <v>4048</v>
          </cell>
        </row>
        <row r="5973">
          <cell r="A5973">
            <v>6213227</v>
          </cell>
          <cell r="B5973" t="str">
            <v>Kloubový oblouk…LGBV620VS</v>
          </cell>
          <cell r="C5973">
            <v>2262</v>
          </cell>
          <cell r="D5973">
            <v>1</v>
          </cell>
          <cell r="E5973" t="str">
            <v>KS</v>
          </cell>
          <cell r="F5973">
            <v>2262</v>
          </cell>
        </row>
        <row r="5974">
          <cell r="A5974">
            <v>6213235</v>
          </cell>
          <cell r="B5974" t="str">
            <v>Kloubový oblouk…LGBV630VS</v>
          </cell>
          <cell r="C5974">
            <v>2296</v>
          </cell>
          <cell r="D5974">
            <v>1</v>
          </cell>
          <cell r="E5974" t="str">
            <v>KS</v>
          </cell>
          <cell r="F5974">
            <v>2296</v>
          </cell>
        </row>
        <row r="5975">
          <cell r="A5975">
            <v>6213243</v>
          </cell>
          <cell r="B5975" t="str">
            <v>Kloubový oblouk…LGBV640VS</v>
          </cell>
          <cell r="C5975">
            <v>2330</v>
          </cell>
          <cell r="D5975">
            <v>1</v>
          </cell>
          <cell r="E5975" t="str">
            <v>KS</v>
          </cell>
          <cell r="F5975">
            <v>2330</v>
          </cell>
        </row>
        <row r="5976">
          <cell r="A5976">
            <v>6213251</v>
          </cell>
          <cell r="B5976" t="str">
            <v>Kloubový oblouk…LGBV650VS</v>
          </cell>
          <cell r="C5976">
            <v>2375</v>
          </cell>
          <cell r="D5976">
            <v>1</v>
          </cell>
          <cell r="E5976" t="str">
            <v>KS</v>
          </cell>
          <cell r="F5976">
            <v>2375</v>
          </cell>
        </row>
        <row r="5977">
          <cell r="A5977">
            <v>6213278</v>
          </cell>
          <cell r="B5977" t="str">
            <v>Kloubový oblouk…LGBV660VS</v>
          </cell>
          <cell r="C5977">
            <v>2419</v>
          </cell>
          <cell r="D5977">
            <v>1</v>
          </cell>
          <cell r="E5977" t="str">
            <v>KS</v>
          </cell>
          <cell r="F5977">
            <v>2419</v>
          </cell>
        </row>
        <row r="5978">
          <cell r="A5978">
            <v>6213324</v>
          </cell>
          <cell r="B5978" t="str">
            <v>Kloubový oblouk…LGBV620VS</v>
          </cell>
          <cell r="C5978">
            <v>3364</v>
          </cell>
          <cell r="D5978">
            <v>1</v>
          </cell>
          <cell r="E5978" t="str">
            <v>KS</v>
          </cell>
          <cell r="F5978">
            <v>3364</v>
          </cell>
        </row>
        <row r="5979">
          <cell r="A5979">
            <v>6213332</v>
          </cell>
          <cell r="B5979" t="str">
            <v>Kloubový oblouk…LGBV630VS</v>
          </cell>
          <cell r="C5979">
            <v>3421</v>
          </cell>
          <cell r="D5979">
            <v>1</v>
          </cell>
          <cell r="E5979" t="str">
            <v>KS</v>
          </cell>
          <cell r="F5979">
            <v>3421</v>
          </cell>
        </row>
        <row r="5980">
          <cell r="A5980">
            <v>6213340</v>
          </cell>
          <cell r="B5980" t="str">
            <v>Kloubový oblouk…LGBV640VS</v>
          </cell>
          <cell r="C5980">
            <v>3479</v>
          </cell>
          <cell r="D5980">
            <v>1</v>
          </cell>
          <cell r="E5980" t="str">
            <v>KS</v>
          </cell>
          <cell r="F5980">
            <v>3479</v>
          </cell>
        </row>
        <row r="5981">
          <cell r="A5981">
            <v>6213359</v>
          </cell>
          <cell r="B5981" t="str">
            <v>Kloubový oblouk…LGBV650VS</v>
          </cell>
          <cell r="C5981">
            <v>3593</v>
          </cell>
          <cell r="D5981">
            <v>1</v>
          </cell>
          <cell r="E5981" t="str">
            <v>KS</v>
          </cell>
          <cell r="F5981">
            <v>3593</v>
          </cell>
        </row>
        <row r="5982">
          <cell r="A5982">
            <v>6213367</v>
          </cell>
          <cell r="B5982" t="str">
            <v>Kloubový oblouk…LGBV660VS</v>
          </cell>
          <cell r="C5982">
            <v>3779</v>
          </cell>
          <cell r="D5982">
            <v>1</v>
          </cell>
          <cell r="E5982" t="str">
            <v>KS</v>
          </cell>
          <cell r="F5982">
            <v>3779</v>
          </cell>
        </row>
        <row r="5983">
          <cell r="A5983">
            <v>6213529</v>
          </cell>
          <cell r="B5983" t="str">
            <v>Díl T…LT 620 NS</v>
          </cell>
          <cell r="C5983">
            <v>3779</v>
          </cell>
          <cell r="D5983">
            <v>1</v>
          </cell>
          <cell r="E5983" t="str">
            <v>KS</v>
          </cell>
          <cell r="F5983">
            <v>3779</v>
          </cell>
        </row>
        <row r="5984">
          <cell r="A5984">
            <v>6213537</v>
          </cell>
          <cell r="B5984" t="str">
            <v>Díl T…LT 630 NS</v>
          </cell>
          <cell r="C5984">
            <v>4043</v>
          </cell>
          <cell r="D5984">
            <v>1</v>
          </cell>
          <cell r="E5984" t="str">
            <v>KS</v>
          </cell>
          <cell r="F5984">
            <v>4043</v>
          </cell>
        </row>
        <row r="5985">
          <cell r="A5985">
            <v>6213545</v>
          </cell>
          <cell r="B5985" t="str">
            <v>Díl T…LT 640 NS</v>
          </cell>
          <cell r="C5985">
            <v>4170</v>
          </cell>
          <cell r="D5985">
            <v>1</v>
          </cell>
          <cell r="E5985" t="str">
            <v>KS</v>
          </cell>
          <cell r="F5985">
            <v>4170</v>
          </cell>
        </row>
        <row r="5986">
          <cell r="A5986">
            <v>6213553</v>
          </cell>
          <cell r="B5986" t="str">
            <v>Díl T…LT 650 NS</v>
          </cell>
          <cell r="C5986">
            <v>4308</v>
          </cell>
          <cell r="D5986">
            <v>1</v>
          </cell>
          <cell r="E5986" t="str">
            <v>KS</v>
          </cell>
          <cell r="F5986">
            <v>4308</v>
          </cell>
        </row>
        <row r="5987">
          <cell r="A5987">
            <v>6213561</v>
          </cell>
          <cell r="B5987" t="str">
            <v>Díl T…LT 660 NS</v>
          </cell>
          <cell r="C5987">
            <v>3976</v>
          </cell>
          <cell r="D5987">
            <v>1</v>
          </cell>
          <cell r="E5987" t="str">
            <v>KS</v>
          </cell>
          <cell r="F5987">
            <v>3976</v>
          </cell>
        </row>
        <row r="5988">
          <cell r="A5988">
            <v>6213634</v>
          </cell>
          <cell r="B5988" t="str">
            <v>Díl T…LT 620 NS</v>
          </cell>
          <cell r="C5988">
            <v>4768</v>
          </cell>
          <cell r="D5988">
            <v>1</v>
          </cell>
          <cell r="E5988" t="str">
            <v>KS</v>
          </cell>
          <cell r="F5988">
            <v>4768</v>
          </cell>
        </row>
        <row r="5989">
          <cell r="A5989">
            <v>6213642</v>
          </cell>
          <cell r="B5989" t="str">
            <v>Díl T…LT 630 NS</v>
          </cell>
          <cell r="C5989">
            <v>4995</v>
          </cell>
          <cell r="D5989">
            <v>1</v>
          </cell>
          <cell r="E5989" t="str">
            <v>KS</v>
          </cell>
          <cell r="F5989">
            <v>4995</v>
          </cell>
        </row>
        <row r="5990">
          <cell r="A5990">
            <v>6213650</v>
          </cell>
          <cell r="B5990" t="str">
            <v>Díl T…LT 640 NS</v>
          </cell>
          <cell r="C5990">
            <v>5219</v>
          </cell>
          <cell r="D5990">
            <v>1</v>
          </cell>
          <cell r="E5990" t="str">
            <v>KS</v>
          </cell>
          <cell r="F5990">
            <v>5219</v>
          </cell>
        </row>
        <row r="5991">
          <cell r="A5991">
            <v>6213669</v>
          </cell>
          <cell r="B5991" t="str">
            <v>Díl T…LT 650 NS</v>
          </cell>
          <cell r="C5991">
            <v>5454</v>
          </cell>
          <cell r="D5991">
            <v>1</v>
          </cell>
          <cell r="E5991" t="str">
            <v>KS</v>
          </cell>
          <cell r="F5991">
            <v>5454</v>
          </cell>
        </row>
        <row r="5992">
          <cell r="A5992">
            <v>6213677</v>
          </cell>
          <cell r="B5992" t="str">
            <v>Díl T…LT 660 NS</v>
          </cell>
          <cell r="C5992">
            <v>5678</v>
          </cell>
          <cell r="D5992">
            <v>1</v>
          </cell>
          <cell r="E5992" t="str">
            <v>KS</v>
          </cell>
          <cell r="F5992">
            <v>5678</v>
          </cell>
        </row>
        <row r="5993">
          <cell r="A5993">
            <v>6213723</v>
          </cell>
          <cell r="B5993" t="str">
            <v>Díl T…LT 620 VS</v>
          </cell>
          <cell r="C5993">
            <v>3942</v>
          </cell>
          <cell r="D5993">
            <v>1</v>
          </cell>
          <cell r="E5993" t="str">
            <v>KS</v>
          </cell>
          <cell r="F5993">
            <v>3942</v>
          </cell>
        </row>
        <row r="5994">
          <cell r="A5994">
            <v>6213731</v>
          </cell>
          <cell r="B5994" t="str">
            <v>Díl T…LT 630 VS</v>
          </cell>
          <cell r="C5994">
            <v>3965</v>
          </cell>
          <cell r="D5994">
            <v>1</v>
          </cell>
          <cell r="E5994" t="str">
            <v>KS</v>
          </cell>
          <cell r="F5994">
            <v>3965</v>
          </cell>
        </row>
        <row r="5995">
          <cell r="A5995">
            <v>6213758</v>
          </cell>
          <cell r="B5995" t="str">
            <v>Díl T…LT 640 VS</v>
          </cell>
          <cell r="C5995">
            <v>4202</v>
          </cell>
          <cell r="D5995">
            <v>1</v>
          </cell>
          <cell r="E5995" t="str">
            <v>KS</v>
          </cell>
          <cell r="F5995">
            <v>4202</v>
          </cell>
        </row>
        <row r="5996">
          <cell r="A5996">
            <v>6213766</v>
          </cell>
          <cell r="B5996" t="str">
            <v>Díl T…LT 650 VS</v>
          </cell>
          <cell r="C5996">
            <v>4323</v>
          </cell>
          <cell r="D5996">
            <v>1</v>
          </cell>
          <cell r="E5996" t="str">
            <v>KS</v>
          </cell>
          <cell r="F5996">
            <v>4323</v>
          </cell>
        </row>
        <row r="5997">
          <cell r="A5997">
            <v>6213774</v>
          </cell>
          <cell r="B5997" t="str">
            <v>Díl T…LT 660 VS</v>
          </cell>
          <cell r="C5997">
            <v>4704</v>
          </cell>
          <cell r="D5997">
            <v>1</v>
          </cell>
          <cell r="E5997" t="str">
            <v>KS</v>
          </cell>
          <cell r="F5997">
            <v>4704</v>
          </cell>
        </row>
        <row r="5998">
          <cell r="A5998">
            <v>6213820</v>
          </cell>
          <cell r="B5998" t="str">
            <v>Díl T…LT 620 VS</v>
          </cell>
          <cell r="C5998">
            <v>5832</v>
          </cell>
          <cell r="D5998">
            <v>1</v>
          </cell>
          <cell r="E5998" t="str">
            <v>KS</v>
          </cell>
          <cell r="F5998">
            <v>5832</v>
          </cell>
        </row>
        <row r="5999">
          <cell r="A5999">
            <v>6213839</v>
          </cell>
          <cell r="B5999" t="str">
            <v>Díl T…LT 630 VS</v>
          </cell>
          <cell r="C5999">
            <v>6102</v>
          </cell>
          <cell r="D5999">
            <v>1</v>
          </cell>
          <cell r="E5999" t="str">
            <v>KS</v>
          </cell>
          <cell r="F5999">
            <v>6102</v>
          </cell>
        </row>
        <row r="6000">
          <cell r="A6000">
            <v>6213847</v>
          </cell>
          <cell r="B6000" t="str">
            <v>Díl T…LT 640 VS</v>
          </cell>
          <cell r="C6000">
            <v>6374</v>
          </cell>
          <cell r="D6000">
            <v>1</v>
          </cell>
          <cell r="E6000" t="str">
            <v>KS</v>
          </cell>
          <cell r="F6000">
            <v>6374</v>
          </cell>
        </row>
        <row r="6001">
          <cell r="A6001">
            <v>6213855</v>
          </cell>
          <cell r="B6001" t="str">
            <v>Díl T…LT 650 VS</v>
          </cell>
          <cell r="C6001">
            <v>6643</v>
          </cell>
          <cell r="D6001">
            <v>1</v>
          </cell>
          <cell r="E6001" t="str">
            <v>KS</v>
          </cell>
          <cell r="F6001">
            <v>6643</v>
          </cell>
        </row>
        <row r="6002">
          <cell r="A6002">
            <v>6213863</v>
          </cell>
          <cell r="B6002" t="str">
            <v>Díl T…LT 660 VS</v>
          </cell>
          <cell r="C6002">
            <v>6911</v>
          </cell>
          <cell r="D6002">
            <v>1</v>
          </cell>
          <cell r="E6002" t="str">
            <v>KS</v>
          </cell>
          <cell r="F6002">
            <v>6911</v>
          </cell>
        </row>
        <row r="6003">
          <cell r="A6003">
            <v>6214029</v>
          </cell>
          <cell r="B6003" t="str">
            <v>Křížení…LK 620 NS</v>
          </cell>
          <cell r="C6003">
            <v>4466</v>
          </cell>
          <cell r="D6003">
            <v>1</v>
          </cell>
          <cell r="E6003" t="str">
            <v>KS</v>
          </cell>
          <cell r="F6003">
            <v>4466</v>
          </cell>
        </row>
        <row r="6004">
          <cell r="A6004">
            <v>6214045</v>
          </cell>
          <cell r="B6004" t="str">
            <v>Křížení…LK 640 NS</v>
          </cell>
          <cell r="C6004">
            <v>5039</v>
          </cell>
          <cell r="D6004">
            <v>1</v>
          </cell>
          <cell r="E6004" t="str">
            <v>KS</v>
          </cell>
          <cell r="F6004">
            <v>5039</v>
          </cell>
        </row>
        <row r="6005">
          <cell r="A6005">
            <v>6214053</v>
          </cell>
          <cell r="B6005" t="str">
            <v>Křížení…LK 650 NS</v>
          </cell>
          <cell r="C6005">
            <v>5326</v>
          </cell>
          <cell r="D6005">
            <v>1</v>
          </cell>
          <cell r="E6005" t="str">
            <v>KS</v>
          </cell>
          <cell r="F6005">
            <v>5326</v>
          </cell>
        </row>
        <row r="6006">
          <cell r="A6006">
            <v>6214134</v>
          </cell>
          <cell r="B6006" t="str">
            <v>Křížení…LK 620 NS</v>
          </cell>
          <cell r="C6006">
            <v>6871</v>
          </cell>
          <cell r="D6006">
            <v>1</v>
          </cell>
          <cell r="E6006" t="str">
            <v>KS</v>
          </cell>
          <cell r="F6006">
            <v>6871</v>
          </cell>
        </row>
        <row r="6007">
          <cell r="A6007">
            <v>6214142</v>
          </cell>
          <cell r="B6007" t="str">
            <v>Křížení…LK 630 NS</v>
          </cell>
          <cell r="C6007">
            <v>7288</v>
          </cell>
          <cell r="D6007">
            <v>1</v>
          </cell>
          <cell r="E6007" t="str">
            <v>KS</v>
          </cell>
          <cell r="F6007">
            <v>7288</v>
          </cell>
        </row>
        <row r="6008">
          <cell r="A6008">
            <v>6214150</v>
          </cell>
          <cell r="B6008" t="str">
            <v>Křížení…LK 640 NS</v>
          </cell>
          <cell r="C6008">
            <v>6687</v>
          </cell>
          <cell r="D6008">
            <v>1</v>
          </cell>
          <cell r="E6008" t="str">
            <v>KS</v>
          </cell>
          <cell r="F6008">
            <v>6687</v>
          </cell>
        </row>
        <row r="6009">
          <cell r="A6009">
            <v>6214169</v>
          </cell>
          <cell r="B6009" t="str">
            <v>Křížení…LK 650 NS</v>
          </cell>
          <cell r="C6009">
            <v>8117</v>
          </cell>
          <cell r="D6009">
            <v>1</v>
          </cell>
          <cell r="E6009" t="str">
            <v>KS</v>
          </cell>
          <cell r="F6009">
            <v>8117</v>
          </cell>
        </row>
        <row r="6010">
          <cell r="A6010">
            <v>6214177</v>
          </cell>
          <cell r="B6010" t="str">
            <v>Křížení…LK 660 NS</v>
          </cell>
          <cell r="C6010">
            <v>8535</v>
          </cell>
          <cell r="D6010">
            <v>1</v>
          </cell>
          <cell r="E6010" t="str">
            <v>KS</v>
          </cell>
          <cell r="F6010">
            <v>8535</v>
          </cell>
        </row>
        <row r="6011">
          <cell r="A6011">
            <v>6214258</v>
          </cell>
          <cell r="B6011" t="str">
            <v>Křížení…LK 640 VS</v>
          </cell>
          <cell r="C6011">
            <v>5778</v>
          </cell>
          <cell r="D6011">
            <v>1</v>
          </cell>
          <cell r="E6011" t="str">
            <v>KS</v>
          </cell>
          <cell r="F6011">
            <v>5778</v>
          </cell>
        </row>
        <row r="6012">
          <cell r="A6012">
            <v>6214320</v>
          </cell>
          <cell r="B6012" t="str">
            <v>Křížení…LK 620 VS</v>
          </cell>
          <cell r="C6012">
            <v>5800</v>
          </cell>
          <cell r="D6012">
            <v>1</v>
          </cell>
          <cell r="E6012" t="str">
            <v>KS</v>
          </cell>
          <cell r="F6012">
            <v>5800</v>
          </cell>
        </row>
        <row r="6013">
          <cell r="A6013">
            <v>6214347</v>
          </cell>
          <cell r="B6013" t="str">
            <v>Křížení…LK 640 VS</v>
          </cell>
          <cell r="C6013">
            <v>8494</v>
          </cell>
          <cell r="D6013">
            <v>1</v>
          </cell>
          <cell r="E6013" t="str">
            <v>KS</v>
          </cell>
          <cell r="F6013">
            <v>8494</v>
          </cell>
        </row>
        <row r="6014">
          <cell r="A6014">
            <v>6214355</v>
          </cell>
          <cell r="B6014" t="str">
            <v>Křížení…LK 650 VS</v>
          </cell>
          <cell r="C6014">
            <v>6800</v>
          </cell>
          <cell r="D6014">
            <v>1</v>
          </cell>
          <cell r="E6014" t="str">
            <v>KS</v>
          </cell>
          <cell r="F6014">
            <v>6800</v>
          </cell>
        </row>
        <row r="6015">
          <cell r="A6015">
            <v>6216404</v>
          </cell>
          <cell r="B6015" t="str">
            <v>Kabelový žebřík…LG 112 VS</v>
          </cell>
          <cell r="C6015">
            <v>521</v>
          </cell>
          <cell r="D6015">
            <v>1</v>
          </cell>
          <cell r="E6015" t="str">
            <v>M</v>
          </cell>
          <cell r="F6015">
            <v>521</v>
          </cell>
        </row>
        <row r="6016">
          <cell r="A6016">
            <v>6216407</v>
          </cell>
          <cell r="B6016" t="str">
            <v>Kabelový žebřík…LG 113 VS</v>
          </cell>
          <cell r="C6016">
            <v>528</v>
          </cell>
          <cell r="D6016">
            <v>1</v>
          </cell>
          <cell r="E6016" t="str">
            <v>M</v>
          </cell>
          <cell r="F6016">
            <v>528</v>
          </cell>
        </row>
        <row r="6017">
          <cell r="A6017">
            <v>6216410</v>
          </cell>
          <cell r="B6017" t="str">
            <v>Kabelový žebřík…LG 114 VS</v>
          </cell>
          <cell r="C6017">
            <v>551</v>
          </cell>
          <cell r="D6017">
            <v>1</v>
          </cell>
          <cell r="E6017" t="str">
            <v>M</v>
          </cell>
          <cell r="F6017">
            <v>551</v>
          </cell>
        </row>
        <row r="6018">
          <cell r="A6018">
            <v>6216413</v>
          </cell>
          <cell r="B6018" t="str">
            <v>Kabelový žebřík…LG 115 VS</v>
          </cell>
          <cell r="C6018">
            <v>577</v>
          </cell>
          <cell r="D6018">
            <v>1</v>
          </cell>
          <cell r="E6018" t="str">
            <v>M</v>
          </cell>
          <cell r="F6018">
            <v>577</v>
          </cell>
        </row>
        <row r="6019">
          <cell r="A6019">
            <v>6216416</v>
          </cell>
          <cell r="B6019" t="str">
            <v>Kabelový žebřík…LG 116 VS</v>
          </cell>
          <cell r="C6019">
            <v>603</v>
          </cell>
          <cell r="D6019">
            <v>1</v>
          </cell>
          <cell r="E6019" t="str">
            <v>M</v>
          </cell>
          <cell r="F6019">
            <v>603</v>
          </cell>
        </row>
        <row r="6020">
          <cell r="A6020">
            <v>6216423</v>
          </cell>
          <cell r="B6020" t="str">
            <v>Kabelový žebřík…LG 112 VS</v>
          </cell>
          <cell r="C6020">
            <v>712</v>
          </cell>
          <cell r="D6020">
            <v>1</v>
          </cell>
          <cell r="E6020" t="str">
            <v>M</v>
          </cell>
          <cell r="F6020">
            <v>712</v>
          </cell>
        </row>
        <row r="6021">
          <cell r="A6021">
            <v>6216426</v>
          </cell>
          <cell r="B6021" t="str">
            <v>Kabelový žebřík…LG 113 VS</v>
          </cell>
          <cell r="C6021">
            <v>731</v>
          </cell>
          <cell r="D6021">
            <v>1</v>
          </cell>
          <cell r="E6021" t="str">
            <v>M</v>
          </cell>
          <cell r="F6021">
            <v>731</v>
          </cell>
        </row>
        <row r="6022">
          <cell r="A6022">
            <v>6216442</v>
          </cell>
          <cell r="B6022" t="str">
            <v>Kabelový žebřík…LG 112 VS</v>
          </cell>
          <cell r="C6022">
            <v>521</v>
          </cell>
          <cell r="D6022">
            <v>1</v>
          </cell>
          <cell r="E6022" t="str">
            <v>M</v>
          </cell>
          <cell r="F6022">
            <v>521</v>
          </cell>
        </row>
        <row r="6023">
          <cell r="A6023">
            <v>6216445</v>
          </cell>
          <cell r="B6023" t="str">
            <v>Kabelový žebřík…LG 113 VS</v>
          </cell>
          <cell r="C6023">
            <v>545</v>
          </cell>
          <cell r="D6023">
            <v>1</v>
          </cell>
          <cell r="E6023" t="str">
            <v>M</v>
          </cell>
          <cell r="F6023">
            <v>545</v>
          </cell>
        </row>
        <row r="6024">
          <cell r="A6024">
            <v>6216448</v>
          </cell>
          <cell r="B6024" t="str">
            <v>Kabelový žebřík…LG 114 VS</v>
          </cell>
          <cell r="C6024">
            <v>568</v>
          </cell>
          <cell r="D6024">
            <v>1</v>
          </cell>
          <cell r="E6024" t="str">
            <v>M</v>
          </cell>
          <cell r="F6024">
            <v>568</v>
          </cell>
        </row>
        <row r="6025">
          <cell r="A6025">
            <v>6216451</v>
          </cell>
          <cell r="B6025" t="str">
            <v>Kabelový žebřík…LG 115 VS</v>
          </cell>
          <cell r="C6025">
            <v>562</v>
          </cell>
          <cell r="D6025">
            <v>1</v>
          </cell>
          <cell r="E6025" t="str">
            <v>M</v>
          </cell>
          <cell r="F6025">
            <v>562</v>
          </cell>
        </row>
        <row r="6026">
          <cell r="A6026">
            <v>6216454</v>
          </cell>
          <cell r="B6026" t="str">
            <v>Kabelový žebřík…LG 116 VS</v>
          </cell>
          <cell r="C6026">
            <v>597</v>
          </cell>
          <cell r="D6026">
            <v>1</v>
          </cell>
          <cell r="E6026" t="str">
            <v>M</v>
          </cell>
          <cell r="F6026">
            <v>597</v>
          </cell>
        </row>
        <row r="6027">
          <cell r="A6027">
            <v>6216465</v>
          </cell>
          <cell r="B6027" t="str">
            <v>Kabelový žebřík…LG 112 VS</v>
          </cell>
          <cell r="C6027">
            <v>712</v>
          </cell>
          <cell r="D6027">
            <v>1</v>
          </cell>
          <cell r="E6027" t="str">
            <v>M</v>
          </cell>
          <cell r="F6027">
            <v>712</v>
          </cell>
        </row>
        <row r="6028">
          <cell r="A6028">
            <v>6216468</v>
          </cell>
          <cell r="B6028" t="str">
            <v>Kabelový žebřík…LG 113 VS</v>
          </cell>
          <cell r="C6028">
            <v>731</v>
          </cell>
          <cell r="D6028">
            <v>1</v>
          </cell>
          <cell r="E6028" t="str">
            <v>M</v>
          </cell>
          <cell r="F6028">
            <v>731</v>
          </cell>
        </row>
        <row r="6029">
          <cell r="A6029">
            <v>6216471</v>
          </cell>
          <cell r="B6029" t="str">
            <v>Kabelový žebřík…LG 114 VS</v>
          </cell>
          <cell r="C6029">
            <v>773</v>
          </cell>
          <cell r="D6029">
            <v>1</v>
          </cell>
          <cell r="E6029" t="str">
            <v>M</v>
          </cell>
          <cell r="F6029">
            <v>773</v>
          </cell>
        </row>
        <row r="6030">
          <cell r="A6030">
            <v>6216474</v>
          </cell>
          <cell r="B6030" t="str">
            <v>Kabelový žebřík…LG 115 VS</v>
          </cell>
          <cell r="C6030">
            <v>761</v>
          </cell>
          <cell r="D6030">
            <v>1</v>
          </cell>
          <cell r="E6030" t="str">
            <v>M</v>
          </cell>
          <cell r="F6030">
            <v>761</v>
          </cell>
        </row>
        <row r="6031">
          <cell r="A6031">
            <v>6216477</v>
          </cell>
          <cell r="B6031" t="str">
            <v>Kabelový žebřík…LG 116 VS</v>
          </cell>
          <cell r="C6031">
            <v>786</v>
          </cell>
          <cell r="D6031">
            <v>1</v>
          </cell>
          <cell r="E6031" t="str">
            <v>M</v>
          </cell>
          <cell r="F6031">
            <v>786</v>
          </cell>
        </row>
        <row r="6032">
          <cell r="A6032">
            <v>6216501</v>
          </cell>
          <cell r="B6032" t="str">
            <v>Podélná spojka…LLV110 FS</v>
          </cell>
          <cell r="C6032">
            <v>71</v>
          </cell>
          <cell r="D6032">
            <v>1</v>
          </cell>
          <cell r="E6032" t="str">
            <v>KS</v>
          </cell>
          <cell r="F6032">
            <v>71</v>
          </cell>
        </row>
        <row r="6033">
          <cell r="A6033">
            <v>6216528</v>
          </cell>
          <cell r="B6033" t="str">
            <v>Podélná spojka…LLV110 FT</v>
          </cell>
          <cell r="C6033">
            <v>101</v>
          </cell>
          <cell r="D6033">
            <v>1</v>
          </cell>
          <cell r="E6033" t="str">
            <v>KS</v>
          </cell>
          <cell r="F6033">
            <v>101</v>
          </cell>
        </row>
        <row r="6034">
          <cell r="A6034">
            <v>6216545</v>
          </cell>
          <cell r="B6034" t="str">
            <v>Podélná spojka…LVG 110</v>
          </cell>
          <cell r="C6034">
            <v>71</v>
          </cell>
          <cell r="D6034">
            <v>1</v>
          </cell>
          <cell r="E6034" t="str">
            <v>KS</v>
          </cell>
          <cell r="F6034">
            <v>71</v>
          </cell>
        </row>
        <row r="6035">
          <cell r="A6035">
            <v>6216548</v>
          </cell>
          <cell r="B6035" t="str">
            <v>Podélná spojka…LVG 110</v>
          </cell>
          <cell r="C6035">
            <v>101</v>
          </cell>
          <cell r="D6035">
            <v>1</v>
          </cell>
          <cell r="E6035" t="str">
            <v>KS</v>
          </cell>
          <cell r="F6035">
            <v>101</v>
          </cell>
        </row>
        <row r="6036">
          <cell r="A6036">
            <v>6216552</v>
          </cell>
          <cell r="B6036" t="str">
            <v>Úhlová spojka…LWV110 FS</v>
          </cell>
          <cell r="C6036">
            <v>82</v>
          </cell>
          <cell r="D6036">
            <v>1</v>
          </cell>
          <cell r="E6036" t="str">
            <v>KS</v>
          </cell>
          <cell r="F6036">
            <v>82</v>
          </cell>
        </row>
        <row r="6037">
          <cell r="A6037">
            <v>6216560</v>
          </cell>
          <cell r="B6037" t="str">
            <v>Úhlová spojka…LWV110 VA</v>
          </cell>
          <cell r="C6037">
            <v>207</v>
          </cell>
          <cell r="D6037">
            <v>1</v>
          </cell>
          <cell r="E6037" t="str">
            <v>KS</v>
          </cell>
          <cell r="F6037">
            <v>207</v>
          </cell>
        </row>
        <row r="6038">
          <cell r="A6038">
            <v>6216587</v>
          </cell>
          <cell r="B6038" t="str">
            <v>Úhlová spojka…LWVG 110</v>
          </cell>
          <cell r="C6038">
            <v>82</v>
          </cell>
          <cell r="D6038">
            <v>1</v>
          </cell>
          <cell r="E6038" t="str">
            <v>KS</v>
          </cell>
          <cell r="F6038">
            <v>82</v>
          </cell>
        </row>
        <row r="6039">
          <cell r="A6039">
            <v>6216590</v>
          </cell>
          <cell r="B6039" t="str">
            <v>Úhlová spojka…LWVG 110</v>
          </cell>
          <cell r="C6039">
            <v>207</v>
          </cell>
          <cell r="D6039">
            <v>1</v>
          </cell>
          <cell r="E6039" t="str">
            <v>KS</v>
          </cell>
          <cell r="F6039">
            <v>207</v>
          </cell>
        </row>
        <row r="6040">
          <cell r="A6040">
            <v>6216609</v>
          </cell>
          <cell r="B6040" t="str">
            <v>Kloubová spojka…LGV110 FS</v>
          </cell>
          <cell r="C6040">
            <v>211</v>
          </cell>
          <cell r="D6040">
            <v>1</v>
          </cell>
          <cell r="E6040" t="str">
            <v>KS</v>
          </cell>
          <cell r="F6040">
            <v>211</v>
          </cell>
        </row>
        <row r="6041">
          <cell r="A6041">
            <v>6216617</v>
          </cell>
          <cell r="B6041" t="str">
            <v>Kloubová spojka…LGV110 FT</v>
          </cell>
          <cell r="C6041">
            <v>263</v>
          </cell>
          <cell r="D6041">
            <v>1</v>
          </cell>
          <cell r="E6041" t="str">
            <v>KS</v>
          </cell>
          <cell r="F6041">
            <v>263</v>
          </cell>
        </row>
        <row r="6042">
          <cell r="A6042">
            <v>6216650</v>
          </cell>
          <cell r="B6042" t="str">
            <v>Kloubová spojka…LGVG 110</v>
          </cell>
          <cell r="C6042">
            <v>211</v>
          </cell>
          <cell r="D6042">
            <v>1</v>
          </cell>
          <cell r="E6042" t="str">
            <v>KS</v>
          </cell>
          <cell r="F6042">
            <v>211</v>
          </cell>
        </row>
        <row r="6043">
          <cell r="A6043">
            <v>6216653</v>
          </cell>
          <cell r="B6043" t="str">
            <v>Kloubová spojka…LGVG 110</v>
          </cell>
          <cell r="C6043">
            <v>263</v>
          </cell>
          <cell r="D6043">
            <v>1</v>
          </cell>
          <cell r="E6043" t="str">
            <v>KS</v>
          </cell>
          <cell r="F6043">
            <v>263</v>
          </cell>
        </row>
        <row r="6044">
          <cell r="A6044">
            <v>6217621</v>
          </cell>
          <cell r="B6044" t="str">
            <v>Oblouk 90°…LBI90/112</v>
          </cell>
          <cell r="C6044">
            <v>1792</v>
          </cell>
          <cell r="D6044">
            <v>1</v>
          </cell>
          <cell r="E6044" t="str">
            <v>KS</v>
          </cell>
          <cell r="F6044">
            <v>1792</v>
          </cell>
        </row>
        <row r="6045">
          <cell r="A6045">
            <v>6217648</v>
          </cell>
          <cell r="B6045" t="str">
            <v>Oblouk 90°…LBI90/113</v>
          </cell>
          <cell r="C6045">
            <v>2011</v>
          </cell>
          <cell r="D6045">
            <v>1</v>
          </cell>
          <cell r="E6045" t="str">
            <v>KS</v>
          </cell>
          <cell r="F6045">
            <v>2011</v>
          </cell>
        </row>
        <row r="6046">
          <cell r="A6046">
            <v>6217656</v>
          </cell>
          <cell r="B6046" t="str">
            <v>Oblouk 90°…LBI90/114</v>
          </cell>
          <cell r="C6046">
            <v>2235</v>
          </cell>
          <cell r="D6046">
            <v>1</v>
          </cell>
          <cell r="E6046" t="str">
            <v>KS</v>
          </cell>
          <cell r="F6046">
            <v>2235</v>
          </cell>
        </row>
        <row r="6047">
          <cell r="A6047">
            <v>6217664</v>
          </cell>
          <cell r="B6047" t="str">
            <v>Oblouk 90°…LBI90/115</v>
          </cell>
          <cell r="C6047">
            <v>2475</v>
          </cell>
          <cell r="D6047">
            <v>1</v>
          </cell>
          <cell r="E6047" t="str">
            <v>KS</v>
          </cell>
          <cell r="F6047">
            <v>2475</v>
          </cell>
        </row>
        <row r="6048">
          <cell r="A6048">
            <v>6217672</v>
          </cell>
          <cell r="B6048" t="str">
            <v>Oblouk 90°…LBI90/116</v>
          </cell>
          <cell r="C6048">
            <v>2677</v>
          </cell>
          <cell r="D6048">
            <v>1</v>
          </cell>
          <cell r="E6048" t="str">
            <v>KS</v>
          </cell>
          <cell r="F6048">
            <v>2677</v>
          </cell>
        </row>
        <row r="6049">
          <cell r="A6049">
            <v>6217729</v>
          </cell>
          <cell r="B6049" t="str">
            <v>Oblouk 90°…LBI90/112</v>
          </cell>
          <cell r="C6049">
            <v>4337</v>
          </cell>
          <cell r="D6049">
            <v>1</v>
          </cell>
          <cell r="E6049" t="str">
            <v>KS</v>
          </cell>
          <cell r="F6049">
            <v>4337</v>
          </cell>
        </row>
        <row r="6050">
          <cell r="A6050">
            <v>6217737</v>
          </cell>
          <cell r="B6050" t="str">
            <v>Oblouk 90°…LBI90/113</v>
          </cell>
          <cell r="C6050">
            <v>4467</v>
          </cell>
          <cell r="D6050">
            <v>1</v>
          </cell>
          <cell r="E6050" t="str">
            <v>KS</v>
          </cell>
          <cell r="F6050">
            <v>4467</v>
          </cell>
        </row>
        <row r="6051">
          <cell r="A6051">
            <v>6217745</v>
          </cell>
          <cell r="B6051" t="str">
            <v>Oblouk 90°…LBI90/114</v>
          </cell>
          <cell r="C6051">
            <v>4979</v>
          </cell>
          <cell r="D6051">
            <v>1</v>
          </cell>
          <cell r="E6051" t="str">
            <v>KS</v>
          </cell>
          <cell r="F6051">
            <v>4979</v>
          </cell>
        </row>
        <row r="6052">
          <cell r="A6052">
            <v>6217753</v>
          </cell>
          <cell r="B6052" t="str">
            <v>Oblouk 90°…LBI90/115</v>
          </cell>
          <cell r="C6052">
            <v>5127</v>
          </cell>
          <cell r="D6052">
            <v>1</v>
          </cell>
          <cell r="E6052" t="str">
            <v>KS</v>
          </cell>
          <cell r="F6052">
            <v>5127</v>
          </cell>
        </row>
        <row r="6053">
          <cell r="A6053">
            <v>6217761</v>
          </cell>
          <cell r="B6053" t="str">
            <v>Oblouk 90°…LBI90/116</v>
          </cell>
          <cell r="C6053">
            <v>5603</v>
          </cell>
          <cell r="D6053">
            <v>1</v>
          </cell>
          <cell r="E6053" t="str">
            <v>KS</v>
          </cell>
          <cell r="F6053">
            <v>5603</v>
          </cell>
        </row>
        <row r="6054">
          <cell r="A6054">
            <v>6218822</v>
          </cell>
          <cell r="B6054" t="str">
            <v>Kloubový oblouk…LGBV 112</v>
          </cell>
          <cell r="C6054">
            <v>2852</v>
          </cell>
          <cell r="D6054">
            <v>1</v>
          </cell>
          <cell r="E6054" t="str">
            <v>KS</v>
          </cell>
          <cell r="F6054">
            <v>2852</v>
          </cell>
        </row>
        <row r="6055">
          <cell r="A6055">
            <v>6218830</v>
          </cell>
          <cell r="B6055" t="str">
            <v>Kloubový oblouk…LGBV 113</v>
          </cell>
          <cell r="C6055">
            <v>2890</v>
          </cell>
          <cell r="D6055">
            <v>1</v>
          </cell>
          <cell r="E6055" t="str">
            <v>KS</v>
          </cell>
          <cell r="F6055">
            <v>2890</v>
          </cell>
        </row>
        <row r="6056">
          <cell r="A6056">
            <v>6218849</v>
          </cell>
          <cell r="B6056" t="str">
            <v>Kloubový oblouk…LGBV 114</v>
          </cell>
          <cell r="C6056">
            <v>2979</v>
          </cell>
          <cell r="D6056">
            <v>1</v>
          </cell>
          <cell r="E6056" t="str">
            <v>KS</v>
          </cell>
          <cell r="F6056">
            <v>2979</v>
          </cell>
        </row>
        <row r="6057">
          <cell r="A6057">
            <v>6218857</v>
          </cell>
          <cell r="B6057" t="str">
            <v>Kloubový oblouk…LGBV 115</v>
          </cell>
          <cell r="C6057">
            <v>3046</v>
          </cell>
          <cell r="D6057">
            <v>1</v>
          </cell>
          <cell r="E6057" t="str">
            <v>KS</v>
          </cell>
          <cell r="F6057">
            <v>3046</v>
          </cell>
        </row>
        <row r="6058">
          <cell r="A6058">
            <v>6218865</v>
          </cell>
          <cell r="B6058" t="str">
            <v>Kloubový oblouk…LGBV 116</v>
          </cell>
          <cell r="C6058">
            <v>3083</v>
          </cell>
          <cell r="D6058">
            <v>1</v>
          </cell>
          <cell r="E6058" t="str">
            <v>KS</v>
          </cell>
          <cell r="F6058">
            <v>3083</v>
          </cell>
        </row>
        <row r="6059">
          <cell r="A6059">
            <v>6218938</v>
          </cell>
          <cell r="B6059" t="str">
            <v>Kloubový oblouk…LGBV 112</v>
          </cell>
          <cell r="C6059">
            <v>3820</v>
          </cell>
          <cell r="D6059">
            <v>1</v>
          </cell>
          <cell r="E6059" t="str">
            <v>KS</v>
          </cell>
          <cell r="F6059">
            <v>3820</v>
          </cell>
        </row>
        <row r="6060">
          <cell r="A6060">
            <v>6218946</v>
          </cell>
          <cell r="B6060" t="str">
            <v>Kloubový oblouk…LGBV 113</v>
          </cell>
          <cell r="C6060">
            <v>3873</v>
          </cell>
          <cell r="D6060">
            <v>1</v>
          </cell>
          <cell r="E6060" t="str">
            <v>KS</v>
          </cell>
          <cell r="F6060">
            <v>3873</v>
          </cell>
        </row>
        <row r="6061">
          <cell r="A6061">
            <v>6218954</v>
          </cell>
          <cell r="B6061" t="str">
            <v>Kloubový oblouk…LGBV 114</v>
          </cell>
          <cell r="C6061">
            <v>3927</v>
          </cell>
          <cell r="D6061">
            <v>1</v>
          </cell>
          <cell r="E6061" t="str">
            <v>KS</v>
          </cell>
          <cell r="F6061">
            <v>3927</v>
          </cell>
        </row>
        <row r="6062">
          <cell r="A6062">
            <v>6218962</v>
          </cell>
          <cell r="B6062" t="str">
            <v>Kloubový oblouk…LGBV 115</v>
          </cell>
          <cell r="C6062">
            <v>3517</v>
          </cell>
          <cell r="D6062">
            <v>1</v>
          </cell>
          <cell r="E6062" t="str">
            <v>KS</v>
          </cell>
          <cell r="F6062">
            <v>3517</v>
          </cell>
        </row>
        <row r="6063">
          <cell r="A6063">
            <v>6218970</v>
          </cell>
          <cell r="B6063" t="str">
            <v>Kloubový oblouk…LGBV 116</v>
          </cell>
          <cell r="C6063">
            <v>4035</v>
          </cell>
          <cell r="D6063">
            <v>1</v>
          </cell>
          <cell r="E6063" t="str">
            <v>KS</v>
          </cell>
          <cell r="F6063">
            <v>4035</v>
          </cell>
        </row>
        <row r="6064">
          <cell r="A6064">
            <v>6219225</v>
          </cell>
          <cell r="B6064" t="str">
            <v>Díl T…LT 112</v>
          </cell>
          <cell r="C6064">
            <v>4785</v>
          </cell>
          <cell r="D6064">
            <v>1</v>
          </cell>
          <cell r="E6064" t="str">
            <v>KS</v>
          </cell>
          <cell r="F6064">
            <v>4785</v>
          </cell>
        </row>
        <row r="6065">
          <cell r="A6065">
            <v>6219233</v>
          </cell>
          <cell r="B6065" t="str">
            <v>Díl T…LT 113</v>
          </cell>
          <cell r="C6065">
            <v>5020</v>
          </cell>
          <cell r="D6065">
            <v>1</v>
          </cell>
          <cell r="E6065" t="str">
            <v>KS</v>
          </cell>
          <cell r="F6065">
            <v>5020</v>
          </cell>
        </row>
        <row r="6066">
          <cell r="A6066">
            <v>6219241</v>
          </cell>
          <cell r="B6066" t="str">
            <v>Díl T…LT 114</v>
          </cell>
          <cell r="C6066">
            <v>5256</v>
          </cell>
          <cell r="D6066">
            <v>1</v>
          </cell>
          <cell r="E6066" t="str">
            <v>KS</v>
          </cell>
          <cell r="F6066">
            <v>5256</v>
          </cell>
        </row>
        <row r="6067">
          <cell r="A6067">
            <v>6219268</v>
          </cell>
          <cell r="B6067" t="str">
            <v>Díl T…LT 115</v>
          </cell>
          <cell r="C6067">
            <v>4816</v>
          </cell>
          <cell r="D6067">
            <v>1</v>
          </cell>
          <cell r="E6067" t="str">
            <v>KS</v>
          </cell>
          <cell r="F6067">
            <v>4816</v>
          </cell>
        </row>
        <row r="6068">
          <cell r="A6068">
            <v>6219276</v>
          </cell>
          <cell r="B6068" t="str">
            <v>Díl T…LT 116</v>
          </cell>
          <cell r="C6068">
            <v>5728</v>
          </cell>
          <cell r="D6068">
            <v>1</v>
          </cell>
          <cell r="E6068" t="str">
            <v>KS</v>
          </cell>
          <cell r="F6068">
            <v>5728</v>
          </cell>
        </row>
        <row r="6069">
          <cell r="A6069">
            <v>6219322</v>
          </cell>
          <cell r="B6069" t="str">
            <v>Díl T…LT 112</v>
          </cell>
          <cell r="C6069">
            <v>7674</v>
          </cell>
          <cell r="D6069">
            <v>1</v>
          </cell>
          <cell r="E6069" t="str">
            <v>KS</v>
          </cell>
          <cell r="F6069">
            <v>7674</v>
          </cell>
        </row>
        <row r="6070">
          <cell r="A6070">
            <v>6219330</v>
          </cell>
          <cell r="B6070" t="str">
            <v>Díl T…LT 113</v>
          </cell>
          <cell r="C6070">
            <v>7966</v>
          </cell>
          <cell r="D6070">
            <v>1</v>
          </cell>
          <cell r="E6070" t="str">
            <v>KS</v>
          </cell>
          <cell r="F6070">
            <v>7966</v>
          </cell>
        </row>
        <row r="6071">
          <cell r="A6071">
            <v>6219349</v>
          </cell>
          <cell r="B6071" t="str">
            <v>Díl T…LT 114</v>
          </cell>
          <cell r="C6071">
            <v>8258</v>
          </cell>
          <cell r="D6071">
            <v>1</v>
          </cell>
          <cell r="E6071" t="str">
            <v>KS</v>
          </cell>
          <cell r="F6071">
            <v>8258</v>
          </cell>
        </row>
        <row r="6072">
          <cell r="A6072">
            <v>6219357</v>
          </cell>
          <cell r="B6072" t="str">
            <v>Díl T…LT 115</v>
          </cell>
          <cell r="C6072">
            <v>8552</v>
          </cell>
          <cell r="D6072">
            <v>1</v>
          </cell>
          <cell r="E6072" t="str">
            <v>KS</v>
          </cell>
          <cell r="F6072">
            <v>8552</v>
          </cell>
        </row>
        <row r="6073">
          <cell r="A6073">
            <v>6219365</v>
          </cell>
          <cell r="B6073" t="str">
            <v>Díl T…LT 116</v>
          </cell>
          <cell r="C6073">
            <v>8846</v>
          </cell>
          <cell r="D6073">
            <v>1</v>
          </cell>
          <cell r="E6073" t="str">
            <v>KS</v>
          </cell>
          <cell r="F6073">
            <v>8846</v>
          </cell>
        </row>
        <row r="6074">
          <cell r="A6074">
            <v>6219527</v>
          </cell>
          <cell r="B6074" t="str">
            <v>Křížení…LK 112</v>
          </cell>
          <cell r="C6074">
            <v>5264</v>
          </cell>
          <cell r="D6074">
            <v>1</v>
          </cell>
          <cell r="E6074" t="str">
            <v>KS</v>
          </cell>
          <cell r="F6074">
            <v>5264</v>
          </cell>
        </row>
        <row r="6075">
          <cell r="A6075">
            <v>6219551</v>
          </cell>
          <cell r="B6075" t="str">
            <v>Křížení…LK 115</v>
          </cell>
          <cell r="C6075">
            <v>7058</v>
          </cell>
          <cell r="D6075">
            <v>1</v>
          </cell>
          <cell r="E6075" t="str">
            <v>KS</v>
          </cell>
          <cell r="F6075">
            <v>7058</v>
          </cell>
        </row>
        <row r="6076">
          <cell r="A6076">
            <v>6219667</v>
          </cell>
          <cell r="B6076" t="str">
            <v>Křížení…LK 116</v>
          </cell>
          <cell r="C6076">
            <v>12795</v>
          </cell>
          <cell r="D6076">
            <v>1</v>
          </cell>
          <cell r="E6076" t="str">
            <v>KS</v>
          </cell>
          <cell r="F6076">
            <v>12795</v>
          </cell>
        </row>
        <row r="6077">
          <cell r="A6077">
            <v>6220436</v>
          </cell>
          <cell r="B6077" t="str">
            <v>Odbočný plech…LAB/20 FT</v>
          </cell>
          <cell r="C6077">
            <v>594</v>
          </cell>
          <cell r="D6077">
            <v>1</v>
          </cell>
          <cell r="E6077" t="str">
            <v>KS</v>
          </cell>
          <cell r="F6077">
            <v>594</v>
          </cell>
        </row>
        <row r="6078">
          <cell r="A6078">
            <v>6220444</v>
          </cell>
          <cell r="B6078" t="str">
            <v>Odbočný plech…LAB/30 FT</v>
          </cell>
          <cell r="C6078">
            <v>655</v>
          </cell>
          <cell r="D6078">
            <v>1</v>
          </cell>
          <cell r="E6078" t="str">
            <v>KS</v>
          </cell>
          <cell r="F6078">
            <v>655</v>
          </cell>
        </row>
        <row r="6079">
          <cell r="A6079">
            <v>6220452</v>
          </cell>
          <cell r="B6079" t="str">
            <v>Odbočný plech…LAB/40 FT</v>
          </cell>
          <cell r="C6079">
            <v>745</v>
          </cell>
          <cell r="D6079">
            <v>1</v>
          </cell>
          <cell r="E6079" t="str">
            <v>KS</v>
          </cell>
          <cell r="F6079">
            <v>745</v>
          </cell>
        </row>
        <row r="6080">
          <cell r="A6080">
            <v>6220460</v>
          </cell>
          <cell r="B6080" t="str">
            <v>Odbočný plech…LAB/50 FT</v>
          </cell>
          <cell r="C6080">
            <v>772</v>
          </cell>
          <cell r="D6080">
            <v>1</v>
          </cell>
          <cell r="E6080" t="str">
            <v>KS</v>
          </cell>
          <cell r="F6080">
            <v>772</v>
          </cell>
        </row>
        <row r="6081">
          <cell r="A6081">
            <v>6220479</v>
          </cell>
          <cell r="B6081" t="str">
            <v>Odbočný plech…LAB/60 FT</v>
          </cell>
          <cell r="C6081">
            <v>846</v>
          </cell>
          <cell r="D6081">
            <v>1</v>
          </cell>
          <cell r="E6081" t="str">
            <v>KS</v>
          </cell>
          <cell r="F6081">
            <v>846</v>
          </cell>
        </row>
        <row r="6082">
          <cell r="A6082">
            <v>6220649</v>
          </cell>
          <cell r="B6082" t="str">
            <v>Odbočný plech koncový…LABE/40DD</v>
          </cell>
          <cell r="C6082">
            <v>734</v>
          </cell>
          <cell r="D6082">
            <v>1</v>
          </cell>
          <cell r="E6082" t="str">
            <v>KS</v>
          </cell>
          <cell r="F6082">
            <v>734</v>
          </cell>
        </row>
        <row r="6083">
          <cell r="A6083">
            <v>6221009</v>
          </cell>
          <cell r="B6083" t="str">
            <v>Úchyt…LAL 70 FS</v>
          </cell>
          <cell r="C6083">
            <v>47</v>
          </cell>
          <cell r="D6083">
            <v>1</v>
          </cell>
          <cell r="E6083" t="str">
            <v>KS</v>
          </cell>
          <cell r="F6083">
            <v>47</v>
          </cell>
        </row>
        <row r="6084">
          <cell r="A6084">
            <v>6221017</v>
          </cell>
          <cell r="B6084" t="str">
            <v>Úchyt…LAL 70 VA</v>
          </cell>
          <cell r="C6084">
            <v>72</v>
          </cell>
          <cell r="D6084">
            <v>1</v>
          </cell>
          <cell r="E6084" t="str">
            <v>KS</v>
          </cell>
          <cell r="F6084">
            <v>72</v>
          </cell>
        </row>
        <row r="6085">
          <cell r="A6085">
            <v>6221076</v>
          </cell>
          <cell r="B6085" t="str">
            <v>Svorka…LKS 40 FS</v>
          </cell>
          <cell r="C6085">
            <v>12</v>
          </cell>
          <cell r="D6085">
            <v>1</v>
          </cell>
          <cell r="E6085" t="str">
            <v>KS</v>
          </cell>
          <cell r="F6085">
            <v>12</v>
          </cell>
        </row>
        <row r="6086">
          <cell r="A6086">
            <v>6221084</v>
          </cell>
          <cell r="B6086" t="str">
            <v>Svorka…LKS 40 FT</v>
          </cell>
          <cell r="C6086">
            <v>13</v>
          </cell>
          <cell r="D6086">
            <v>1</v>
          </cell>
          <cell r="E6086" t="str">
            <v>KS</v>
          </cell>
          <cell r="F6086">
            <v>13</v>
          </cell>
        </row>
        <row r="6087">
          <cell r="A6087">
            <v>6221122</v>
          </cell>
          <cell r="B6087" t="str">
            <v>Svorka…LKS60/4FT</v>
          </cell>
          <cell r="C6087">
            <v>29</v>
          </cell>
          <cell r="D6087">
            <v>1</v>
          </cell>
          <cell r="E6087" t="str">
            <v>KS</v>
          </cell>
          <cell r="F6087">
            <v>29</v>
          </cell>
        </row>
        <row r="6088">
          <cell r="A6088">
            <v>6221157</v>
          </cell>
          <cell r="B6088" t="str">
            <v>Svorka…LKS60/4VA</v>
          </cell>
          <cell r="C6088">
            <v>94</v>
          </cell>
          <cell r="D6088">
            <v>1</v>
          </cell>
          <cell r="E6088" t="str">
            <v>KS</v>
          </cell>
          <cell r="F6088">
            <v>94</v>
          </cell>
        </row>
        <row r="6089">
          <cell r="A6089">
            <v>6221203</v>
          </cell>
          <cell r="B6089" t="str">
            <v>Rohový plech…LEB 25 FS</v>
          </cell>
          <cell r="C6089">
            <v>280</v>
          </cell>
          <cell r="D6089">
            <v>1</v>
          </cell>
          <cell r="E6089" t="str">
            <v>KS</v>
          </cell>
          <cell r="F6089">
            <v>280</v>
          </cell>
        </row>
        <row r="6090">
          <cell r="A6090">
            <v>6221216</v>
          </cell>
          <cell r="B6090" t="str">
            <v>Rohový plech…LEB 25 DD</v>
          </cell>
          <cell r="C6090">
            <v>601</v>
          </cell>
          <cell r="D6090">
            <v>1</v>
          </cell>
          <cell r="E6090" t="str">
            <v>KS</v>
          </cell>
          <cell r="F6090">
            <v>601</v>
          </cell>
        </row>
        <row r="6091">
          <cell r="A6091">
            <v>6221246</v>
          </cell>
          <cell r="B6091" t="str">
            <v>Rohový plech…LEB 50 FS</v>
          </cell>
          <cell r="C6091">
            <v>525</v>
          </cell>
          <cell r="D6091">
            <v>1</v>
          </cell>
          <cell r="E6091" t="str">
            <v>KS</v>
          </cell>
          <cell r="F6091">
            <v>525</v>
          </cell>
        </row>
        <row r="6092">
          <cell r="A6092">
            <v>6221259</v>
          </cell>
          <cell r="B6092" t="str">
            <v>Rohový plech…LEB 50 DD</v>
          </cell>
          <cell r="C6092">
            <v>757</v>
          </cell>
          <cell r="D6092">
            <v>1</v>
          </cell>
          <cell r="E6092" t="str">
            <v>KS</v>
          </cell>
          <cell r="F6092">
            <v>757</v>
          </cell>
        </row>
        <row r="6093">
          <cell r="A6093">
            <v>6221300</v>
          </cell>
          <cell r="B6093" t="str">
            <v>Vestavný díl…LAS 45 FS</v>
          </cell>
          <cell r="C6093">
            <v>88</v>
          </cell>
          <cell r="D6093">
            <v>1</v>
          </cell>
          <cell r="E6093" t="str">
            <v>KS</v>
          </cell>
          <cell r="F6093">
            <v>88</v>
          </cell>
        </row>
        <row r="6094">
          <cell r="A6094">
            <v>6221319</v>
          </cell>
          <cell r="B6094" t="str">
            <v>Vestavný díl…LAS 45 FT</v>
          </cell>
          <cell r="C6094">
            <v>99</v>
          </cell>
          <cell r="D6094">
            <v>1</v>
          </cell>
          <cell r="E6094" t="str">
            <v>KS</v>
          </cell>
          <cell r="F6094">
            <v>99</v>
          </cell>
        </row>
        <row r="6095">
          <cell r="A6095">
            <v>6221351</v>
          </cell>
          <cell r="B6095" t="str">
            <v>Vestavný díl…LAS 60 FS</v>
          </cell>
          <cell r="C6095">
            <v>93</v>
          </cell>
          <cell r="D6095">
            <v>1</v>
          </cell>
          <cell r="E6095" t="str">
            <v>KS</v>
          </cell>
          <cell r="F6095">
            <v>93</v>
          </cell>
        </row>
        <row r="6096">
          <cell r="A6096">
            <v>6221378</v>
          </cell>
          <cell r="B6096" t="str">
            <v>Vestavný díl…LAS 60 FT</v>
          </cell>
          <cell r="C6096">
            <v>87</v>
          </cell>
          <cell r="D6096">
            <v>1</v>
          </cell>
          <cell r="E6096" t="str">
            <v>KS</v>
          </cell>
          <cell r="F6096">
            <v>87</v>
          </cell>
        </row>
        <row r="6097">
          <cell r="A6097">
            <v>6221386</v>
          </cell>
          <cell r="B6097" t="str">
            <v>Vestavný díl…LAS 60 VA</v>
          </cell>
          <cell r="C6097">
            <v>116</v>
          </cell>
          <cell r="D6097">
            <v>1</v>
          </cell>
          <cell r="E6097" t="str">
            <v>KS</v>
          </cell>
          <cell r="F6097">
            <v>116</v>
          </cell>
        </row>
        <row r="6098">
          <cell r="A6098">
            <v>6221416</v>
          </cell>
          <cell r="B6098" t="str">
            <v>Vestavný díl…LAS110 FS</v>
          </cell>
          <cell r="C6098">
            <v>82</v>
          </cell>
          <cell r="D6098">
            <v>1</v>
          </cell>
          <cell r="E6098" t="str">
            <v>KS</v>
          </cell>
          <cell r="F6098">
            <v>82</v>
          </cell>
        </row>
        <row r="6099">
          <cell r="A6099">
            <v>6221424</v>
          </cell>
          <cell r="B6099" t="str">
            <v>Vestavný díl…LAS110 FT</v>
          </cell>
          <cell r="C6099">
            <v>96</v>
          </cell>
          <cell r="D6099">
            <v>1</v>
          </cell>
          <cell r="E6099" t="str">
            <v>KS</v>
          </cell>
          <cell r="F6099">
            <v>96</v>
          </cell>
        </row>
        <row r="6100">
          <cell r="A6100">
            <v>6221467</v>
          </cell>
          <cell r="B6100" t="str">
            <v>Úchyt…ABL</v>
          </cell>
          <cell r="C6100">
            <v>66</v>
          </cell>
          <cell r="D6100">
            <v>1</v>
          </cell>
          <cell r="E6100" t="str">
            <v>KS</v>
          </cell>
          <cell r="F6100">
            <v>66</v>
          </cell>
        </row>
        <row r="6101">
          <cell r="A6101">
            <v>6221513</v>
          </cell>
          <cell r="B6101" t="str">
            <v>Úhelníkový úchyt…LAW FT</v>
          </cell>
          <cell r="C6101">
            <v>100</v>
          </cell>
          <cell r="D6101">
            <v>1</v>
          </cell>
          <cell r="E6101" t="str">
            <v>KS</v>
          </cell>
          <cell r="F6101">
            <v>100</v>
          </cell>
        </row>
        <row r="6102">
          <cell r="A6102">
            <v>6221858</v>
          </cell>
          <cell r="B6102" t="str">
            <v>Opěrka…LALB/20FT</v>
          </cell>
          <cell r="C6102">
            <v>554</v>
          </cell>
          <cell r="D6102">
            <v>1</v>
          </cell>
          <cell r="E6102" t="str">
            <v>KS</v>
          </cell>
          <cell r="F6102">
            <v>554</v>
          </cell>
        </row>
        <row r="6103">
          <cell r="A6103">
            <v>6221866</v>
          </cell>
          <cell r="B6103" t="str">
            <v>Opěrka…LALB/30FT</v>
          </cell>
          <cell r="C6103">
            <v>795</v>
          </cell>
          <cell r="D6103">
            <v>1</v>
          </cell>
          <cell r="E6103" t="str">
            <v>KS</v>
          </cell>
          <cell r="F6103">
            <v>795</v>
          </cell>
        </row>
        <row r="6104">
          <cell r="A6104">
            <v>6221874</v>
          </cell>
          <cell r="B6104" t="str">
            <v>Opěrka…LALB/40FT</v>
          </cell>
          <cell r="C6104">
            <v>798</v>
          </cell>
          <cell r="D6104">
            <v>1</v>
          </cell>
          <cell r="E6104" t="str">
            <v>KS</v>
          </cell>
          <cell r="F6104">
            <v>798</v>
          </cell>
        </row>
        <row r="6105">
          <cell r="A6105">
            <v>6221882</v>
          </cell>
          <cell r="B6105" t="str">
            <v>Opěrka…LALB/50FT</v>
          </cell>
          <cell r="C6105">
            <v>670</v>
          </cell>
          <cell r="D6105">
            <v>1</v>
          </cell>
          <cell r="E6105" t="str">
            <v>KS</v>
          </cell>
          <cell r="F6105">
            <v>670</v>
          </cell>
        </row>
        <row r="6106">
          <cell r="A6106">
            <v>6221890</v>
          </cell>
          <cell r="B6106" t="str">
            <v>Opěrka…LALB/60FT</v>
          </cell>
          <cell r="C6106">
            <v>739</v>
          </cell>
          <cell r="D6106">
            <v>1</v>
          </cell>
          <cell r="E6106" t="str">
            <v>KS</v>
          </cell>
          <cell r="F6106">
            <v>739</v>
          </cell>
        </row>
        <row r="6107">
          <cell r="A6107">
            <v>6222358</v>
          </cell>
          <cell r="B6107" t="str">
            <v>Otočná západka…DRLM316VA</v>
          </cell>
          <cell r="C6107">
            <v>42</v>
          </cell>
          <cell r="D6107">
            <v>1</v>
          </cell>
          <cell r="E6107" t="str">
            <v>KS</v>
          </cell>
          <cell r="F6107">
            <v>42</v>
          </cell>
        </row>
        <row r="6108">
          <cell r="A6108">
            <v>6222366</v>
          </cell>
          <cell r="B6108" t="str">
            <v>Otočná západka…DRLM 316</v>
          </cell>
          <cell r="C6108">
            <v>38</v>
          </cell>
          <cell r="D6108">
            <v>1</v>
          </cell>
          <cell r="E6108" t="str">
            <v>KS</v>
          </cell>
          <cell r="F6108">
            <v>38</v>
          </cell>
        </row>
        <row r="6109">
          <cell r="A6109">
            <v>6222501</v>
          </cell>
          <cell r="B6109" t="str">
            <v>Ochranný kryt…SKH 45</v>
          </cell>
          <cell r="C6109">
            <v>22</v>
          </cell>
          <cell r="D6109">
            <v>1</v>
          </cell>
          <cell r="E6109" t="str">
            <v>PAR</v>
          </cell>
          <cell r="F6109">
            <v>22</v>
          </cell>
        </row>
        <row r="6110">
          <cell r="A6110">
            <v>6222536</v>
          </cell>
          <cell r="B6110" t="str">
            <v>Ochranný kryt…SKH 60</v>
          </cell>
          <cell r="C6110">
            <v>22</v>
          </cell>
          <cell r="D6110">
            <v>1</v>
          </cell>
          <cell r="E6110" t="str">
            <v>PAR</v>
          </cell>
          <cell r="F6110">
            <v>22</v>
          </cell>
        </row>
        <row r="6111">
          <cell r="A6111">
            <v>6222552</v>
          </cell>
          <cell r="B6111" t="str">
            <v>Ochranný kryt…SKH 110</v>
          </cell>
          <cell r="C6111">
            <v>29</v>
          </cell>
          <cell r="D6111">
            <v>1</v>
          </cell>
          <cell r="E6111" t="str">
            <v>PAR</v>
          </cell>
          <cell r="F6111">
            <v>29</v>
          </cell>
        </row>
        <row r="6112">
          <cell r="A6112">
            <v>6222943</v>
          </cell>
          <cell r="B6112" t="str">
            <v>Opěrný plech pro příčku…SAB200 FS</v>
          </cell>
          <cell r="C6112">
            <v>156</v>
          </cell>
          <cell r="D6112">
            <v>1</v>
          </cell>
          <cell r="E6112" t="str">
            <v>KS</v>
          </cell>
          <cell r="F6112">
            <v>156</v>
          </cell>
        </row>
        <row r="6113">
          <cell r="A6113">
            <v>6227023</v>
          </cell>
          <cell r="B6113" t="str">
            <v>Kabel. žebř. pro velká rozpětí…WKLG 1620</v>
          </cell>
          <cell r="C6113">
            <v>1193</v>
          </cell>
          <cell r="D6113">
            <v>1</v>
          </cell>
          <cell r="E6113" t="str">
            <v>M</v>
          </cell>
          <cell r="F6113">
            <v>1193</v>
          </cell>
        </row>
        <row r="6114">
          <cell r="A6114">
            <v>6227031</v>
          </cell>
          <cell r="B6114" t="str">
            <v>Kabel. žebř. pro velká rozpětí…WKLG 1630</v>
          </cell>
          <cell r="C6114">
            <v>1212</v>
          </cell>
          <cell r="D6114">
            <v>1</v>
          </cell>
          <cell r="E6114" t="str">
            <v>M</v>
          </cell>
          <cell r="F6114">
            <v>1212</v>
          </cell>
        </row>
        <row r="6115">
          <cell r="A6115">
            <v>6227058</v>
          </cell>
          <cell r="B6115" t="str">
            <v>Kabel. žebř. pro velká rozpětí…WKLG 1640</v>
          </cell>
          <cell r="C6115">
            <v>1218</v>
          </cell>
          <cell r="D6115">
            <v>1</v>
          </cell>
          <cell r="E6115" t="str">
            <v>M</v>
          </cell>
          <cell r="F6115">
            <v>1218</v>
          </cell>
        </row>
        <row r="6116">
          <cell r="A6116">
            <v>6227066</v>
          </cell>
          <cell r="B6116" t="str">
            <v>Kabel. žebř. pro velká rozpětí…WKLG 1650</v>
          </cell>
          <cell r="C6116">
            <v>1308</v>
          </cell>
          <cell r="D6116">
            <v>1</v>
          </cell>
          <cell r="E6116" t="str">
            <v>M</v>
          </cell>
          <cell r="F6116">
            <v>1308</v>
          </cell>
        </row>
        <row r="6117">
          <cell r="A6117">
            <v>6227074</v>
          </cell>
          <cell r="B6117" t="str">
            <v>Kabel. žebř. pro velká rozpětí…WKLG 1660</v>
          </cell>
          <cell r="C6117">
            <v>1346</v>
          </cell>
          <cell r="D6117">
            <v>1</v>
          </cell>
          <cell r="E6117" t="str">
            <v>M</v>
          </cell>
          <cell r="F6117">
            <v>1346</v>
          </cell>
        </row>
        <row r="6118">
          <cell r="A6118">
            <v>6227120</v>
          </cell>
          <cell r="B6118" t="str">
            <v>Kabel. žebř. pro velká rozpětí…WKLG 1620</v>
          </cell>
          <cell r="C6118">
            <v>1299</v>
          </cell>
          <cell r="D6118">
            <v>1</v>
          </cell>
          <cell r="E6118" t="str">
            <v>M</v>
          </cell>
          <cell r="F6118">
            <v>1299</v>
          </cell>
        </row>
        <row r="6119">
          <cell r="A6119">
            <v>6227139</v>
          </cell>
          <cell r="B6119" t="str">
            <v>Kabel. žebř. pro velká rozpětí…WKLG 1630</v>
          </cell>
          <cell r="C6119">
            <v>1385</v>
          </cell>
          <cell r="D6119">
            <v>1</v>
          </cell>
          <cell r="E6119" t="str">
            <v>M</v>
          </cell>
          <cell r="F6119">
            <v>1385</v>
          </cell>
        </row>
        <row r="6120">
          <cell r="A6120">
            <v>6227147</v>
          </cell>
          <cell r="B6120" t="str">
            <v>Kabel. žebř. pro velká rozpětí…WKLG 1640</v>
          </cell>
          <cell r="C6120">
            <v>1389</v>
          </cell>
          <cell r="D6120">
            <v>1</v>
          </cell>
          <cell r="E6120" t="str">
            <v>M</v>
          </cell>
          <cell r="F6120">
            <v>1389</v>
          </cell>
        </row>
        <row r="6121">
          <cell r="A6121">
            <v>6227155</v>
          </cell>
          <cell r="B6121" t="str">
            <v>Kabel. žebř. pro velká rozpětí…WKLG 1650</v>
          </cell>
          <cell r="C6121">
            <v>1546</v>
          </cell>
          <cell r="D6121">
            <v>1</v>
          </cell>
          <cell r="E6121" t="str">
            <v>M</v>
          </cell>
          <cell r="F6121">
            <v>1546</v>
          </cell>
        </row>
        <row r="6122">
          <cell r="A6122">
            <v>6227163</v>
          </cell>
          <cell r="B6122" t="str">
            <v>Kabel. žebř. pro velká rozpětí…WKLG 1660</v>
          </cell>
          <cell r="C6122">
            <v>1732</v>
          </cell>
          <cell r="D6122">
            <v>1</v>
          </cell>
          <cell r="E6122" t="str">
            <v>M</v>
          </cell>
          <cell r="F6122">
            <v>1732</v>
          </cell>
        </row>
        <row r="6123">
          <cell r="A6123">
            <v>6227341</v>
          </cell>
          <cell r="B6123" t="str">
            <v>Víko s otočnými západkami…WDRL 1116</v>
          </cell>
          <cell r="C6123">
            <v>1388</v>
          </cell>
          <cell r="D6123">
            <v>1</v>
          </cell>
          <cell r="E6123" t="str">
            <v>M</v>
          </cell>
          <cell r="F6123">
            <v>1388</v>
          </cell>
        </row>
        <row r="6124">
          <cell r="A6124">
            <v>6227422</v>
          </cell>
          <cell r="B6124" t="str">
            <v>Víko s otočnými západkami…WDRL 1116</v>
          </cell>
          <cell r="C6124">
            <v>442</v>
          </cell>
          <cell r="D6124">
            <v>1</v>
          </cell>
          <cell r="E6124" t="str">
            <v>M</v>
          </cell>
          <cell r="F6124">
            <v>442</v>
          </cell>
        </row>
        <row r="6125">
          <cell r="A6125">
            <v>6227430</v>
          </cell>
          <cell r="B6125" t="str">
            <v>Víko s otočnými západkami…WDRL 1116</v>
          </cell>
          <cell r="C6125">
            <v>540</v>
          </cell>
          <cell r="D6125">
            <v>1</v>
          </cell>
          <cell r="E6125" t="str">
            <v>M</v>
          </cell>
          <cell r="F6125">
            <v>540</v>
          </cell>
        </row>
        <row r="6126">
          <cell r="A6126">
            <v>6227449</v>
          </cell>
          <cell r="B6126" t="str">
            <v>Víko s otočnými západkami…WDRL 1116</v>
          </cell>
          <cell r="C6126">
            <v>637</v>
          </cell>
          <cell r="D6126">
            <v>1</v>
          </cell>
          <cell r="E6126" t="str">
            <v>M</v>
          </cell>
          <cell r="F6126">
            <v>637</v>
          </cell>
        </row>
        <row r="6127">
          <cell r="A6127">
            <v>6227457</v>
          </cell>
          <cell r="B6127" t="str">
            <v>Víko s otočnými západkami…WDRL 1116</v>
          </cell>
          <cell r="C6127">
            <v>944</v>
          </cell>
          <cell r="D6127">
            <v>1</v>
          </cell>
          <cell r="E6127" t="str">
            <v>M</v>
          </cell>
          <cell r="F6127">
            <v>944</v>
          </cell>
        </row>
        <row r="6128">
          <cell r="A6128">
            <v>6227465</v>
          </cell>
          <cell r="B6128" t="str">
            <v>Víko s otočnými západkami…WDRL 1116</v>
          </cell>
          <cell r="C6128">
            <v>1089</v>
          </cell>
          <cell r="D6128">
            <v>1</v>
          </cell>
          <cell r="E6128" t="str">
            <v>M</v>
          </cell>
          <cell r="F6128">
            <v>1089</v>
          </cell>
        </row>
        <row r="6129">
          <cell r="A6129">
            <v>6227600</v>
          </cell>
          <cell r="B6129" t="str">
            <v>Víko s otočnými západkami…WDRL 1116</v>
          </cell>
          <cell r="C6129">
            <v>571</v>
          </cell>
          <cell r="D6129">
            <v>1</v>
          </cell>
          <cell r="E6129" t="str">
            <v>M</v>
          </cell>
          <cell r="F6129">
            <v>571</v>
          </cell>
        </row>
        <row r="6130">
          <cell r="A6130">
            <v>6227604</v>
          </cell>
          <cell r="B6130" t="str">
            <v>Víko s otočnými západkami…WDRL 1116</v>
          </cell>
          <cell r="C6130">
            <v>683</v>
          </cell>
          <cell r="D6130">
            <v>1</v>
          </cell>
          <cell r="E6130" t="str">
            <v>M</v>
          </cell>
          <cell r="F6130">
            <v>683</v>
          </cell>
        </row>
        <row r="6131">
          <cell r="A6131">
            <v>6227608</v>
          </cell>
          <cell r="B6131" t="str">
            <v>Víko s otočnými západkami…WDRL 1116</v>
          </cell>
          <cell r="C6131">
            <v>828</v>
          </cell>
          <cell r="D6131">
            <v>1</v>
          </cell>
          <cell r="E6131" t="str">
            <v>M</v>
          </cell>
          <cell r="F6131">
            <v>828</v>
          </cell>
        </row>
        <row r="6132">
          <cell r="A6132">
            <v>6227612</v>
          </cell>
          <cell r="B6132" t="str">
            <v>Víko s otočnými západkami…WDRL 1116</v>
          </cell>
          <cell r="C6132">
            <v>1064</v>
          </cell>
          <cell r="D6132">
            <v>1</v>
          </cell>
          <cell r="E6132" t="str">
            <v>M</v>
          </cell>
          <cell r="F6132">
            <v>1064</v>
          </cell>
        </row>
        <row r="6133">
          <cell r="A6133">
            <v>6227616</v>
          </cell>
          <cell r="B6133" t="str">
            <v>Víko s otočnými západkami…WDRL 1116</v>
          </cell>
          <cell r="C6133">
            <v>1388</v>
          </cell>
          <cell r="D6133">
            <v>1</v>
          </cell>
          <cell r="E6133" t="str">
            <v>M</v>
          </cell>
          <cell r="F6133">
            <v>1388</v>
          </cell>
        </row>
        <row r="6134">
          <cell r="A6134">
            <v>6227627</v>
          </cell>
          <cell r="B6134" t="str">
            <v>Otočná západka…WDR 317</v>
          </cell>
          <cell r="C6134">
            <v>47</v>
          </cell>
          <cell r="D6134">
            <v>1</v>
          </cell>
          <cell r="E6134" t="str">
            <v>KS</v>
          </cell>
          <cell r="F6134">
            <v>47</v>
          </cell>
        </row>
        <row r="6135">
          <cell r="A6135">
            <v>6227651</v>
          </cell>
          <cell r="B6135" t="str">
            <v>Přepážka…TSG 110FS</v>
          </cell>
          <cell r="C6135">
            <v>230</v>
          </cell>
          <cell r="D6135">
            <v>1</v>
          </cell>
          <cell r="E6135" t="str">
            <v>M</v>
          </cell>
          <cell r="F6135">
            <v>230</v>
          </cell>
        </row>
        <row r="6136">
          <cell r="A6136">
            <v>6227708</v>
          </cell>
          <cell r="B6136" t="str">
            <v>Podélná spojka…WRV 160FS</v>
          </cell>
          <cell r="C6136">
            <v>482</v>
          </cell>
          <cell r="D6136">
            <v>1</v>
          </cell>
          <cell r="E6136" t="str">
            <v>KS</v>
          </cell>
          <cell r="F6136">
            <v>482</v>
          </cell>
        </row>
        <row r="6137">
          <cell r="A6137">
            <v>6227716</v>
          </cell>
          <cell r="B6137" t="str">
            <v>Podélná spojka…WRV 160FT</v>
          </cell>
          <cell r="C6137">
            <v>614</v>
          </cell>
          <cell r="D6137">
            <v>1</v>
          </cell>
          <cell r="E6137" t="str">
            <v>KS</v>
          </cell>
          <cell r="F6137">
            <v>614</v>
          </cell>
        </row>
        <row r="6138">
          <cell r="A6138">
            <v>6227856</v>
          </cell>
          <cell r="B6138" t="str">
            <v>Úhlová spojka 45° vnější…WRWV 160A</v>
          </cell>
          <cell r="C6138">
            <v>922</v>
          </cell>
          <cell r="D6138">
            <v>1</v>
          </cell>
          <cell r="E6138" t="str">
            <v>KS</v>
          </cell>
          <cell r="F6138">
            <v>922</v>
          </cell>
        </row>
        <row r="6139">
          <cell r="A6139">
            <v>6227864</v>
          </cell>
          <cell r="B6139" t="str">
            <v>Úhlová spojka 45° vnější…WRWV 160A</v>
          </cell>
          <cell r="C6139">
            <v>997</v>
          </cell>
          <cell r="D6139">
            <v>1</v>
          </cell>
          <cell r="E6139" t="str">
            <v>KS</v>
          </cell>
          <cell r="F6139">
            <v>997</v>
          </cell>
        </row>
        <row r="6140">
          <cell r="A6140">
            <v>6227902</v>
          </cell>
          <cell r="B6140" t="str">
            <v>Úhlová spojka 45° vnitřní…WRWV 160I</v>
          </cell>
          <cell r="C6140">
            <v>1208</v>
          </cell>
          <cell r="D6140">
            <v>1</v>
          </cell>
          <cell r="E6140" t="str">
            <v>KS</v>
          </cell>
          <cell r="F6140">
            <v>1208</v>
          </cell>
        </row>
        <row r="6141">
          <cell r="A6141">
            <v>6227910</v>
          </cell>
          <cell r="B6141" t="str">
            <v>Úhlová spojka 45° vnitřní…WRWV 160I</v>
          </cell>
          <cell r="C6141">
            <v>1176</v>
          </cell>
          <cell r="D6141">
            <v>1</v>
          </cell>
          <cell r="E6141" t="str">
            <v>KS</v>
          </cell>
          <cell r="F6141">
            <v>1176</v>
          </cell>
        </row>
        <row r="6142">
          <cell r="A6142">
            <v>6227953</v>
          </cell>
          <cell r="B6142" t="str">
            <v>Kloubová spojka…WRGV 160</v>
          </cell>
          <cell r="C6142">
            <v>1010</v>
          </cell>
          <cell r="D6142">
            <v>1</v>
          </cell>
          <cell r="E6142" t="str">
            <v>KS</v>
          </cell>
          <cell r="F6142">
            <v>1010</v>
          </cell>
        </row>
        <row r="6143">
          <cell r="A6143">
            <v>6227961</v>
          </cell>
          <cell r="B6143" t="str">
            <v>Kloubová spojka…WRGV 160</v>
          </cell>
          <cell r="C6143">
            <v>1270</v>
          </cell>
          <cell r="D6143">
            <v>1</v>
          </cell>
          <cell r="E6143" t="str">
            <v>KS</v>
          </cell>
          <cell r="F6143">
            <v>1270</v>
          </cell>
        </row>
        <row r="6144">
          <cell r="A6144">
            <v>6229336</v>
          </cell>
          <cell r="B6144" t="str">
            <v>Oblouk 90°…WKLB90162</v>
          </cell>
          <cell r="C6144">
            <v>2968</v>
          </cell>
          <cell r="D6144">
            <v>1</v>
          </cell>
          <cell r="E6144" t="str">
            <v>KS</v>
          </cell>
          <cell r="F6144">
            <v>2968</v>
          </cell>
        </row>
        <row r="6145">
          <cell r="A6145">
            <v>6229344</v>
          </cell>
          <cell r="B6145" t="str">
            <v>Oblouk 90°…WKLB90163</v>
          </cell>
          <cell r="C6145">
            <v>3024</v>
          </cell>
          <cell r="D6145">
            <v>1</v>
          </cell>
          <cell r="E6145" t="str">
            <v>KS</v>
          </cell>
          <cell r="F6145">
            <v>3024</v>
          </cell>
        </row>
        <row r="6146">
          <cell r="A6146">
            <v>6229352</v>
          </cell>
          <cell r="B6146" t="str">
            <v>Oblouk 90°…WKLB90164</v>
          </cell>
          <cell r="C6146">
            <v>3192</v>
          </cell>
          <cell r="D6146">
            <v>1</v>
          </cell>
          <cell r="E6146" t="str">
            <v>KS</v>
          </cell>
          <cell r="F6146">
            <v>3192</v>
          </cell>
        </row>
        <row r="6147">
          <cell r="A6147">
            <v>6229360</v>
          </cell>
          <cell r="B6147" t="str">
            <v>Oblouk 90°…WKLB90165</v>
          </cell>
          <cell r="C6147">
            <v>3640</v>
          </cell>
          <cell r="D6147">
            <v>1</v>
          </cell>
          <cell r="E6147" t="str">
            <v>KS</v>
          </cell>
          <cell r="F6147">
            <v>3640</v>
          </cell>
        </row>
        <row r="6148">
          <cell r="A6148">
            <v>6229379</v>
          </cell>
          <cell r="B6148" t="str">
            <v>Oblouk 90°…WKLB90166</v>
          </cell>
          <cell r="C6148">
            <v>4290</v>
          </cell>
          <cell r="D6148">
            <v>1</v>
          </cell>
          <cell r="E6148" t="str">
            <v>KS</v>
          </cell>
          <cell r="F6148">
            <v>4290</v>
          </cell>
        </row>
        <row r="6149">
          <cell r="A6149">
            <v>6229425</v>
          </cell>
          <cell r="B6149" t="str">
            <v>Oblouk 90°…WKLB90162</v>
          </cell>
          <cell r="C6149">
            <v>5130</v>
          </cell>
          <cell r="D6149">
            <v>1</v>
          </cell>
          <cell r="E6149" t="str">
            <v>KS</v>
          </cell>
          <cell r="F6149">
            <v>5130</v>
          </cell>
        </row>
        <row r="6150">
          <cell r="A6150">
            <v>6229433</v>
          </cell>
          <cell r="B6150" t="str">
            <v>Oblouk 90°…WKLB90163</v>
          </cell>
          <cell r="C6150">
            <v>4838</v>
          </cell>
          <cell r="D6150">
            <v>1</v>
          </cell>
          <cell r="E6150" t="str">
            <v>KS</v>
          </cell>
          <cell r="F6150">
            <v>4838</v>
          </cell>
        </row>
        <row r="6151">
          <cell r="A6151">
            <v>6229441</v>
          </cell>
          <cell r="B6151" t="str">
            <v>Oblouk 90°…WKLB90164</v>
          </cell>
          <cell r="C6151">
            <v>5316</v>
          </cell>
          <cell r="D6151">
            <v>1</v>
          </cell>
          <cell r="E6151" t="str">
            <v>KS</v>
          </cell>
          <cell r="F6151">
            <v>5316</v>
          </cell>
        </row>
        <row r="6152">
          <cell r="A6152">
            <v>6229468</v>
          </cell>
          <cell r="B6152" t="str">
            <v>Oblouk 90°…WKLB90165</v>
          </cell>
          <cell r="C6152">
            <v>6272</v>
          </cell>
          <cell r="D6152">
            <v>1</v>
          </cell>
          <cell r="E6152" t="str">
            <v>KS</v>
          </cell>
          <cell r="F6152">
            <v>6272</v>
          </cell>
        </row>
        <row r="6153">
          <cell r="A6153">
            <v>6229476</v>
          </cell>
          <cell r="B6153" t="str">
            <v>Oblouk 90°…WKLB90166</v>
          </cell>
          <cell r="C6153">
            <v>6865</v>
          </cell>
          <cell r="D6153">
            <v>1</v>
          </cell>
          <cell r="E6153" t="str">
            <v>KS</v>
          </cell>
          <cell r="F6153">
            <v>6865</v>
          </cell>
        </row>
        <row r="6154">
          <cell r="A6154">
            <v>6229727</v>
          </cell>
          <cell r="B6154" t="str">
            <v>Odbočný díl T…WKLT 1620</v>
          </cell>
          <cell r="C6154">
            <v>9587</v>
          </cell>
          <cell r="D6154">
            <v>1</v>
          </cell>
          <cell r="E6154" t="str">
            <v>KS</v>
          </cell>
          <cell r="F6154">
            <v>9587</v>
          </cell>
        </row>
        <row r="6155">
          <cell r="A6155">
            <v>6229735</v>
          </cell>
          <cell r="B6155" t="str">
            <v>Odbočný díl T…WKLT 1630</v>
          </cell>
          <cell r="C6155">
            <v>9878</v>
          </cell>
          <cell r="D6155">
            <v>1</v>
          </cell>
          <cell r="E6155" t="str">
            <v>KS</v>
          </cell>
          <cell r="F6155">
            <v>9878</v>
          </cell>
        </row>
        <row r="6156">
          <cell r="A6156">
            <v>6229743</v>
          </cell>
          <cell r="B6156" t="str">
            <v>Odbočný díl T…WKLT 1640</v>
          </cell>
          <cell r="C6156">
            <v>10663</v>
          </cell>
          <cell r="D6156">
            <v>1</v>
          </cell>
          <cell r="E6156" t="str">
            <v>KS</v>
          </cell>
          <cell r="F6156">
            <v>10663</v>
          </cell>
        </row>
        <row r="6157">
          <cell r="A6157">
            <v>6229778</v>
          </cell>
          <cell r="B6157" t="str">
            <v>Odbočný díl T…WKLT 1660</v>
          </cell>
          <cell r="C6157">
            <v>12847</v>
          </cell>
          <cell r="D6157">
            <v>1</v>
          </cell>
          <cell r="E6157" t="str">
            <v>KS</v>
          </cell>
          <cell r="F6157">
            <v>12847</v>
          </cell>
        </row>
        <row r="6158">
          <cell r="A6158">
            <v>6230423</v>
          </cell>
          <cell r="B6158" t="str">
            <v>Oblouk 90° stoupající…WKLB9162S</v>
          </cell>
          <cell r="C6158">
            <v>5653</v>
          </cell>
          <cell r="D6158">
            <v>1</v>
          </cell>
          <cell r="E6158" t="str">
            <v>KS</v>
          </cell>
          <cell r="F6158">
            <v>5653</v>
          </cell>
        </row>
        <row r="6159">
          <cell r="A6159">
            <v>6230431</v>
          </cell>
          <cell r="B6159" t="str">
            <v>Oblouk 90° stoupající…WKLB9163S</v>
          </cell>
          <cell r="C6159">
            <v>5880</v>
          </cell>
          <cell r="D6159">
            <v>1</v>
          </cell>
          <cell r="E6159" t="str">
            <v>KS</v>
          </cell>
          <cell r="F6159">
            <v>5880</v>
          </cell>
        </row>
        <row r="6160">
          <cell r="A6160">
            <v>6230458</v>
          </cell>
          <cell r="B6160" t="str">
            <v>Oblouk 90° stoupající…WKLB9164S</v>
          </cell>
          <cell r="C6160">
            <v>5992</v>
          </cell>
          <cell r="D6160">
            <v>1</v>
          </cell>
          <cell r="E6160" t="str">
            <v>KS</v>
          </cell>
          <cell r="F6160">
            <v>5992</v>
          </cell>
        </row>
        <row r="6161">
          <cell r="A6161">
            <v>6230466</v>
          </cell>
          <cell r="B6161" t="str">
            <v>Oblouk 90° stoupající…WKLB9165S</v>
          </cell>
          <cell r="C6161">
            <v>6104</v>
          </cell>
          <cell r="D6161">
            <v>1</v>
          </cell>
          <cell r="E6161" t="str">
            <v>KS</v>
          </cell>
          <cell r="F6161">
            <v>6104</v>
          </cell>
        </row>
        <row r="6162">
          <cell r="A6162">
            <v>6230474</v>
          </cell>
          <cell r="B6162" t="str">
            <v>Oblouk 90° stoupající…WKLB9166S</v>
          </cell>
          <cell r="C6162">
            <v>6172</v>
          </cell>
          <cell r="D6162">
            <v>1</v>
          </cell>
          <cell r="E6162" t="str">
            <v>KS</v>
          </cell>
          <cell r="F6162">
            <v>6172</v>
          </cell>
        </row>
        <row r="6163">
          <cell r="A6163">
            <v>6230725</v>
          </cell>
          <cell r="B6163" t="str">
            <v>Oblouk 90° klesající…WKLB9162F</v>
          </cell>
          <cell r="C6163">
            <v>5653</v>
          </cell>
          <cell r="D6163">
            <v>1</v>
          </cell>
          <cell r="E6163" t="str">
            <v>KS</v>
          </cell>
          <cell r="F6163">
            <v>5653</v>
          </cell>
        </row>
        <row r="6164">
          <cell r="A6164">
            <v>6230733</v>
          </cell>
          <cell r="B6164" t="str">
            <v>Oblouk 90° klesající…WKLB9163F</v>
          </cell>
          <cell r="C6164">
            <v>5880</v>
          </cell>
          <cell r="D6164">
            <v>1</v>
          </cell>
          <cell r="E6164" t="str">
            <v>KS</v>
          </cell>
          <cell r="F6164">
            <v>5880</v>
          </cell>
        </row>
        <row r="6165">
          <cell r="A6165">
            <v>6230741</v>
          </cell>
          <cell r="B6165" t="str">
            <v>Oblouk 90° klesající…WKLB9164F</v>
          </cell>
          <cell r="C6165">
            <v>5992</v>
          </cell>
          <cell r="D6165">
            <v>1</v>
          </cell>
          <cell r="E6165" t="str">
            <v>KS</v>
          </cell>
          <cell r="F6165">
            <v>5992</v>
          </cell>
        </row>
        <row r="6166">
          <cell r="A6166">
            <v>6230768</v>
          </cell>
          <cell r="B6166" t="str">
            <v>Oblouk 90° klesající…WKLB9165F</v>
          </cell>
          <cell r="C6166">
            <v>6104</v>
          </cell>
          <cell r="D6166">
            <v>1</v>
          </cell>
          <cell r="E6166" t="str">
            <v>KS</v>
          </cell>
          <cell r="F6166">
            <v>6104</v>
          </cell>
        </row>
        <row r="6167">
          <cell r="A6167">
            <v>6230776</v>
          </cell>
          <cell r="B6167" t="str">
            <v>Oblouk 90° klesající…WKLB9166F</v>
          </cell>
          <cell r="C6167">
            <v>6172</v>
          </cell>
          <cell r="D6167">
            <v>1</v>
          </cell>
          <cell r="E6167" t="str">
            <v>KS</v>
          </cell>
          <cell r="F6167">
            <v>6172</v>
          </cell>
        </row>
        <row r="6168">
          <cell r="A6168">
            <v>6231462</v>
          </cell>
          <cell r="B6168" t="str">
            <v>Víko oblouku 90°…WDBRL90/2</v>
          </cell>
          <cell r="C6168">
            <v>1135</v>
          </cell>
          <cell r="D6168">
            <v>1</v>
          </cell>
          <cell r="E6168" t="str">
            <v>KS</v>
          </cell>
          <cell r="F6168">
            <v>1135</v>
          </cell>
        </row>
        <row r="6169">
          <cell r="A6169">
            <v>6231470</v>
          </cell>
          <cell r="B6169" t="str">
            <v>Víko oblouku 90°…WDBRL90/3</v>
          </cell>
          <cell r="C6169">
            <v>1770</v>
          </cell>
          <cell r="D6169">
            <v>1</v>
          </cell>
          <cell r="E6169" t="str">
            <v>KS</v>
          </cell>
          <cell r="F6169">
            <v>1770</v>
          </cell>
        </row>
        <row r="6170">
          <cell r="A6170">
            <v>6231489</v>
          </cell>
          <cell r="B6170" t="str">
            <v>Víko oblouku 90°…WDBRL90/4</v>
          </cell>
          <cell r="C6170">
            <v>1663</v>
          </cell>
          <cell r="D6170">
            <v>1</v>
          </cell>
          <cell r="E6170" t="str">
            <v>KS</v>
          </cell>
          <cell r="F6170">
            <v>1663</v>
          </cell>
        </row>
        <row r="6171">
          <cell r="A6171">
            <v>6231497</v>
          </cell>
          <cell r="B6171" t="str">
            <v>Víko oblouku 90°…WDBRL90/5</v>
          </cell>
          <cell r="C6171">
            <v>2217</v>
          </cell>
          <cell r="D6171">
            <v>1</v>
          </cell>
          <cell r="E6171" t="str">
            <v>KS</v>
          </cell>
          <cell r="F6171">
            <v>2217</v>
          </cell>
        </row>
        <row r="6172">
          <cell r="A6172">
            <v>6231500</v>
          </cell>
          <cell r="B6172" t="str">
            <v>Víko oblouku 90°…WDBRL90/6</v>
          </cell>
          <cell r="C6172">
            <v>2518</v>
          </cell>
          <cell r="D6172">
            <v>1</v>
          </cell>
          <cell r="E6172" t="str">
            <v>KS</v>
          </cell>
          <cell r="F6172">
            <v>2518</v>
          </cell>
        </row>
        <row r="6173">
          <cell r="A6173">
            <v>6231527</v>
          </cell>
          <cell r="B6173" t="str">
            <v>Víko oblouku 90°…WDBRL90/2</v>
          </cell>
          <cell r="C6173">
            <v>1388</v>
          </cell>
          <cell r="D6173">
            <v>1</v>
          </cell>
          <cell r="E6173" t="str">
            <v>KS</v>
          </cell>
          <cell r="F6173">
            <v>1388</v>
          </cell>
        </row>
        <row r="6174">
          <cell r="A6174">
            <v>6231535</v>
          </cell>
          <cell r="B6174" t="str">
            <v>Víko oblouku 90°…WDBRL90/3</v>
          </cell>
          <cell r="C6174">
            <v>1906</v>
          </cell>
          <cell r="D6174">
            <v>1</v>
          </cell>
          <cell r="E6174" t="str">
            <v>KS</v>
          </cell>
          <cell r="F6174">
            <v>1906</v>
          </cell>
        </row>
        <row r="6175">
          <cell r="A6175">
            <v>6231543</v>
          </cell>
          <cell r="B6175" t="str">
            <v>Víko oblouku 90°…WDBRL90/4</v>
          </cell>
          <cell r="C6175">
            <v>2059</v>
          </cell>
          <cell r="D6175">
            <v>1</v>
          </cell>
          <cell r="E6175" t="str">
            <v>KS</v>
          </cell>
          <cell r="F6175">
            <v>2059</v>
          </cell>
        </row>
        <row r="6176">
          <cell r="A6176">
            <v>6231551</v>
          </cell>
          <cell r="B6176" t="str">
            <v>Víko oblouku 90°…WDBRL90/5</v>
          </cell>
          <cell r="C6176">
            <v>2777</v>
          </cell>
          <cell r="D6176">
            <v>1</v>
          </cell>
          <cell r="E6176" t="str">
            <v>KS</v>
          </cell>
          <cell r="F6176">
            <v>2777</v>
          </cell>
        </row>
        <row r="6177">
          <cell r="A6177">
            <v>6231578</v>
          </cell>
          <cell r="B6177" t="str">
            <v>Víko oblouku 90°…WDBRL90/6</v>
          </cell>
          <cell r="C6177">
            <v>3309</v>
          </cell>
          <cell r="D6177">
            <v>1</v>
          </cell>
          <cell r="E6177" t="str">
            <v>KS</v>
          </cell>
          <cell r="F6177">
            <v>3309</v>
          </cell>
        </row>
        <row r="6178">
          <cell r="A6178">
            <v>6231667</v>
          </cell>
          <cell r="B6178" t="str">
            <v>Víko pro odbočný díl T…WDTRL 200</v>
          </cell>
          <cell r="C6178">
            <v>1888</v>
          </cell>
          <cell r="D6178">
            <v>1</v>
          </cell>
          <cell r="E6178" t="str">
            <v>KS</v>
          </cell>
          <cell r="F6178">
            <v>1888</v>
          </cell>
        </row>
        <row r="6179">
          <cell r="A6179">
            <v>6231675</v>
          </cell>
          <cell r="B6179" t="str">
            <v>Víko pro odbočný díl T…WDTRL 300</v>
          </cell>
          <cell r="C6179">
            <v>3935</v>
          </cell>
          <cell r="D6179">
            <v>1</v>
          </cell>
          <cell r="E6179" t="str">
            <v>KS</v>
          </cell>
          <cell r="F6179">
            <v>3935</v>
          </cell>
        </row>
        <row r="6180">
          <cell r="A6180">
            <v>6231683</v>
          </cell>
          <cell r="B6180" t="str">
            <v>Víko pro odbočný díl T…WDTRL 400</v>
          </cell>
          <cell r="C6180">
            <v>4184</v>
          </cell>
          <cell r="D6180">
            <v>1</v>
          </cell>
          <cell r="E6180" t="str">
            <v>KS</v>
          </cell>
          <cell r="F6180">
            <v>4184</v>
          </cell>
        </row>
        <row r="6181">
          <cell r="A6181">
            <v>6231691</v>
          </cell>
          <cell r="B6181" t="str">
            <v>Víko pro odbočný díl T…WDTRL 500</v>
          </cell>
          <cell r="C6181">
            <v>6177</v>
          </cell>
          <cell r="D6181">
            <v>1</v>
          </cell>
          <cell r="E6181" t="str">
            <v>KS</v>
          </cell>
          <cell r="F6181">
            <v>6177</v>
          </cell>
        </row>
        <row r="6182">
          <cell r="A6182">
            <v>6231705</v>
          </cell>
          <cell r="B6182" t="str">
            <v>Víko pro odbočný díl T…WDTRL 600</v>
          </cell>
          <cell r="C6182">
            <v>6523</v>
          </cell>
          <cell r="D6182">
            <v>1</v>
          </cell>
          <cell r="E6182" t="str">
            <v>KS</v>
          </cell>
          <cell r="F6182">
            <v>6523</v>
          </cell>
        </row>
        <row r="6183">
          <cell r="A6183">
            <v>6231900</v>
          </cell>
          <cell r="B6183" t="str">
            <v>Víko odbočného dílu…WAAD 200</v>
          </cell>
          <cell r="C6183">
            <v>1539</v>
          </cell>
          <cell r="D6183">
            <v>1</v>
          </cell>
          <cell r="E6183" t="str">
            <v>KS</v>
          </cell>
          <cell r="F6183">
            <v>1539</v>
          </cell>
        </row>
        <row r="6184">
          <cell r="A6184">
            <v>6231904</v>
          </cell>
          <cell r="B6184" t="str">
            <v>Víko odbočného dílu…WAAD 300</v>
          </cell>
          <cell r="C6184">
            <v>1674</v>
          </cell>
          <cell r="D6184">
            <v>1</v>
          </cell>
          <cell r="E6184" t="str">
            <v>KS</v>
          </cell>
          <cell r="F6184">
            <v>1674</v>
          </cell>
        </row>
        <row r="6185">
          <cell r="A6185">
            <v>6231916</v>
          </cell>
          <cell r="B6185" t="str">
            <v>Víko odbočného dílu…WAAD 600</v>
          </cell>
          <cell r="C6185">
            <v>2637</v>
          </cell>
          <cell r="D6185">
            <v>1</v>
          </cell>
          <cell r="E6185" t="str">
            <v>KS</v>
          </cell>
          <cell r="F6185">
            <v>2637</v>
          </cell>
        </row>
        <row r="6186">
          <cell r="A6186">
            <v>6231922</v>
          </cell>
          <cell r="B6186" t="str">
            <v>Víko odbočného dílu…WAAD 200</v>
          </cell>
          <cell r="C6186">
            <v>1996</v>
          </cell>
          <cell r="D6186">
            <v>1</v>
          </cell>
          <cell r="E6186" t="str">
            <v>KS</v>
          </cell>
          <cell r="F6186">
            <v>1996</v>
          </cell>
        </row>
        <row r="6187">
          <cell r="A6187">
            <v>6231926</v>
          </cell>
          <cell r="B6187" t="str">
            <v>Víko odbočného dílu…WAAD 300</v>
          </cell>
          <cell r="C6187">
            <v>2168</v>
          </cell>
          <cell r="D6187">
            <v>1</v>
          </cell>
          <cell r="E6187" t="str">
            <v>KS</v>
          </cell>
          <cell r="F6187">
            <v>2168</v>
          </cell>
        </row>
        <row r="6188">
          <cell r="A6188">
            <v>6231934</v>
          </cell>
          <cell r="B6188" t="str">
            <v>Víko odbočného dílu…WAAD 500</v>
          </cell>
          <cell r="C6188">
            <v>2742</v>
          </cell>
          <cell r="D6188">
            <v>1</v>
          </cell>
          <cell r="E6188" t="str">
            <v>KS</v>
          </cell>
          <cell r="F6188">
            <v>2742</v>
          </cell>
        </row>
        <row r="6189">
          <cell r="A6189">
            <v>6232027</v>
          </cell>
          <cell r="B6189" t="str">
            <v>Kabel. žebř. pro velká rozpětí…WKL 2020</v>
          </cell>
          <cell r="C6189">
            <v>2788</v>
          </cell>
          <cell r="D6189">
            <v>1</v>
          </cell>
          <cell r="E6189" t="str">
            <v>M</v>
          </cell>
          <cell r="F6189">
            <v>2788</v>
          </cell>
        </row>
        <row r="6190">
          <cell r="A6190">
            <v>6232035</v>
          </cell>
          <cell r="B6190" t="str">
            <v>Kabel. žebř. pro velká rozpětí…WKL 2030</v>
          </cell>
          <cell r="C6190">
            <v>2788</v>
          </cell>
          <cell r="D6190">
            <v>1</v>
          </cell>
          <cell r="E6190" t="str">
            <v>M</v>
          </cell>
          <cell r="F6190">
            <v>2788</v>
          </cell>
        </row>
        <row r="6191">
          <cell r="A6191">
            <v>6232043</v>
          </cell>
          <cell r="B6191" t="str">
            <v>Kabel. žebř. pro velká rozpětí…WKL 2040</v>
          </cell>
          <cell r="C6191">
            <v>2870</v>
          </cell>
          <cell r="D6191">
            <v>1</v>
          </cell>
          <cell r="E6191" t="str">
            <v>M</v>
          </cell>
          <cell r="F6191">
            <v>2870</v>
          </cell>
        </row>
        <row r="6192">
          <cell r="A6192">
            <v>6232051</v>
          </cell>
          <cell r="B6192" t="str">
            <v>Kabel. žebř. pro velká rozpětí…WKL 2050</v>
          </cell>
          <cell r="C6192">
            <v>3045</v>
          </cell>
          <cell r="D6192">
            <v>1</v>
          </cell>
          <cell r="E6192" t="str">
            <v>M</v>
          </cell>
          <cell r="F6192">
            <v>3045</v>
          </cell>
        </row>
        <row r="6193">
          <cell r="A6193">
            <v>6232078</v>
          </cell>
          <cell r="B6193" t="str">
            <v>Kabel. žebř. pro velká rozpětí…WKL 2060</v>
          </cell>
          <cell r="C6193">
            <v>3108</v>
          </cell>
          <cell r="D6193">
            <v>1</v>
          </cell>
          <cell r="E6193" t="str">
            <v>M</v>
          </cell>
          <cell r="F6193">
            <v>3108</v>
          </cell>
        </row>
        <row r="6194">
          <cell r="A6194">
            <v>6232380</v>
          </cell>
          <cell r="B6194" t="str">
            <v>Víko s otočnými západkami…WKLD 2020</v>
          </cell>
          <cell r="C6194">
            <v>561</v>
          </cell>
          <cell r="D6194">
            <v>1</v>
          </cell>
          <cell r="E6194" t="str">
            <v>M</v>
          </cell>
          <cell r="F6194">
            <v>561</v>
          </cell>
        </row>
        <row r="6195">
          <cell r="A6195">
            <v>6232384</v>
          </cell>
          <cell r="B6195" t="str">
            <v>Víko s otočnými západkami…WKLD 2030</v>
          </cell>
          <cell r="C6195">
            <v>723</v>
          </cell>
          <cell r="D6195">
            <v>1</v>
          </cell>
          <cell r="E6195" t="str">
            <v>M</v>
          </cell>
          <cell r="F6195">
            <v>723</v>
          </cell>
        </row>
        <row r="6196">
          <cell r="A6196">
            <v>6232388</v>
          </cell>
          <cell r="B6196" t="str">
            <v>Víko s otočnými západkami…WKLD 2040</v>
          </cell>
          <cell r="C6196">
            <v>1086</v>
          </cell>
          <cell r="D6196">
            <v>1</v>
          </cell>
          <cell r="E6196" t="str">
            <v>M</v>
          </cell>
          <cell r="F6196">
            <v>1086</v>
          </cell>
        </row>
        <row r="6197">
          <cell r="A6197">
            <v>6232392</v>
          </cell>
          <cell r="B6197" t="str">
            <v>Víko s otočnými západkami…WKLD 2050</v>
          </cell>
          <cell r="C6197">
            <v>1157</v>
          </cell>
          <cell r="D6197">
            <v>1</v>
          </cell>
          <cell r="E6197" t="str">
            <v>M</v>
          </cell>
          <cell r="F6197">
            <v>1157</v>
          </cell>
        </row>
        <row r="6198">
          <cell r="A6198">
            <v>6232396</v>
          </cell>
          <cell r="B6198" t="str">
            <v>Víko s otočnými západkami…WKLD 2060</v>
          </cell>
          <cell r="C6198">
            <v>1512</v>
          </cell>
          <cell r="D6198">
            <v>1</v>
          </cell>
          <cell r="E6198" t="str">
            <v>M</v>
          </cell>
          <cell r="F6198">
            <v>1512</v>
          </cell>
        </row>
        <row r="6199">
          <cell r="A6199">
            <v>6232434</v>
          </cell>
          <cell r="B6199" t="str">
            <v>Otočná západka…WDR 317 A</v>
          </cell>
          <cell r="C6199">
            <v>51</v>
          </cell>
          <cell r="D6199">
            <v>1</v>
          </cell>
          <cell r="E6199" t="str">
            <v>KS</v>
          </cell>
          <cell r="F6199">
            <v>51</v>
          </cell>
        </row>
        <row r="6200">
          <cell r="A6200">
            <v>6232485</v>
          </cell>
          <cell r="B6200" t="str">
            <v>Svorka…LKS 60/5</v>
          </cell>
          <cell r="C6200">
            <v>53</v>
          </cell>
          <cell r="D6200">
            <v>1</v>
          </cell>
          <cell r="E6200" t="str">
            <v>KS</v>
          </cell>
          <cell r="F6200">
            <v>53</v>
          </cell>
        </row>
        <row r="6201">
          <cell r="A6201">
            <v>6232507</v>
          </cell>
          <cell r="B6201" t="str">
            <v>Podélná spojka…WRV 200</v>
          </cell>
          <cell r="C6201">
            <v>835</v>
          </cell>
          <cell r="D6201">
            <v>1</v>
          </cell>
          <cell r="E6201" t="str">
            <v>KS</v>
          </cell>
          <cell r="F6201">
            <v>835</v>
          </cell>
        </row>
        <row r="6202">
          <cell r="A6202">
            <v>6232604</v>
          </cell>
          <cell r="B6202" t="str">
            <v>Úhlová spojka 45° vnější…WRWV200 A</v>
          </cell>
          <cell r="C6202">
            <v>1523</v>
          </cell>
          <cell r="D6202">
            <v>1</v>
          </cell>
          <cell r="E6202" t="str">
            <v>KS</v>
          </cell>
          <cell r="F6202">
            <v>1523</v>
          </cell>
        </row>
        <row r="6203">
          <cell r="A6203">
            <v>6232612</v>
          </cell>
          <cell r="B6203" t="str">
            <v>Úhlová spojka 45° vnitřní…WRWV200 I</v>
          </cell>
          <cell r="C6203">
            <v>1603</v>
          </cell>
          <cell r="D6203">
            <v>1</v>
          </cell>
          <cell r="E6203" t="str">
            <v>KS</v>
          </cell>
          <cell r="F6203">
            <v>1603</v>
          </cell>
        </row>
        <row r="6204">
          <cell r="A6204">
            <v>6232663</v>
          </cell>
          <cell r="B6204" t="str">
            <v>Úhlové spojky 45° svislá…WRWV200 V</v>
          </cell>
          <cell r="C6204">
            <v>1291</v>
          </cell>
          <cell r="D6204">
            <v>1</v>
          </cell>
          <cell r="E6204" t="str">
            <v>KS</v>
          </cell>
          <cell r="F6204">
            <v>1291</v>
          </cell>
        </row>
        <row r="6205">
          <cell r="A6205">
            <v>6233422</v>
          </cell>
          <cell r="B6205" t="str">
            <v>Oblouk 90°…WKLB90202</v>
          </cell>
          <cell r="C6205">
            <v>9078</v>
          </cell>
          <cell r="D6205">
            <v>1</v>
          </cell>
          <cell r="E6205" t="str">
            <v>KS</v>
          </cell>
          <cell r="F6205">
            <v>9078</v>
          </cell>
        </row>
        <row r="6206">
          <cell r="A6206">
            <v>6233430</v>
          </cell>
          <cell r="B6206" t="str">
            <v>Oblouk 90°…WKLB90203</v>
          </cell>
          <cell r="C6206">
            <v>9658</v>
          </cell>
          <cell r="D6206">
            <v>1</v>
          </cell>
          <cell r="E6206" t="str">
            <v>KS</v>
          </cell>
          <cell r="F6206">
            <v>9658</v>
          </cell>
        </row>
        <row r="6207">
          <cell r="A6207">
            <v>6233449</v>
          </cell>
          <cell r="B6207" t="str">
            <v>Oblouk 90°…WKLB90204</v>
          </cell>
          <cell r="C6207">
            <v>11928</v>
          </cell>
          <cell r="D6207">
            <v>1</v>
          </cell>
          <cell r="E6207" t="str">
            <v>KS</v>
          </cell>
          <cell r="F6207">
            <v>11928</v>
          </cell>
        </row>
        <row r="6208">
          <cell r="A6208">
            <v>6233457</v>
          </cell>
          <cell r="B6208" t="str">
            <v>Oblouk 90°…WKLB90205</v>
          </cell>
          <cell r="C6208">
            <v>11038</v>
          </cell>
          <cell r="D6208">
            <v>1</v>
          </cell>
          <cell r="E6208" t="str">
            <v>KS</v>
          </cell>
          <cell r="F6208">
            <v>11038</v>
          </cell>
        </row>
        <row r="6209">
          <cell r="A6209">
            <v>6233465</v>
          </cell>
          <cell r="B6209" t="str">
            <v>Oblouk 90°…WKLB90206</v>
          </cell>
          <cell r="C6209">
            <v>11594</v>
          </cell>
          <cell r="D6209">
            <v>1</v>
          </cell>
          <cell r="E6209" t="str">
            <v>KS</v>
          </cell>
          <cell r="F6209">
            <v>11594</v>
          </cell>
        </row>
        <row r="6210">
          <cell r="A6210">
            <v>6233635</v>
          </cell>
          <cell r="B6210" t="str">
            <v>Odbočný díl T…WKLT 2030</v>
          </cell>
          <cell r="C6210">
            <v>15295</v>
          </cell>
          <cell r="D6210">
            <v>1</v>
          </cell>
          <cell r="E6210" t="str">
            <v>KS</v>
          </cell>
          <cell r="F6210">
            <v>15295</v>
          </cell>
        </row>
        <row r="6211">
          <cell r="A6211">
            <v>6233643</v>
          </cell>
          <cell r="B6211" t="str">
            <v>Odbočný díl T…WKLT 2040</v>
          </cell>
          <cell r="C6211">
            <v>18469</v>
          </cell>
          <cell r="D6211">
            <v>1</v>
          </cell>
          <cell r="E6211" t="str">
            <v>KS</v>
          </cell>
          <cell r="F6211">
            <v>18469</v>
          </cell>
        </row>
        <row r="6212">
          <cell r="A6212">
            <v>6233678</v>
          </cell>
          <cell r="B6212" t="str">
            <v>Odbočný díl T…WKLT 2060</v>
          </cell>
          <cell r="C6212">
            <v>20300</v>
          </cell>
          <cell r="D6212">
            <v>1</v>
          </cell>
          <cell r="E6212" t="str">
            <v>KS</v>
          </cell>
          <cell r="F6212">
            <v>20300</v>
          </cell>
        </row>
        <row r="6213">
          <cell r="A6213">
            <v>6239153</v>
          </cell>
          <cell r="B6213" t="str">
            <v>Víko oblouku 90°…BID90/200</v>
          </cell>
          <cell r="C6213">
            <v>2149</v>
          </cell>
          <cell r="D6213">
            <v>1</v>
          </cell>
          <cell r="E6213" t="str">
            <v>KS</v>
          </cell>
          <cell r="F6213">
            <v>2149</v>
          </cell>
        </row>
        <row r="6214">
          <cell r="A6214">
            <v>6239161</v>
          </cell>
          <cell r="B6214" t="str">
            <v>Víko oblouku 90°…BID90/300</v>
          </cell>
          <cell r="C6214">
            <v>2229</v>
          </cell>
          <cell r="D6214">
            <v>1</v>
          </cell>
          <cell r="E6214" t="str">
            <v>KS</v>
          </cell>
          <cell r="F6214">
            <v>2229</v>
          </cell>
        </row>
        <row r="6215">
          <cell r="A6215">
            <v>6239188</v>
          </cell>
          <cell r="B6215" t="str">
            <v>Víko oblouku 90°…BID90/400</v>
          </cell>
          <cell r="C6215">
            <v>2797</v>
          </cell>
          <cell r="D6215">
            <v>1</v>
          </cell>
          <cell r="E6215" t="str">
            <v>KS</v>
          </cell>
          <cell r="F6215">
            <v>2797</v>
          </cell>
        </row>
        <row r="6216">
          <cell r="A6216">
            <v>6246028</v>
          </cell>
          <cell r="B6216" t="str">
            <v>Kanál pro ukládání vedení…EK300</v>
          </cell>
          <cell r="C6216">
            <v>1075</v>
          </cell>
          <cell r="D6216">
            <v>1</v>
          </cell>
          <cell r="E6216" t="str">
            <v>KS</v>
          </cell>
          <cell r="F6216">
            <v>1075</v>
          </cell>
        </row>
        <row r="6217">
          <cell r="A6217">
            <v>6246052</v>
          </cell>
          <cell r="B6217" t="str">
            <v>Kanál pro ukládání vedení…EK300</v>
          </cell>
          <cell r="C6217">
            <v>1482</v>
          </cell>
          <cell r="D6217">
            <v>1</v>
          </cell>
          <cell r="E6217" t="str">
            <v>KS</v>
          </cell>
          <cell r="F6217">
            <v>1482</v>
          </cell>
        </row>
        <row r="6218">
          <cell r="A6218">
            <v>6246087</v>
          </cell>
          <cell r="B6218" t="str">
            <v>Kanál pro ukládání vedení…EK300</v>
          </cell>
          <cell r="C6218">
            <v>1482</v>
          </cell>
          <cell r="D6218">
            <v>1</v>
          </cell>
          <cell r="E6218" t="str">
            <v>KS</v>
          </cell>
          <cell r="F6218">
            <v>1482</v>
          </cell>
        </row>
        <row r="6219">
          <cell r="A6219">
            <v>6246168</v>
          </cell>
          <cell r="B6219" t="str">
            <v>Přepážka…TW</v>
          </cell>
          <cell r="C6219">
            <v>132</v>
          </cell>
          <cell r="D6219">
            <v>1</v>
          </cell>
          <cell r="E6219" t="str">
            <v>KS</v>
          </cell>
          <cell r="F6219">
            <v>132</v>
          </cell>
        </row>
        <row r="6220">
          <cell r="A6220">
            <v>6246966</v>
          </cell>
          <cell r="B6220" t="str">
            <v>Úložný elektroinstalační kanál…LKM20020</v>
          </cell>
          <cell r="C6220">
            <v>158</v>
          </cell>
          <cell r="D6220">
            <v>1</v>
          </cell>
          <cell r="E6220" t="str">
            <v>M</v>
          </cell>
          <cell r="F6220">
            <v>158</v>
          </cell>
        </row>
        <row r="6221">
          <cell r="A6221">
            <v>6246974</v>
          </cell>
          <cell r="B6221" t="str">
            <v>Úložný elektroinstalační kanál…LKM20030</v>
          </cell>
          <cell r="C6221">
            <v>188</v>
          </cell>
          <cell r="D6221">
            <v>1</v>
          </cell>
          <cell r="E6221" t="str">
            <v>M</v>
          </cell>
          <cell r="F6221">
            <v>188</v>
          </cell>
        </row>
        <row r="6222">
          <cell r="A6222">
            <v>6246990</v>
          </cell>
          <cell r="B6222" t="str">
            <v>Úložný elektroinstalační kanál…LKM40040</v>
          </cell>
          <cell r="C6222">
            <v>250</v>
          </cell>
          <cell r="D6222">
            <v>1</v>
          </cell>
          <cell r="E6222" t="str">
            <v>M</v>
          </cell>
          <cell r="F6222">
            <v>250</v>
          </cell>
        </row>
        <row r="6223">
          <cell r="A6223">
            <v>6247016</v>
          </cell>
          <cell r="B6223" t="str">
            <v>Úložný elektroinstalační kanál…LKM40060</v>
          </cell>
          <cell r="C6223">
            <v>263</v>
          </cell>
          <cell r="D6223">
            <v>1</v>
          </cell>
          <cell r="E6223" t="str">
            <v>M</v>
          </cell>
          <cell r="F6223">
            <v>263</v>
          </cell>
        </row>
        <row r="6224">
          <cell r="A6224">
            <v>6247091</v>
          </cell>
          <cell r="B6224" t="str">
            <v>Úložný elektroinstalační kanál…LKM60060</v>
          </cell>
          <cell r="C6224">
            <v>285</v>
          </cell>
          <cell r="D6224">
            <v>1</v>
          </cell>
          <cell r="E6224" t="str">
            <v>M</v>
          </cell>
          <cell r="F6224">
            <v>285</v>
          </cell>
        </row>
        <row r="6225">
          <cell r="A6225">
            <v>6247113</v>
          </cell>
          <cell r="B6225" t="str">
            <v>Úložný elektroinstalační kanál…LKM60100</v>
          </cell>
          <cell r="C6225">
            <v>332</v>
          </cell>
          <cell r="D6225">
            <v>1</v>
          </cell>
          <cell r="E6225" t="str">
            <v>M</v>
          </cell>
          <cell r="F6225">
            <v>332</v>
          </cell>
        </row>
        <row r="6226">
          <cell r="A6226">
            <v>6247148</v>
          </cell>
          <cell r="B6226" t="str">
            <v>Úložný elektroinstalační kanál…LKM60150</v>
          </cell>
          <cell r="C6226">
            <v>393</v>
          </cell>
          <cell r="D6226">
            <v>1</v>
          </cell>
          <cell r="E6226" t="str">
            <v>M</v>
          </cell>
          <cell r="F6226">
            <v>393</v>
          </cell>
        </row>
        <row r="6227">
          <cell r="A6227">
            <v>6247164</v>
          </cell>
          <cell r="B6227" t="str">
            <v>Úložný elektroinstalační kanál…LKM60200</v>
          </cell>
          <cell r="C6227">
            <v>451</v>
          </cell>
          <cell r="D6227">
            <v>1</v>
          </cell>
          <cell r="E6227" t="str">
            <v>M</v>
          </cell>
          <cell r="F6227">
            <v>451</v>
          </cell>
        </row>
        <row r="6228">
          <cell r="A6228">
            <v>6247431</v>
          </cell>
          <cell r="B6228" t="str">
            <v>SurgeController…LKM/SV-20</v>
          </cell>
          <cell r="C6228">
            <v>5</v>
          </cell>
          <cell r="D6228">
            <v>1</v>
          </cell>
          <cell r="E6228" t="str">
            <v>KS</v>
          </cell>
          <cell r="F6228">
            <v>5</v>
          </cell>
        </row>
        <row r="6229">
          <cell r="A6229">
            <v>6247434</v>
          </cell>
          <cell r="B6229" t="str">
            <v>SurgeController…LKM/SV-30</v>
          </cell>
          <cell r="C6229">
            <v>4</v>
          </cell>
          <cell r="D6229">
            <v>1</v>
          </cell>
          <cell r="E6229" t="str">
            <v>KS</v>
          </cell>
          <cell r="F6229">
            <v>4</v>
          </cell>
        </row>
        <row r="6230">
          <cell r="A6230">
            <v>6247458</v>
          </cell>
          <cell r="B6230" t="str">
            <v>SurgeController…LKM/SV-40</v>
          </cell>
          <cell r="C6230">
            <v>10</v>
          </cell>
          <cell r="D6230">
            <v>1</v>
          </cell>
          <cell r="E6230" t="str">
            <v>KS</v>
          </cell>
          <cell r="F6230">
            <v>10</v>
          </cell>
        </row>
        <row r="6231">
          <cell r="A6231">
            <v>6247466</v>
          </cell>
          <cell r="B6231" t="str">
            <v>SurgeController…LKM/SV-60</v>
          </cell>
          <cell r="C6231">
            <v>11</v>
          </cell>
          <cell r="D6231">
            <v>1</v>
          </cell>
          <cell r="E6231" t="str">
            <v>KS</v>
          </cell>
          <cell r="F6231">
            <v>11</v>
          </cell>
        </row>
        <row r="6232">
          <cell r="A6232">
            <v>6247504</v>
          </cell>
          <cell r="B6232" t="str">
            <v>Plochý roh…LKMF40060</v>
          </cell>
          <cell r="C6232">
            <v>660</v>
          </cell>
          <cell r="D6232">
            <v>1</v>
          </cell>
          <cell r="E6232" t="str">
            <v>KS</v>
          </cell>
          <cell r="F6232">
            <v>660</v>
          </cell>
        </row>
        <row r="6233">
          <cell r="A6233">
            <v>6247563</v>
          </cell>
          <cell r="B6233" t="str">
            <v>Vnější roh…LKMA40040</v>
          </cell>
          <cell r="C6233">
            <v>510</v>
          </cell>
          <cell r="D6233">
            <v>1</v>
          </cell>
          <cell r="E6233" t="str">
            <v>KS</v>
          </cell>
          <cell r="F6233">
            <v>510</v>
          </cell>
        </row>
        <row r="6234">
          <cell r="A6234">
            <v>6247571</v>
          </cell>
          <cell r="B6234" t="str">
            <v>Vnější roh…LKMA40060</v>
          </cell>
          <cell r="C6234">
            <v>756</v>
          </cell>
          <cell r="D6234">
            <v>1</v>
          </cell>
          <cell r="E6234" t="str">
            <v>KS</v>
          </cell>
          <cell r="F6234">
            <v>756</v>
          </cell>
        </row>
        <row r="6235">
          <cell r="A6235">
            <v>6247652</v>
          </cell>
          <cell r="B6235" t="str">
            <v>Vnitřní roh…LKMI40040</v>
          </cell>
          <cell r="C6235">
            <v>288</v>
          </cell>
          <cell r="D6235">
            <v>1</v>
          </cell>
          <cell r="E6235" t="str">
            <v>KS</v>
          </cell>
          <cell r="F6235">
            <v>288</v>
          </cell>
        </row>
        <row r="6236">
          <cell r="A6236">
            <v>6247660</v>
          </cell>
          <cell r="B6236" t="str">
            <v>Vnitřní roh…LKMI40060</v>
          </cell>
          <cell r="C6236">
            <v>306</v>
          </cell>
          <cell r="D6236">
            <v>1</v>
          </cell>
          <cell r="E6236" t="str">
            <v>KS</v>
          </cell>
          <cell r="F6236">
            <v>306</v>
          </cell>
        </row>
        <row r="6237">
          <cell r="A6237">
            <v>6247725</v>
          </cell>
          <cell r="B6237" t="str">
            <v>Díl T…LKMT40040</v>
          </cell>
          <cell r="C6237">
            <v>306</v>
          </cell>
          <cell r="D6237">
            <v>1</v>
          </cell>
          <cell r="E6237" t="str">
            <v>KS</v>
          </cell>
          <cell r="F6237">
            <v>306</v>
          </cell>
        </row>
        <row r="6238">
          <cell r="A6238">
            <v>6247733</v>
          </cell>
          <cell r="B6238" t="str">
            <v>Díl T…LKMT40060</v>
          </cell>
          <cell r="C6238">
            <v>342</v>
          </cell>
          <cell r="D6238">
            <v>1</v>
          </cell>
          <cell r="E6238" t="str">
            <v>KS</v>
          </cell>
          <cell r="F6238">
            <v>342</v>
          </cell>
        </row>
        <row r="6239">
          <cell r="A6239">
            <v>6247881</v>
          </cell>
          <cell r="B6239" t="str">
            <v>Koncový díl …LKME40040</v>
          </cell>
          <cell r="C6239">
            <v>70</v>
          </cell>
          <cell r="D6239">
            <v>1</v>
          </cell>
          <cell r="E6239" t="str">
            <v>KS</v>
          </cell>
          <cell r="F6239">
            <v>70</v>
          </cell>
        </row>
        <row r="6240">
          <cell r="A6240">
            <v>6247903</v>
          </cell>
          <cell r="B6240" t="str">
            <v>koncovka žlabu LKM 40x60…LKME40060</v>
          </cell>
          <cell r="C6240">
            <v>58</v>
          </cell>
          <cell r="D6240">
            <v>1</v>
          </cell>
          <cell r="E6240" t="str">
            <v>KS</v>
          </cell>
          <cell r="F6240">
            <v>58</v>
          </cell>
        </row>
        <row r="6241">
          <cell r="A6241">
            <v>6247989</v>
          </cell>
          <cell r="B6241" t="str">
            <v>Plochý roh…LKMF60060</v>
          </cell>
          <cell r="C6241">
            <v>667</v>
          </cell>
          <cell r="D6241">
            <v>1</v>
          </cell>
          <cell r="E6241" t="str">
            <v>KS</v>
          </cell>
          <cell r="F6241">
            <v>667</v>
          </cell>
        </row>
        <row r="6242">
          <cell r="A6242">
            <v>6248004</v>
          </cell>
          <cell r="B6242" t="str">
            <v>Plochý roh…LKMF60100</v>
          </cell>
          <cell r="C6242">
            <v>930</v>
          </cell>
          <cell r="D6242">
            <v>1</v>
          </cell>
          <cell r="E6242" t="str">
            <v>KS</v>
          </cell>
          <cell r="F6242">
            <v>930</v>
          </cell>
        </row>
        <row r="6243">
          <cell r="A6243">
            <v>6248012</v>
          </cell>
          <cell r="B6243" t="str">
            <v>Plochý roh…LKMF60150</v>
          </cell>
          <cell r="C6243">
            <v>828</v>
          </cell>
          <cell r="D6243">
            <v>1</v>
          </cell>
          <cell r="E6243" t="str">
            <v>KS</v>
          </cell>
          <cell r="F6243">
            <v>828</v>
          </cell>
        </row>
        <row r="6244">
          <cell r="A6244">
            <v>6248020</v>
          </cell>
          <cell r="B6244" t="str">
            <v>Plochý roh…LKMF60200</v>
          </cell>
          <cell r="C6244">
            <v>1754</v>
          </cell>
          <cell r="D6244">
            <v>1</v>
          </cell>
          <cell r="E6244" t="str">
            <v>KS</v>
          </cell>
          <cell r="F6244">
            <v>1754</v>
          </cell>
        </row>
        <row r="6245">
          <cell r="A6245">
            <v>6248047</v>
          </cell>
          <cell r="B6245" t="str">
            <v>Vnější roh…LKMA60060</v>
          </cell>
          <cell r="C6245">
            <v>593</v>
          </cell>
          <cell r="D6245">
            <v>1</v>
          </cell>
          <cell r="E6245" t="str">
            <v>KS</v>
          </cell>
          <cell r="F6245">
            <v>593</v>
          </cell>
        </row>
        <row r="6246">
          <cell r="A6246">
            <v>6248063</v>
          </cell>
          <cell r="B6246" t="str">
            <v>Vnější roh…LKMA60100</v>
          </cell>
          <cell r="C6246">
            <v>894</v>
          </cell>
          <cell r="D6246">
            <v>1</v>
          </cell>
          <cell r="E6246" t="str">
            <v>KS</v>
          </cell>
          <cell r="F6246">
            <v>894</v>
          </cell>
        </row>
        <row r="6247">
          <cell r="A6247">
            <v>6248071</v>
          </cell>
          <cell r="B6247" t="str">
            <v>Vnější roh…LKMA60150</v>
          </cell>
          <cell r="C6247">
            <v>681</v>
          </cell>
          <cell r="D6247">
            <v>1</v>
          </cell>
          <cell r="E6247" t="str">
            <v>KS</v>
          </cell>
          <cell r="F6247">
            <v>681</v>
          </cell>
        </row>
        <row r="6248">
          <cell r="A6248">
            <v>6248098</v>
          </cell>
          <cell r="B6248" t="str">
            <v>Vnější roh…LKMA60200</v>
          </cell>
          <cell r="C6248">
            <v>1442</v>
          </cell>
          <cell r="D6248">
            <v>1</v>
          </cell>
          <cell r="E6248" t="str">
            <v>KS</v>
          </cell>
          <cell r="F6248">
            <v>1442</v>
          </cell>
        </row>
        <row r="6249">
          <cell r="A6249">
            <v>6248128</v>
          </cell>
          <cell r="B6249" t="str">
            <v>Vnitřní roh…LKMI60060</v>
          </cell>
          <cell r="C6249">
            <v>496</v>
          </cell>
          <cell r="D6249">
            <v>1</v>
          </cell>
          <cell r="E6249" t="str">
            <v>KS</v>
          </cell>
          <cell r="F6249">
            <v>496</v>
          </cell>
        </row>
        <row r="6250">
          <cell r="A6250">
            <v>6248144</v>
          </cell>
          <cell r="B6250" t="str">
            <v>Vnitřní roh…LKMI60100</v>
          </cell>
          <cell r="C6250">
            <v>366</v>
          </cell>
          <cell r="D6250">
            <v>1</v>
          </cell>
          <cell r="E6250" t="str">
            <v>KS</v>
          </cell>
          <cell r="F6250">
            <v>366</v>
          </cell>
        </row>
        <row r="6251">
          <cell r="A6251">
            <v>6248152</v>
          </cell>
          <cell r="B6251" t="str">
            <v>Vnitřní roh…LKMI60150</v>
          </cell>
          <cell r="C6251">
            <v>414</v>
          </cell>
          <cell r="D6251">
            <v>1</v>
          </cell>
          <cell r="E6251" t="str">
            <v>KS</v>
          </cell>
          <cell r="F6251">
            <v>414</v>
          </cell>
        </row>
        <row r="6252">
          <cell r="A6252">
            <v>6248160</v>
          </cell>
          <cell r="B6252" t="str">
            <v>Vnitřní roh…LKMI60200</v>
          </cell>
          <cell r="C6252">
            <v>468</v>
          </cell>
          <cell r="D6252">
            <v>1</v>
          </cell>
          <cell r="E6252" t="str">
            <v>KS</v>
          </cell>
          <cell r="F6252">
            <v>468</v>
          </cell>
        </row>
        <row r="6253">
          <cell r="A6253">
            <v>6248187</v>
          </cell>
          <cell r="B6253" t="str">
            <v>Díl T…LKMT60060</v>
          </cell>
          <cell r="C6253">
            <v>390</v>
          </cell>
          <cell r="D6253">
            <v>1</v>
          </cell>
          <cell r="E6253" t="str">
            <v>KS</v>
          </cell>
          <cell r="F6253">
            <v>390</v>
          </cell>
        </row>
        <row r="6254">
          <cell r="A6254">
            <v>6248209</v>
          </cell>
          <cell r="B6254" t="str">
            <v>Díl T…LKMT60100</v>
          </cell>
          <cell r="C6254">
            <v>444</v>
          </cell>
          <cell r="D6254">
            <v>1</v>
          </cell>
          <cell r="E6254" t="str">
            <v>KS</v>
          </cell>
          <cell r="F6254">
            <v>444</v>
          </cell>
        </row>
        <row r="6255">
          <cell r="A6255">
            <v>6248225</v>
          </cell>
          <cell r="B6255" t="str">
            <v>Díl T…LKMT60200</v>
          </cell>
          <cell r="C6255">
            <v>588</v>
          </cell>
          <cell r="D6255">
            <v>1</v>
          </cell>
          <cell r="E6255" t="str">
            <v>KS</v>
          </cell>
          <cell r="F6255">
            <v>588</v>
          </cell>
        </row>
        <row r="6256">
          <cell r="A6256">
            <v>6248284</v>
          </cell>
          <cell r="B6256" t="str">
            <v>Koncový díl …LKME60060</v>
          </cell>
          <cell r="C6256">
            <v>67</v>
          </cell>
          <cell r="D6256">
            <v>1</v>
          </cell>
          <cell r="E6256" t="str">
            <v>KS</v>
          </cell>
          <cell r="F6256">
            <v>67</v>
          </cell>
        </row>
        <row r="6257">
          <cell r="A6257">
            <v>6248306</v>
          </cell>
          <cell r="B6257" t="str">
            <v>Koncový díl …LKME60100</v>
          </cell>
          <cell r="C6257">
            <v>102</v>
          </cell>
          <cell r="D6257">
            <v>1</v>
          </cell>
          <cell r="E6257" t="str">
            <v>KS</v>
          </cell>
          <cell r="F6257">
            <v>102</v>
          </cell>
        </row>
        <row r="6258">
          <cell r="A6258">
            <v>6248314</v>
          </cell>
          <cell r="B6258" t="str">
            <v>Koncový díl …LKME60150</v>
          </cell>
          <cell r="C6258">
            <v>114</v>
          </cell>
          <cell r="D6258">
            <v>1</v>
          </cell>
          <cell r="E6258" t="str">
            <v>KS</v>
          </cell>
          <cell r="F6258">
            <v>114</v>
          </cell>
        </row>
        <row r="6259">
          <cell r="A6259">
            <v>6248322</v>
          </cell>
          <cell r="B6259" t="str">
            <v>Koncový díl …LKME60200</v>
          </cell>
          <cell r="C6259">
            <v>96</v>
          </cell>
          <cell r="D6259">
            <v>1</v>
          </cell>
          <cell r="E6259" t="str">
            <v>KS</v>
          </cell>
          <cell r="F6259">
            <v>96</v>
          </cell>
        </row>
        <row r="6260">
          <cell r="A6260">
            <v>6248462</v>
          </cell>
          <cell r="B6260" t="str">
            <v>Úložný elektroinstalační kanál…LKM20020</v>
          </cell>
          <cell r="C6260">
            <v>337</v>
          </cell>
          <cell r="D6260">
            <v>1</v>
          </cell>
          <cell r="E6260" t="str">
            <v>M</v>
          </cell>
          <cell r="F6260">
            <v>337</v>
          </cell>
        </row>
        <row r="6261">
          <cell r="A6261">
            <v>6248470</v>
          </cell>
          <cell r="B6261" t="str">
            <v>Úložný elektroinstalační kanál…LKM20030</v>
          </cell>
          <cell r="C6261">
            <v>252</v>
          </cell>
          <cell r="D6261">
            <v>1</v>
          </cell>
          <cell r="E6261" t="str">
            <v>M</v>
          </cell>
          <cell r="F6261">
            <v>252</v>
          </cell>
        </row>
        <row r="6262">
          <cell r="A6262">
            <v>6248497</v>
          </cell>
          <cell r="B6262" t="str">
            <v>Úložný elektroinstalační kanál…LKM40040</v>
          </cell>
          <cell r="C6262">
            <v>385</v>
          </cell>
          <cell r="D6262">
            <v>1</v>
          </cell>
          <cell r="E6262" t="str">
            <v>M</v>
          </cell>
          <cell r="F6262">
            <v>385</v>
          </cell>
        </row>
        <row r="6263">
          <cell r="A6263">
            <v>6248519</v>
          </cell>
          <cell r="B6263" t="str">
            <v>Úložný elektroinstalační kanál…LKM40060</v>
          </cell>
          <cell r="C6263">
            <v>401</v>
          </cell>
          <cell r="D6263">
            <v>1</v>
          </cell>
          <cell r="E6263" t="str">
            <v>M</v>
          </cell>
          <cell r="F6263">
            <v>401</v>
          </cell>
        </row>
        <row r="6264">
          <cell r="A6264">
            <v>6248608</v>
          </cell>
          <cell r="B6264" t="str">
            <v>Úložný elektroinstalační kanál…LKM60060</v>
          </cell>
          <cell r="C6264">
            <v>422</v>
          </cell>
          <cell r="D6264">
            <v>1</v>
          </cell>
          <cell r="E6264" t="str">
            <v>M</v>
          </cell>
          <cell r="F6264">
            <v>422</v>
          </cell>
        </row>
        <row r="6265">
          <cell r="A6265">
            <v>6248624</v>
          </cell>
          <cell r="B6265" t="str">
            <v>Úložný elektroinstalační kanál…LKM60100</v>
          </cell>
          <cell r="C6265">
            <v>581</v>
          </cell>
          <cell r="D6265">
            <v>1</v>
          </cell>
          <cell r="E6265" t="str">
            <v>M</v>
          </cell>
          <cell r="F6265">
            <v>581</v>
          </cell>
        </row>
        <row r="6266">
          <cell r="A6266">
            <v>6248640</v>
          </cell>
          <cell r="B6266" t="str">
            <v>Úložný elektroinstalační kanál…LKM60150</v>
          </cell>
          <cell r="C6266">
            <v>652</v>
          </cell>
          <cell r="D6266">
            <v>1</v>
          </cell>
          <cell r="E6266" t="str">
            <v>M</v>
          </cell>
          <cell r="F6266">
            <v>652</v>
          </cell>
        </row>
        <row r="6267">
          <cell r="A6267">
            <v>6248667</v>
          </cell>
          <cell r="B6267" t="str">
            <v>Úložný elektroinstalační kanál…LKM60200</v>
          </cell>
          <cell r="C6267">
            <v>748</v>
          </cell>
          <cell r="D6267">
            <v>1</v>
          </cell>
          <cell r="E6267" t="str">
            <v>M</v>
          </cell>
          <cell r="F6267">
            <v>748</v>
          </cell>
        </row>
        <row r="6268">
          <cell r="A6268">
            <v>6248993</v>
          </cell>
          <cell r="B6268" t="str">
            <v>Plochý roh…LKMF40040</v>
          </cell>
          <cell r="C6268">
            <v>582</v>
          </cell>
          <cell r="D6268">
            <v>1</v>
          </cell>
          <cell r="E6268" t="str">
            <v>KS</v>
          </cell>
          <cell r="F6268">
            <v>582</v>
          </cell>
        </row>
        <row r="6269">
          <cell r="A6269">
            <v>6249000</v>
          </cell>
          <cell r="B6269" t="str">
            <v>Plochý roh…LKMF40060</v>
          </cell>
          <cell r="C6269">
            <v>720</v>
          </cell>
          <cell r="D6269">
            <v>1</v>
          </cell>
          <cell r="E6269" t="str">
            <v>KS</v>
          </cell>
          <cell r="F6269">
            <v>720</v>
          </cell>
        </row>
        <row r="6270">
          <cell r="A6270">
            <v>6249086</v>
          </cell>
          <cell r="B6270" t="str">
            <v>Vnější roh…LKMA40040</v>
          </cell>
          <cell r="C6270">
            <v>804</v>
          </cell>
          <cell r="D6270">
            <v>1</v>
          </cell>
          <cell r="E6270" t="str">
            <v>KS</v>
          </cell>
          <cell r="F6270">
            <v>804</v>
          </cell>
        </row>
        <row r="6271">
          <cell r="A6271">
            <v>6249094</v>
          </cell>
          <cell r="B6271" t="str">
            <v>Vnější roh…LKMA40060</v>
          </cell>
          <cell r="C6271">
            <v>810</v>
          </cell>
          <cell r="D6271">
            <v>1</v>
          </cell>
          <cell r="E6271" t="str">
            <v>KS</v>
          </cell>
          <cell r="F6271">
            <v>810</v>
          </cell>
        </row>
        <row r="6272">
          <cell r="A6272">
            <v>6249167</v>
          </cell>
          <cell r="B6272" t="str">
            <v>Vnitřní roh…LKMI40040</v>
          </cell>
          <cell r="C6272">
            <v>546</v>
          </cell>
          <cell r="D6272">
            <v>1</v>
          </cell>
          <cell r="E6272" t="str">
            <v>KS</v>
          </cell>
          <cell r="F6272">
            <v>546</v>
          </cell>
        </row>
        <row r="6273">
          <cell r="A6273">
            <v>6249175</v>
          </cell>
          <cell r="B6273" t="str">
            <v>Vnitřní roh…LKMI40060</v>
          </cell>
          <cell r="C6273">
            <v>528</v>
          </cell>
          <cell r="D6273">
            <v>1</v>
          </cell>
          <cell r="E6273" t="str">
            <v>KS</v>
          </cell>
          <cell r="F6273">
            <v>528</v>
          </cell>
        </row>
        <row r="6274">
          <cell r="A6274">
            <v>6249256</v>
          </cell>
          <cell r="B6274" t="str">
            <v>Díl T…LKMT40040</v>
          </cell>
          <cell r="C6274">
            <v>483</v>
          </cell>
          <cell r="D6274">
            <v>1</v>
          </cell>
          <cell r="E6274" t="str">
            <v>KS</v>
          </cell>
          <cell r="F6274">
            <v>483</v>
          </cell>
        </row>
        <row r="6275">
          <cell r="A6275">
            <v>6249264</v>
          </cell>
          <cell r="B6275" t="str">
            <v>Díl T…LKMT40060</v>
          </cell>
          <cell r="C6275">
            <v>552</v>
          </cell>
          <cell r="D6275">
            <v>1</v>
          </cell>
          <cell r="E6275" t="str">
            <v>KS</v>
          </cell>
          <cell r="F6275">
            <v>552</v>
          </cell>
        </row>
        <row r="6276">
          <cell r="A6276">
            <v>6249418</v>
          </cell>
          <cell r="B6276" t="str">
            <v>Koncový díl …LKME40040</v>
          </cell>
          <cell r="C6276">
            <v>167</v>
          </cell>
          <cell r="D6276">
            <v>1</v>
          </cell>
          <cell r="E6276" t="str">
            <v>KS</v>
          </cell>
          <cell r="F6276">
            <v>167</v>
          </cell>
        </row>
        <row r="6277">
          <cell r="A6277">
            <v>6249426</v>
          </cell>
          <cell r="B6277" t="str">
            <v>Koncový díl …LKME40060</v>
          </cell>
          <cell r="C6277">
            <v>192</v>
          </cell>
          <cell r="D6277">
            <v>1</v>
          </cell>
          <cell r="E6277" t="str">
            <v>KS</v>
          </cell>
          <cell r="F6277">
            <v>192</v>
          </cell>
        </row>
        <row r="6278">
          <cell r="A6278">
            <v>6249485</v>
          </cell>
          <cell r="B6278" t="str">
            <v>Plochý roh…LKMF60060</v>
          </cell>
          <cell r="C6278">
            <v>900</v>
          </cell>
          <cell r="D6278">
            <v>1</v>
          </cell>
          <cell r="E6278" t="str">
            <v>KS</v>
          </cell>
          <cell r="F6278">
            <v>900</v>
          </cell>
        </row>
        <row r="6279">
          <cell r="A6279">
            <v>6249507</v>
          </cell>
          <cell r="B6279" t="str">
            <v>Plochý roh…LKMF60100</v>
          </cell>
          <cell r="C6279">
            <v>918</v>
          </cell>
          <cell r="D6279">
            <v>1</v>
          </cell>
          <cell r="E6279" t="str">
            <v>KS</v>
          </cell>
          <cell r="F6279">
            <v>918</v>
          </cell>
        </row>
        <row r="6280">
          <cell r="A6280">
            <v>6249515</v>
          </cell>
          <cell r="B6280" t="str">
            <v>Plochý roh…LKMF60150</v>
          </cell>
          <cell r="C6280">
            <v>1427</v>
          </cell>
          <cell r="D6280">
            <v>1</v>
          </cell>
          <cell r="E6280" t="str">
            <v>KS</v>
          </cell>
          <cell r="F6280">
            <v>1427</v>
          </cell>
        </row>
        <row r="6281">
          <cell r="A6281">
            <v>6249523</v>
          </cell>
          <cell r="B6281" t="str">
            <v>Plochý roh…LKMF60200</v>
          </cell>
          <cell r="C6281">
            <v>1008</v>
          </cell>
          <cell r="D6281">
            <v>1</v>
          </cell>
          <cell r="E6281" t="str">
            <v>KS</v>
          </cell>
          <cell r="F6281">
            <v>1008</v>
          </cell>
        </row>
        <row r="6282">
          <cell r="A6282">
            <v>6249582</v>
          </cell>
          <cell r="B6282" t="str">
            <v>Vnější roh…LKMA60150</v>
          </cell>
          <cell r="C6282">
            <v>1187</v>
          </cell>
          <cell r="D6282">
            <v>1</v>
          </cell>
          <cell r="E6282" t="str">
            <v>KS</v>
          </cell>
          <cell r="F6282">
            <v>1187</v>
          </cell>
        </row>
        <row r="6283">
          <cell r="A6283">
            <v>6249590</v>
          </cell>
          <cell r="B6283" t="str">
            <v>Vnější roh…LKMA60200</v>
          </cell>
          <cell r="C6283">
            <v>1050</v>
          </cell>
          <cell r="D6283">
            <v>1</v>
          </cell>
          <cell r="E6283" t="str">
            <v>KS</v>
          </cell>
          <cell r="F6283">
            <v>1050</v>
          </cell>
        </row>
        <row r="6284">
          <cell r="A6284">
            <v>6249612</v>
          </cell>
          <cell r="B6284" t="str">
            <v>Vnitřní roh…LKMI60060</v>
          </cell>
          <cell r="C6284">
            <v>623</v>
          </cell>
          <cell r="D6284">
            <v>1</v>
          </cell>
          <cell r="E6284" t="str">
            <v>KS</v>
          </cell>
          <cell r="F6284">
            <v>623</v>
          </cell>
        </row>
        <row r="6285">
          <cell r="A6285">
            <v>6249639</v>
          </cell>
          <cell r="B6285" t="str">
            <v>Vnitřní roh…LKMI60100</v>
          </cell>
          <cell r="C6285">
            <v>726</v>
          </cell>
          <cell r="D6285">
            <v>1</v>
          </cell>
          <cell r="E6285" t="str">
            <v>KS</v>
          </cell>
          <cell r="F6285">
            <v>726</v>
          </cell>
        </row>
        <row r="6286">
          <cell r="A6286">
            <v>6249647</v>
          </cell>
          <cell r="B6286" t="str">
            <v>Vnitřní roh…LKMI60150</v>
          </cell>
          <cell r="C6286">
            <v>738</v>
          </cell>
          <cell r="D6286">
            <v>1</v>
          </cell>
          <cell r="E6286" t="str">
            <v>KS</v>
          </cell>
          <cell r="F6286">
            <v>738</v>
          </cell>
        </row>
        <row r="6287">
          <cell r="A6287">
            <v>6249655</v>
          </cell>
          <cell r="B6287" t="str">
            <v>Vnitřní roh…LKMI60200</v>
          </cell>
          <cell r="C6287">
            <v>700</v>
          </cell>
          <cell r="D6287">
            <v>1</v>
          </cell>
          <cell r="E6287" t="str">
            <v>KS</v>
          </cell>
          <cell r="F6287">
            <v>700</v>
          </cell>
        </row>
        <row r="6288">
          <cell r="A6288">
            <v>6249701</v>
          </cell>
          <cell r="B6288" t="str">
            <v>Díl T…LKMT60100</v>
          </cell>
          <cell r="C6288">
            <v>726</v>
          </cell>
          <cell r="D6288">
            <v>1</v>
          </cell>
          <cell r="E6288" t="str">
            <v>KS</v>
          </cell>
          <cell r="F6288">
            <v>726</v>
          </cell>
        </row>
        <row r="6289">
          <cell r="A6289">
            <v>6249728</v>
          </cell>
          <cell r="B6289" t="str">
            <v>Díl T…LKMT60150</v>
          </cell>
          <cell r="C6289">
            <v>653</v>
          </cell>
          <cell r="D6289">
            <v>1</v>
          </cell>
          <cell r="E6289" t="str">
            <v>KS</v>
          </cell>
          <cell r="F6289">
            <v>653</v>
          </cell>
        </row>
        <row r="6290">
          <cell r="A6290">
            <v>6249736</v>
          </cell>
          <cell r="B6290" t="str">
            <v>Díl T…LKMT60200</v>
          </cell>
          <cell r="C6290">
            <v>1222.3900000000001</v>
          </cell>
          <cell r="D6290">
            <v>1</v>
          </cell>
          <cell r="E6290" t="str">
            <v>KS</v>
          </cell>
          <cell r="F6290">
            <v>1222.3900000000001</v>
          </cell>
        </row>
        <row r="6291">
          <cell r="A6291">
            <v>6249795</v>
          </cell>
          <cell r="B6291" t="str">
            <v>Koncový díl …LKME60060</v>
          </cell>
          <cell r="C6291">
            <v>181</v>
          </cell>
          <cell r="D6291">
            <v>1</v>
          </cell>
          <cell r="E6291" t="str">
            <v>KS</v>
          </cell>
          <cell r="F6291">
            <v>181</v>
          </cell>
        </row>
        <row r="6292">
          <cell r="A6292">
            <v>6249817</v>
          </cell>
          <cell r="B6292" t="str">
            <v>Koncový díl …LKME60100</v>
          </cell>
          <cell r="C6292">
            <v>204</v>
          </cell>
          <cell r="D6292">
            <v>1</v>
          </cell>
          <cell r="E6292" t="str">
            <v>KS</v>
          </cell>
          <cell r="F6292">
            <v>204</v>
          </cell>
        </row>
        <row r="6293">
          <cell r="A6293">
            <v>6249825</v>
          </cell>
          <cell r="B6293" t="str">
            <v>Koncový díl …LKME60150</v>
          </cell>
          <cell r="C6293">
            <v>222</v>
          </cell>
          <cell r="D6293">
            <v>1</v>
          </cell>
          <cell r="E6293" t="str">
            <v>KS</v>
          </cell>
          <cell r="F6293">
            <v>222</v>
          </cell>
        </row>
        <row r="6294">
          <cell r="A6294">
            <v>6249833</v>
          </cell>
          <cell r="B6294" t="str">
            <v>Koncový díl …LKME60200</v>
          </cell>
          <cell r="C6294">
            <v>228</v>
          </cell>
          <cell r="D6294">
            <v>1</v>
          </cell>
          <cell r="E6294" t="str">
            <v>KS</v>
          </cell>
          <cell r="F6294">
            <v>228</v>
          </cell>
        </row>
        <row r="6295">
          <cell r="A6295">
            <v>6249842</v>
          </cell>
          <cell r="B6295" t="str">
            <v>Ochranný kroužek…KSR 20020</v>
          </cell>
          <cell r="C6295">
            <v>23</v>
          </cell>
          <cell r="D6295">
            <v>1</v>
          </cell>
          <cell r="E6295" t="str">
            <v>KS</v>
          </cell>
          <cell r="F6295">
            <v>23</v>
          </cell>
        </row>
        <row r="6296">
          <cell r="A6296">
            <v>6249844</v>
          </cell>
          <cell r="B6296" t="str">
            <v>Ochranný kroužek…KSR 20030</v>
          </cell>
          <cell r="C6296">
            <v>28</v>
          </cell>
          <cell r="D6296">
            <v>1</v>
          </cell>
          <cell r="E6296" t="str">
            <v>KS</v>
          </cell>
          <cell r="F6296">
            <v>28</v>
          </cell>
        </row>
        <row r="6297">
          <cell r="A6297">
            <v>6249846</v>
          </cell>
          <cell r="B6297" t="str">
            <v>Ochranný kroužek…KSR 40040</v>
          </cell>
          <cell r="C6297">
            <v>23</v>
          </cell>
          <cell r="D6297">
            <v>1</v>
          </cell>
          <cell r="E6297" t="str">
            <v>KS</v>
          </cell>
          <cell r="F6297">
            <v>23</v>
          </cell>
        </row>
        <row r="6298">
          <cell r="A6298">
            <v>6249850</v>
          </cell>
          <cell r="B6298" t="str">
            <v>Ochranný kroužek…KSR 60060</v>
          </cell>
          <cell r="C6298">
            <v>45</v>
          </cell>
          <cell r="D6298">
            <v>1</v>
          </cell>
          <cell r="E6298" t="str">
            <v>KS</v>
          </cell>
          <cell r="F6298">
            <v>45</v>
          </cell>
        </row>
        <row r="6299">
          <cell r="A6299">
            <v>6249852</v>
          </cell>
          <cell r="B6299" t="str">
            <v>Ochranný kroužek…KSR 60100</v>
          </cell>
          <cell r="C6299">
            <v>64</v>
          </cell>
          <cell r="D6299">
            <v>1</v>
          </cell>
          <cell r="E6299" t="str">
            <v>KS</v>
          </cell>
          <cell r="F6299">
            <v>64</v>
          </cell>
        </row>
        <row r="6300">
          <cell r="A6300">
            <v>6249876</v>
          </cell>
          <cell r="B6300" t="str">
            <v>Přepážka…LKM/TWS55</v>
          </cell>
          <cell r="C6300">
            <v>91</v>
          </cell>
          <cell r="D6300">
            <v>1</v>
          </cell>
          <cell r="E6300" t="str">
            <v>M</v>
          </cell>
          <cell r="F6300">
            <v>91</v>
          </cell>
        </row>
        <row r="6301">
          <cell r="A6301">
            <v>6249888</v>
          </cell>
          <cell r="B6301" t="str">
            <v>Kanálová spona…LKM/K-140</v>
          </cell>
          <cell r="C6301">
            <v>17.46</v>
          </cell>
          <cell r="D6301">
            <v>100</v>
          </cell>
          <cell r="E6301" t="str">
            <v>KS</v>
          </cell>
          <cell r="F6301">
            <v>1746</v>
          </cell>
        </row>
        <row r="6302">
          <cell r="A6302">
            <v>6249906</v>
          </cell>
          <cell r="B6302" t="str">
            <v>Držák vedení…LKM/Z  60</v>
          </cell>
          <cell r="C6302">
            <v>20</v>
          </cell>
          <cell r="D6302">
            <v>1</v>
          </cell>
          <cell r="E6302" t="str">
            <v>KS</v>
          </cell>
          <cell r="F6302">
            <v>20</v>
          </cell>
        </row>
        <row r="6303">
          <cell r="A6303">
            <v>6249922</v>
          </cell>
          <cell r="B6303" t="str">
            <v>Držák vedení…LKM/Z 100</v>
          </cell>
          <cell r="C6303">
            <v>46</v>
          </cell>
          <cell r="D6303">
            <v>1</v>
          </cell>
          <cell r="E6303" t="str">
            <v>KS</v>
          </cell>
          <cell r="F6303">
            <v>46</v>
          </cell>
        </row>
        <row r="6304">
          <cell r="A6304">
            <v>6249965</v>
          </cell>
          <cell r="B6304" t="str">
            <v>Držák vedení…LKM/Z 150</v>
          </cell>
          <cell r="C6304">
            <v>62</v>
          </cell>
          <cell r="D6304">
            <v>1</v>
          </cell>
          <cell r="E6304" t="str">
            <v>KS</v>
          </cell>
          <cell r="F6304">
            <v>62</v>
          </cell>
        </row>
        <row r="6305">
          <cell r="A6305">
            <v>6249981</v>
          </cell>
          <cell r="B6305" t="str">
            <v>Držák vedení…LKM/Z 200</v>
          </cell>
          <cell r="C6305">
            <v>76</v>
          </cell>
          <cell r="D6305">
            <v>1</v>
          </cell>
          <cell r="E6305" t="str">
            <v>KS</v>
          </cell>
          <cell r="F6305">
            <v>76</v>
          </cell>
        </row>
        <row r="6306">
          <cell r="A6306">
            <v>6257000</v>
          </cell>
          <cell r="B6306" t="str">
            <v>Vrchní díl…GSD80</v>
          </cell>
          <cell r="C6306">
            <v>293</v>
          </cell>
          <cell r="D6306">
            <v>1</v>
          </cell>
          <cell r="E6306" t="str">
            <v>M</v>
          </cell>
          <cell r="F6306">
            <v>293</v>
          </cell>
        </row>
        <row r="6307">
          <cell r="A6307">
            <v>6257010</v>
          </cell>
          <cell r="B6307" t="str">
            <v>Vrchní díl…GSD80</v>
          </cell>
          <cell r="C6307">
            <v>543</v>
          </cell>
          <cell r="D6307">
            <v>1</v>
          </cell>
          <cell r="E6307" t="str">
            <v>M</v>
          </cell>
          <cell r="F6307">
            <v>543</v>
          </cell>
        </row>
        <row r="6308">
          <cell r="A6308">
            <v>6257040</v>
          </cell>
          <cell r="B6308" t="str">
            <v>Vrchní díl…GAD80</v>
          </cell>
          <cell r="C6308">
            <v>792</v>
          </cell>
          <cell r="D6308">
            <v>1</v>
          </cell>
          <cell r="E6308" t="str">
            <v>M</v>
          </cell>
          <cell r="F6308">
            <v>792</v>
          </cell>
        </row>
        <row r="6309">
          <cell r="A6309">
            <v>6257050</v>
          </cell>
          <cell r="B6309" t="str">
            <v>Vrchní díl…GAD80</v>
          </cell>
          <cell r="C6309">
            <v>748</v>
          </cell>
          <cell r="D6309">
            <v>1</v>
          </cell>
          <cell r="E6309" t="str">
            <v>M</v>
          </cell>
          <cell r="F6309">
            <v>748</v>
          </cell>
        </row>
        <row r="6310">
          <cell r="A6310">
            <v>6257080</v>
          </cell>
          <cell r="B6310" t="str">
            <v>Vrchní díl…GKD80</v>
          </cell>
          <cell r="C6310">
            <v>319</v>
          </cell>
          <cell r="D6310">
            <v>1</v>
          </cell>
          <cell r="E6310" t="str">
            <v>M</v>
          </cell>
          <cell r="F6310">
            <v>319</v>
          </cell>
        </row>
        <row r="6311">
          <cell r="A6311">
            <v>6257352</v>
          </cell>
          <cell r="B6311" t="str">
            <v>Přepážka…GSTW70-1</v>
          </cell>
          <cell r="C6311">
            <v>204</v>
          </cell>
          <cell r="D6311">
            <v>1</v>
          </cell>
          <cell r="E6311" t="str">
            <v>M</v>
          </cell>
          <cell r="F6311">
            <v>204</v>
          </cell>
        </row>
        <row r="6312">
          <cell r="A6312">
            <v>6257353</v>
          </cell>
          <cell r="B6312" t="str">
            <v>Přepážka…GSTW70-2</v>
          </cell>
          <cell r="C6312">
            <v>454</v>
          </cell>
          <cell r="D6312">
            <v>1</v>
          </cell>
          <cell r="E6312" t="str">
            <v>M</v>
          </cell>
          <cell r="F6312">
            <v>454</v>
          </cell>
        </row>
        <row r="6313">
          <cell r="A6313">
            <v>6257356</v>
          </cell>
          <cell r="B6313" t="str">
            <v>Přepážka…GA TW55-1</v>
          </cell>
          <cell r="C6313">
            <v>220</v>
          </cell>
          <cell r="D6313">
            <v>1</v>
          </cell>
          <cell r="E6313" t="str">
            <v>M</v>
          </cell>
          <cell r="F6313">
            <v>220</v>
          </cell>
        </row>
        <row r="6314">
          <cell r="A6314">
            <v>6257357</v>
          </cell>
          <cell r="B6314" t="str">
            <v>Přepážka…GATW70-1</v>
          </cell>
          <cell r="C6314">
            <v>204</v>
          </cell>
          <cell r="D6314">
            <v>1</v>
          </cell>
          <cell r="E6314" t="str">
            <v>M</v>
          </cell>
          <cell r="F6314">
            <v>204</v>
          </cell>
        </row>
        <row r="6315">
          <cell r="A6315">
            <v>6257362</v>
          </cell>
          <cell r="B6315" t="str">
            <v>Přepážka…GKTW70-1</v>
          </cell>
          <cell r="C6315">
            <v>74</v>
          </cell>
          <cell r="D6315">
            <v>1</v>
          </cell>
          <cell r="E6315" t="str">
            <v>M</v>
          </cell>
          <cell r="F6315">
            <v>74</v>
          </cell>
        </row>
        <row r="6316">
          <cell r="A6316">
            <v>6257363</v>
          </cell>
          <cell r="B6316" t="str">
            <v>Přepážka…GKTW70-2</v>
          </cell>
          <cell r="C6316">
            <v>131</v>
          </cell>
          <cell r="D6316">
            <v>1</v>
          </cell>
          <cell r="E6316" t="str">
            <v>M</v>
          </cell>
          <cell r="F6316">
            <v>131</v>
          </cell>
        </row>
        <row r="6317">
          <cell r="A6317">
            <v>6257530</v>
          </cell>
          <cell r="B6317" t="str">
            <v>Krycí rámeček…WA O S A</v>
          </cell>
          <cell r="C6317">
            <v>751</v>
          </cell>
          <cell r="D6317">
            <v>1</v>
          </cell>
          <cell r="E6317" t="str">
            <v>KS</v>
          </cell>
          <cell r="F6317">
            <v>751</v>
          </cell>
        </row>
        <row r="6318">
          <cell r="A6318">
            <v>6257598</v>
          </cell>
          <cell r="B6318" t="str">
            <v>Uzemňovací vedení…EDA 45</v>
          </cell>
          <cell r="C6318">
            <v>31</v>
          </cell>
          <cell r="D6318">
            <v>1</v>
          </cell>
          <cell r="E6318" t="str">
            <v>KS</v>
          </cell>
          <cell r="F6318">
            <v>31</v>
          </cell>
        </row>
        <row r="6319">
          <cell r="A6319">
            <v>6257601</v>
          </cell>
          <cell r="B6319" t="str">
            <v>Uzemňovací spojka pro GES…EDS2,5</v>
          </cell>
          <cell r="C6319">
            <v>50</v>
          </cell>
          <cell r="D6319">
            <v>1</v>
          </cell>
          <cell r="E6319" t="str">
            <v>KS</v>
          </cell>
          <cell r="F6319">
            <v>50</v>
          </cell>
        </row>
        <row r="6320">
          <cell r="A6320">
            <v>6257603</v>
          </cell>
          <cell r="B6320" t="str">
            <v>Uzemňovací svorka pro GEA…EDA KL</v>
          </cell>
          <cell r="C6320">
            <v>42</v>
          </cell>
          <cell r="D6320">
            <v>1</v>
          </cell>
          <cell r="E6320" t="str">
            <v>KS</v>
          </cell>
          <cell r="F6320">
            <v>42</v>
          </cell>
        </row>
        <row r="6321">
          <cell r="A6321">
            <v>6257604</v>
          </cell>
          <cell r="B6321" t="str">
            <v>Přístrojová krabice…GED-1</v>
          </cell>
          <cell r="C6321">
            <v>69</v>
          </cell>
          <cell r="D6321">
            <v>1</v>
          </cell>
          <cell r="E6321" t="str">
            <v>KS</v>
          </cell>
          <cell r="F6321">
            <v>69</v>
          </cell>
        </row>
        <row r="6322">
          <cell r="A6322">
            <v>6257605</v>
          </cell>
          <cell r="B6322" t="str">
            <v>Přístrojová krabice…GED-2</v>
          </cell>
          <cell r="C6322">
            <v>115</v>
          </cell>
          <cell r="D6322">
            <v>1</v>
          </cell>
          <cell r="E6322" t="str">
            <v>KS</v>
          </cell>
          <cell r="F6322">
            <v>115</v>
          </cell>
        </row>
        <row r="6323">
          <cell r="A6323">
            <v>6257606</v>
          </cell>
          <cell r="B6323" t="str">
            <v>Přístrojová krabice…GED-1D</v>
          </cell>
          <cell r="C6323">
            <v>62</v>
          </cell>
          <cell r="D6323">
            <v>1</v>
          </cell>
          <cell r="E6323" t="str">
            <v>KS</v>
          </cell>
          <cell r="F6323">
            <v>62</v>
          </cell>
        </row>
        <row r="6324">
          <cell r="A6324">
            <v>6257617</v>
          </cell>
          <cell r="B6324" t="str">
            <v>Spona vrchního dílu…GDK80K</v>
          </cell>
          <cell r="C6324">
            <v>11</v>
          </cell>
          <cell r="D6324">
            <v>1</v>
          </cell>
          <cell r="E6324" t="str">
            <v>KS</v>
          </cell>
          <cell r="F6324">
            <v>11</v>
          </cell>
        </row>
        <row r="6325">
          <cell r="A6325">
            <v>6257619</v>
          </cell>
          <cell r="B6325" t="str">
            <v>Samovrtný šroub…GBS</v>
          </cell>
          <cell r="C6325">
            <v>2.85</v>
          </cell>
          <cell r="D6325">
            <v>100</v>
          </cell>
          <cell r="E6325" t="str">
            <v>KS</v>
          </cell>
          <cell r="F6325">
            <v>285</v>
          </cell>
        </row>
        <row r="6326">
          <cell r="A6326">
            <v>6257624</v>
          </cell>
          <cell r="B6326" t="str">
            <v>Přístrojová krabice…GED-1 HF</v>
          </cell>
          <cell r="C6326">
            <v>100</v>
          </cell>
          <cell r="D6326">
            <v>1</v>
          </cell>
          <cell r="E6326" t="str">
            <v>KS</v>
          </cell>
          <cell r="F6326">
            <v>100</v>
          </cell>
        </row>
        <row r="6327">
          <cell r="A6327">
            <v>6257631</v>
          </cell>
          <cell r="B6327" t="str">
            <v>Uzemňovací spojka pro GES…EDS-DD2,5</v>
          </cell>
          <cell r="C6327">
            <v>65</v>
          </cell>
          <cell r="D6327">
            <v>1</v>
          </cell>
          <cell r="E6327" t="str">
            <v>KS</v>
          </cell>
          <cell r="F6327">
            <v>65</v>
          </cell>
        </row>
        <row r="6328">
          <cell r="A6328">
            <v>6258012</v>
          </cell>
          <cell r="B6328" t="str">
            <v>Adaptér pro GES / GEA pro zásuvk…ADT45/1</v>
          </cell>
          <cell r="C6328">
            <v>88</v>
          </cell>
          <cell r="D6328">
            <v>1</v>
          </cell>
          <cell r="E6328" t="str">
            <v>KS</v>
          </cell>
          <cell r="F6328">
            <v>88</v>
          </cell>
        </row>
        <row r="6329">
          <cell r="A6329">
            <v>6258018</v>
          </cell>
          <cell r="B6329" t="str">
            <v>Adaptér pro GES / GEA pro zásuvk…ADT45/2/3</v>
          </cell>
          <cell r="C6329">
            <v>113</v>
          </cell>
          <cell r="D6329">
            <v>1</v>
          </cell>
          <cell r="E6329" t="str">
            <v>KS</v>
          </cell>
          <cell r="F6329">
            <v>113</v>
          </cell>
        </row>
        <row r="6330">
          <cell r="A6330">
            <v>6258024</v>
          </cell>
          <cell r="B6330" t="str">
            <v>Datová technika Modul 45…ADT 45/D</v>
          </cell>
          <cell r="C6330">
            <v>302</v>
          </cell>
          <cell r="D6330">
            <v>1</v>
          </cell>
          <cell r="E6330" t="str">
            <v>KS</v>
          </cell>
          <cell r="F6330">
            <v>302</v>
          </cell>
        </row>
        <row r="6331">
          <cell r="A6331">
            <v>6258026</v>
          </cell>
          <cell r="B6331" t="str">
            <v>Datová technika Modul 45…ADT 45/D</v>
          </cell>
          <cell r="C6331">
            <v>447</v>
          </cell>
          <cell r="D6331">
            <v>1</v>
          </cell>
          <cell r="E6331" t="str">
            <v>KS</v>
          </cell>
          <cell r="F6331">
            <v>447</v>
          </cell>
        </row>
        <row r="6332">
          <cell r="A6332">
            <v>6258034</v>
          </cell>
          <cell r="B6332" t="str">
            <v>Rámeček 1násobný…ADR45/1</v>
          </cell>
          <cell r="C6332">
            <v>91</v>
          </cell>
          <cell r="D6332">
            <v>1</v>
          </cell>
          <cell r="E6332" t="str">
            <v>KS</v>
          </cell>
          <cell r="F6332">
            <v>91</v>
          </cell>
        </row>
        <row r="6333">
          <cell r="A6333">
            <v>6258036</v>
          </cell>
          <cell r="B6333" t="str">
            <v>Rámeček 1násobný…ADR45/1</v>
          </cell>
          <cell r="C6333">
            <v>135</v>
          </cell>
          <cell r="D6333">
            <v>1</v>
          </cell>
          <cell r="E6333" t="str">
            <v>KS</v>
          </cell>
          <cell r="F6333">
            <v>135</v>
          </cell>
        </row>
        <row r="6334">
          <cell r="A6334">
            <v>6258040</v>
          </cell>
          <cell r="B6334" t="str">
            <v>Rámeček 2násobný…ADR45/2</v>
          </cell>
          <cell r="C6334">
            <v>121</v>
          </cell>
          <cell r="D6334">
            <v>1</v>
          </cell>
          <cell r="E6334" t="str">
            <v>KS</v>
          </cell>
          <cell r="F6334">
            <v>121</v>
          </cell>
        </row>
        <row r="6335">
          <cell r="A6335">
            <v>6258042</v>
          </cell>
          <cell r="B6335" t="str">
            <v>Rámeček 2násobný…ADR45/2</v>
          </cell>
          <cell r="C6335">
            <v>215</v>
          </cell>
          <cell r="D6335">
            <v>1</v>
          </cell>
          <cell r="E6335" t="str">
            <v>KS</v>
          </cell>
          <cell r="F6335">
            <v>215</v>
          </cell>
        </row>
        <row r="6336">
          <cell r="A6336">
            <v>6258046</v>
          </cell>
          <cell r="B6336" t="str">
            <v>Rámeček 3násobný…ADR45/3</v>
          </cell>
          <cell r="C6336">
            <v>113</v>
          </cell>
          <cell r="D6336">
            <v>1</v>
          </cell>
          <cell r="E6336" t="str">
            <v>KS</v>
          </cell>
          <cell r="F6336">
            <v>113</v>
          </cell>
        </row>
        <row r="6337">
          <cell r="A6337">
            <v>6258107</v>
          </cell>
          <cell r="B6337" t="str">
            <v>kryt jednonásobný…ADT E80-1</v>
          </cell>
          <cell r="C6337">
            <v>34</v>
          </cell>
          <cell r="D6337">
            <v>1</v>
          </cell>
          <cell r="E6337" t="str">
            <v>KS</v>
          </cell>
          <cell r="F6337">
            <v>34</v>
          </cell>
        </row>
        <row r="6338">
          <cell r="A6338">
            <v>6258131</v>
          </cell>
          <cell r="B6338" t="str">
            <v>Adaptér pro montáž přístrojů mod…ADT K45-1</v>
          </cell>
          <cell r="C6338">
            <v>31</v>
          </cell>
          <cell r="D6338">
            <v>1</v>
          </cell>
          <cell r="E6338" t="str">
            <v>KS</v>
          </cell>
          <cell r="F6338">
            <v>31</v>
          </cell>
        </row>
        <row r="6339">
          <cell r="A6339">
            <v>6258135</v>
          </cell>
          <cell r="B6339" t="str">
            <v>Adaptér pro montáž přístrojů mod…ADTK45-2/</v>
          </cell>
          <cell r="C6339">
            <v>41</v>
          </cell>
          <cell r="D6339">
            <v>1</v>
          </cell>
          <cell r="E6339" t="str">
            <v>KS</v>
          </cell>
          <cell r="F6339">
            <v>41</v>
          </cell>
        </row>
        <row r="6340">
          <cell r="A6340">
            <v>6258174</v>
          </cell>
          <cell r="B6340" t="str">
            <v>Kryt jednonásobný…ADT H1</v>
          </cell>
          <cell r="C6340">
            <v>23</v>
          </cell>
          <cell r="D6340">
            <v>1</v>
          </cell>
          <cell r="E6340" t="str">
            <v>KS</v>
          </cell>
          <cell r="F6340">
            <v>23</v>
          </cell>
        </row>
        <row r="6341">
          <cell r="A6341">
            <v>6258182</v>
          </cell>
          <cell r="B6341" t="str">
            <v>Kryt dvojnásobný/trojnásobný…ADT H2/3</v>
          </cell>
          <cell r="C6341">
            <v>35</v>
          </cell>
          <cell r="D6341">
            <v>1</v>
          </cell>
          <cell r="E6341" t="str">
            <v>KS</v>
          </cell>
          <cell r="F6341">
            <v>35</v>
          </cell>
        </row>
        <row r="6342">
          <cell r="A6342">
            <v>6270107</v>
          </cell>
          <cell r="B6342" t="str">
            <v>Přístrojový kanál…GEK 70110</v>
          </cell>
          <cell r="C6342">
            <v>199</v>
          </cell>
          <cell r="D6342">
            <v>1</v>
          </cell>
          <cell r="E6342" t="str">
            <v>M</v>
          </cell>
          <cell r="F6342">
            <v>199</v>
          </cell>
        </row>
        <row r="6343">
          <cell r="A6343">
            <v>6270115</v>
          </cell>
          <cell r="B6343" t="str">
            <v>Přístrojový kanál…GEK 70110</v>
          </cell>
          <cell r="C6343">
            <v>199</v>
          </cell>
          <cell r="D6343">
            <v>1</v>
          </cell>
          <cell r="E6343" t="str">
            <v>M</v>
          </cell>
          <cell r="F6343">
            <v>199</v>
          </cell>
        </row>
        <row r="6344">
          <cell r="A6344">
            <v>6270123</v>
          </cell>
          <cell r="B6344" t="str">
            <v>Přístrojový kanál…GEK 70110</v>
          </cell>
          <cell r="C6344">
            <v>199</v>
          </cell>
          <cell r="D6344">
            <v>1</v>
          </cell>
          <cell r="E6344" t="str">
            <v>M</v>
          </cell>
          <cell r="F6344">
            <v>199</v>
          </cell>
        </row>
        <row r="6345">
          <cell r="A6345">
            <v>6270131</v>
          </cell>
          <cell r="B6345" t="str">
            <v>Přístrojový kanál…GEK 70110</v>
          </cell>
          <cell r="C6345">
            <v>199</v>
          </cell>
          <cell r="D6345">
            <v>1</v>
          </cell>
          <cell r="E6345" t="str">
            <v>M</v>
          </cell>
          <cell r="F6345">
            <v>199</v>
          </cell>
        </row>
        <row r="6346">
          <cell r="A6346">
            <v>6270182</v>
          </cell>
          <cell r="B6346" t="str">
            <v>Přístrojový kanál…GEK 70135</v>
          </cell>
          <cell r="C6346">
            <v>235</v>
          </cell>
          <cell r="D6346">
            <v>1</v>
          </cell>
          <cell r="E6346" t="str">
            <v>M</v>
          </cell>
          <cell r="F6346">
            <v>235</v>
          </cell>
        </row>
        <row r="6347">
          <cell r="A6347">
            <v>6270190</v>
          </cell>
          <cell r="B6347" t="str">
            <v>Přístrojový kanál…GEK 70135</v>
          </cell>
          <cell r="C6347">
            <v>235</v>
          </cell>
          <cell r="D6347">
            <v>1</v>
          </cell>
          <cell r="E6347" t="str">
            <v>M</v>
          </cell>
          <cell r="F6347">
            <v>235</v>
          </cell>
        </row>
        <row r="6348">
          <cell r="A6348">
            <v>6270204</v>
          </cell>
          <cell r="B6348" t="str">
            <v>Přístrojový kanál…GEK 70135</v>
          </cell>
          <cell r="C6348">
            <v>235</v>
          </cell>
          <cell r="D6348">
            <v>1</v>
          </cell>
          <cell r="E6348" t="str">
            <v>M</v>
          </cell>
          <cell r="F6348">
            <v>235</v>
          </cell>
        </row>
        <row r="6349">
          <cell r="A6349">
            <v>6270212</v>
          </cell>
          <cell r="B6349" t="str">
            <v>Přístrojový kanál…GEK 70135</v>
          </cell>
          <cell r="C6349">
            <v>235</v>
          </cell>
          <cell r="D6349">
            <v>1</v>
          </cell>
          <cell r="E6349" t="str">
            <v>M</v>
          </cell>
          <cell r="F6349">
            <v>235</v>
          </cell>
        </row>
        <row r="6350">
          <cell r="A6350">
            <v>6270255</v>
          </cell>
          <cell r="B6350" t="str">
            <v>Přístrojový kanál…GEK 70170</v>
          </cell>
          <cell r="C6350">
            <v>260</v>
          </cell>
          <cell r="D6350">
            <v>1</v>
          </cell>
          <cell r="E6350" t="str">
            <v>M</v>
          </cell>
          <cell r="F6350">
            <v>260</v>
          </cell>
        </row>
        <row r="6351">
          <cell r="A6351">
            <v>6270263</v>
          </cell>
          <cell r="B6351" t="str">
            <v>Přístrojový kanál…GEK 70170</v>
          </cell>
          <cell r="C6351">
            <v>260</v>
          </cell>
          <cell r="D6351">
            <v>1</v>
          </cell>
          <cell r="E6351" t="str">
            <v>M</v>
          </cell>
          <cell r="F6351">
            <v>260</v>
          </cell>
        </row>
        <row r="6352">
          <cell r="A6352">
            <v>6270271</v>
          </cell>
          <cell r="B6352" t="str">
            <v>Přístrojový kanál…GEK 70170</v>
          </cell>
          <cell r="C6352">
            <v>260</v>
          </cell>
          <cell r="D6352">
            <v>1</v>
          </cell>
          <cell r="E6352" t="str">
            <v>M</v>
          </cell>
          <cell r="F6352">
            <v>260</v>
          </cell>
        </row>
        <row r="6353">
          <cell r="A6353">
            <v>6270298</v>
          </cell>
          <cell r="B6353" t="str">
            <v>Přístrojový kanál…GEK 70170</v>
          </cell>
          <cell r="C6353">
            <v>260</v>
          </cell>
          <cell r="D6353">
            <v>1</v>
          </cell>
          <cell r="E6353" t="str">
            <v>M</v>
          </cell>
          <cell r="F6353">
            <v>260</v>
          </cell>
        </row>
        <row r="6354">
          <cell r="A6354">
            <v>6270565</v>
          </cell>
          <cell r="B6354" t="str">
            <v>Spona vrchního dílu…OK-K</v>
          </cell>
          <cell r="C6354">
            <v>7</v>
          </cell>
          <cell r="D6354">
            <v>1</v>
          </cell>
          <cell r="E6354" t="str">
            <v>KS</v>
          </cell>
          <cell r="F6354">
            <v>7</v>
          </cell>
        </row>
        <row r="6355">
          <cell r="A6355">
            <v>6270625</v>
          </cell>
          <cell r="B6355" t="str">
            <v>Ocelový pásek…TWA</v>
          </cell>
          <cell r="C6355">
            <v>89</v>
          </cell>
          <cell r="D6355">
            <v>1</v>
          </cell>
          <cell r="E6355" t="str">
            <v>M</v>
          </cell>
          <cell r="F6355">
            <v>89</v>
          </cell>
        </row>
        <row r="6356">
          <cell r="A6356">
            <v>6270662</v>
          </cell>
          <cell r="B6356" t="str">
            <v>Uzemňovací spojka pro GES…EDF</v>
          </cell>
          <cell r="C6356">
            <v>20</v>
          </cell>
          <cell r="D6356">
            <v>1</v>
          </cell>
          <cell r="E6356" t="str">
            <v>KS</v>
          </cell>
          <cell r="F6356">
            <v>20</v>
          </cell>
        </row>
        <row r="6357">
          <cell r="A6357">
            <v>6270727</v>
          </cell>
          <cell r="B6357" t="str">
            <v>Odlehčení tahu…2390/Z8</v>
          </cell>
          <cell r="C6357">
            <v>14</v>
          </cell>
          <cell r="D6357">
            <v>1</v>
          </cell>
          <cell r="E6357" t="str">
            <v>KS</v>
          </cell>
          <cell r="F6357">
            <v>14</v>
          </cell>
        </row>
        <row r="6358">
          <cell r="A6358">
            <v>6270743</v>
          </cell>
          <cell r="B6358" t="str">
            <v>Přístrojová krabice…2390/8T</v>
          </cell>
          <cell r="C6358">
            <v>60</v>
          </cell>
          <cell r="D6358">
            <v>1</v>
          </cell>
          <cell r="E6358" t="str">
            <v>KS</v>
          </cell>
          <cell r="F6358">
            <v>60</v>
          </cell>
        </row>
        <row r="6359">
          <cell r="A6359">
            <v>6270751</v>
          </cell>
          <cell r="B6359" t="str">
            <v>Přístrojová krabice…2390/8TLW</v>
          </cell>
          <cell r="C6359">
            <v>100</v>
          </cell>
          <cell r="D6359">
            <v>1</v>
          </cell>
          <cell r="E6359" t="str">
            <v>KS</v>
          </cell>
          <cell r="F6359">
            <v>100</v>
          </cell>
        </row>
        <row r="6360">
          <cell r="A6360">
            <v>6270778</v>
          </cell>
          <cell r="B6360" t="str">
            <v>Přístrojová krabice…2390/8T2</v>
          </cell>
          <cell r="C6360">
            <v>119</v>
          </cell>
          <cell r="D6360">
            <v>1</v>
          </cell>
          <cell r="E6360" t="str">
            <v>KS</v>
          </cell>
          <cell r="F6360">
            <v>119</v>
          </cell>
        </row>
        <row r="6361">
          <cell r="A6361">
            <v>6270786</v>
          </cell>
          <cell r="B6361" t="str">
            <v>Navíjecí pomůcka…2390/8 LW</v>
          </cell>
          <cell r="C6361">
            <v>9</v>
          </cell>
          <cell r="D6361">
            <v>1</v>
          </cell>
          <cell r="E6361" t="str">
            <v>KS</v>
          </cell>
          <cell r="F6361">
            <v>9</v>
          </cell>
        </row>
        <row r="6362">
          <cell r="A6362">
            <v>6270808</v>
          </cell>
          <cell r="B6362" t="str">
            <v>Vrchní díl…GEK/DG 8</v>
          </cell>
          <cell r="C6362">
            <v>70</v>
          </cell>
          <cell r="D6362">
            <v>1</v>
          </cell>
          <cell r="E6362" t="str">
            <v>M</v>
          </cell>
          <cell r="F6362">
            <v>70</v>
          </cell>
        </row>
        <row r="6363">
          <cell r="A6363">
            <v>6270816</v>
          </cell>
          <cell r="B6363" t="str">
            <v>Vrchní díl…GEK/DG 8</v>
          </cell>
          <cell r="C6363">
            <v>70</v>
          </cell>
          <cell r="D6363">
            <v>1</v>
          </cell>
          <cell r="E6363" t="str">
            <v>M</v>
          </cell>
          <cell r="F6363">
            <v>70</v>
          </cell>
        </row>
        <row r="6364">
          <cell r="A6364">
            <v>6270824</v>
          </cell>
          <cell r="B6364" t="str">
            <v>Vrchní díl…GEK/DG 8</v>
          </cell>
          <cell r="C6364">
            <v>70</v>
          </cell>
          <cell r="D6364">
            <v>1</v>
          </cell>
          <cell r="E6364" t="str">
            <v>M</v>
          </cell>
          <cell r="F6364">
            <v>70</v>
          </cell>
        </row>
        <row r="6365">
          <cell r="A6365">
            <v>6270832</v>
          </cell>
          <cell r="B6365" t="str">
            <v>Vrchní díl…GEK/DG 8</v>
          </cell>
          <cell r="C6365">
            <v>70</v>
          </cell>
          <cell r="D6365">
            <v>1</v>
          </cell>
          <cell r="E6365" t="str">
            <v>M</v>
          </cell>
          <cell r="F6365">
            <v>70</v>
          </cell>
        </row>
        <row r="6366">
          <cell r="A6366">
            <v>6272002</v>
          </cell>
          <cell r="B6366" t="str">
            <v>Plochý roh…GEK/F7011</v>
          </cell>
          <cell r="C6366">
            <v>509</v>
          </cell>
          <cell r="D6366">
            <v>1</v>
          </cell>
          <cell r="E6366" t="str">
            <v>KS</v>
          </cell>
          <cell r="F6366">
            <v>509</v>
          </cell>
        </row>
        <row r="6367">
          <cell r="A6367">
            <v>6272010</v>
          </cell>
          <cell r="B6367" t="str">
            <v>Plochý roh…GEK/F7011</v>
          </cell>
          <cell r="C6367">
            <v>511</v>
          </cell>
          <cell r="D6367">
            <v>1</v>
          </cell>
          <cell r="E6367" t="str">
            <v>KS</v>
          </cell>
          <cell r="F6367">
            <v>511</v>
          </cell>
        </row>
        <row r="6368">
          <cell r="A6368">
            <v>6272088</v>
          </cell>
          <cell r="B6368" t="str">
            <v>Plochý roh…GEK/F7013</v>
          </cell>
          <cell r="C6368">
            <v>571</v>
          </cell>
          <cell r="D6368">
            <v>1</v>
          </cell>
          <cell r="E6368" t="str">
            <v>KS</v>
          </cell>
          <cell r="F6368">
            <v>571</v>
          </cell>
        </row>
        <row r="6369">
          <cell r="A6369">
            <v>6272096</v>
          </cell>
          <cell r="B6369" t="str">
            <v>Plochý roh…GEK/F7013</v>
          </cell>
          <cell r="C6369">
            <v>572</v>
          </cell>
          <cell r="D6369">
            <v>1</v>
          </cell>
          <cell r="E6369" t="str">
            <v>KS</v>
          </cell>
          <cell r="F6369">
            <v>572</v>
          </cell>
        </row>
        <row r="6370">
          <cell r="A6370">
            <v>6272118</v>
          </cell>
          <cell r="B6370" t="str">
            <v>Plochý roh…GEK/F7013</v>
          </cell>
          <cell r="C6370">
            <v>565</v>
          </cell>
          <cell r="D6370">
            <v>1</v>
          </cell>
          <cell r="E6370" t="str">
            <v>KS</v>
          </cell>
          <cell r="F6370">
            <v>565</v>
          </cell>
        </row>
        <row r="6371">
          <cell r="A6371">
            <v>6272126</v>
          </cell>
          <cell r="B6371" t="str">
            <v>Plochý roh…GEK/F7013</v>
          </cell>
          <cell r="C6371">
            <v>561</v>
          </cell>
          <cell r="D6371">
            <v>1</v>
          </cell>
          <cell r="E6371" t="str">
            <v>KS</v>
          </cell>
          <cell r="F6371">
            <v>561</v>
          </cell>
        </row>
        <row r="6372">
          <cell r="A6372">
            <v>6272169</v>
          </cell>
          <cell r="B6372" t="str">
            <v>Plochý roh…GEK/F7017</v>
          </cell>
          <cell r="C6372">
            <v>599</v>
          </cell>
          <cell r="D6372">
            <v>1</v>
          </cell>
          <cell r="E6372" t="str">
            <v>KS</v>
          </cell>
          <cell r="F6372">
            <v>599</v>
          </cell>
        </row>
        <row r="6373">
          <cell r="A6373">
            <v>6272177</v>
          </cell>
          <cell r="B6373" t="str">
            <v>Plochý roh…GEK/F7017</v>
          </cell>
          <cell r="C6373">
            <v>602</v>
          </cell>
          <cell r="D6373">
            <v>1</v>
          </cell>
          <cell r="E6373" t="str">
            <v>KS</v>
          </cell>
          <cell r="F6373">
            <v>602</v>
          </cell>
        </row>
        <row r="6374">
          <cell r="A6374">
            <v>6272185</v>
          </cell>
          <cell r="B6374" t="str">
            <v>Plochý roh…GEK/F7017</v>
          </cell>
          <cell r="C6374">
            <v>595</v>
          </cell>
          <cell r="D6374">
            <v>1</v>
          </cell>
          <cell r="E6374" t="str">
            <v>KS</v>
          </cell>
          <cell r="F6374">
            <v>595</v>
          </cell>
        </row>
        <row r="6375">
          <cell r="A6375">
            <v>6272193</v>
          </cell>
          <cell r="B6375" t="str">
            <v>Plochý roh…GEK/F7017</v>
          </cell>
          <cell r="C6375">
            <v>589</v>
          </cell>
          <cell r="D6375">
            <v>1</v>
          </cell>
          <cell r="E6375" t="str">
            <v>KS</v>
          </cell>
          <cell r="F6375">
            <v>589</v>
          </cell>
        </row>
        <row r="6376">
          <cell r="A6376">
            <v>6272312</v>
          </cell>
          <cell r="B6376" t="str">
            <v>Vnější roh…GEK/A7011</v>
          </cell>
          <cell r="C6376">
            <v>555</v>
          </cell>
          <cell r="D6376">
            <v>1</v>
          </cell>
          <cell r="E6376" t="str">
            <v>KS</v>
          </cell>
          <cell r="F6376">
            <v>555</v>
          </cell>
        </row>
        <row r="6377">
          <cell r="A6377">
            <v>6272320</v>
          </cell>
          <cell r="B6377" t="str">
            <v>Vnější roh…GEK/A7011</v>
          </cell>
          <cell r="C6377">
            <v>557</v>
          </cell>
          <cell r="D6377">
            <v>1</v>
          </cell>
          <cell r="E6377" t="str">
            <v>KS</v>
          </cell>
          <cell r="F6377">
            <v>557</v>
          </cell>
        </row>
        <row r="6378">
          <cell r="A6378">
            <v>6272339</v>
          </cell>
          <cell r="B6378" t="str">
            <v>Vnější roh…GEK/A7011</v>
          </cell>
          <cell r="C6378">
            <v>451</v>
          </cell>
          <cell r="D6378">
            <v>1</v>
          </cell>
          <cell r="E6378" t="str">
            <v>KS</v>
          </cell>
          <cell r="F6378">
            <v>451</v>
          </cell>
        </row>
        <row r="6379">
          <cell r="A6379">
            <v>6272398</v>
          </cell>
          <cell r="B6379" t="str">
            <v>Vnější roh…GEK/A7013</v>
          </cell>
          <cell r="C6379">
            <v>533</v>
          </cell>
          <cell r="D6379">
            <v>1</v>
          </cell>
          <cell r="E6379" t="str">
            <v>KS</v>
          </cell>
          <cell r="F6379">
            <v>533</v>
          </cell>
        </row>
        <row r="6380">
          <cell r="A6380">
            <v>6272401</v>
          </cell>
          <cell r="B6380" t="str">
            <v>Vnější roh…GEK/A7013</v>
          </cell>
          <cell r="C6380">
            <v>536</v>
          </cell>
          <cell r="D6380">
            <v>1</v>
          </cell>
          <cell r="E6380" t="str">
            <v>KS</v>
          </cell>
          <cell r="F6380">
            <v>536</v>
          </cell>
        </row>
        <row r="6381">
          <cell r="A6381">
            <v>6272428</v>
          </cell>
          <cell r="B6381" t="str">
            <v>Vnější roh…GEK/A7013</v>
          </cell>
          <cell r="C6381">
            <v>534</v>
          </cell>
          <cell r="D6381">
            <v>1</v>
          </cell>
          <cell r="E6381" t="str">
            <v>KS</v>
          </cell>
          <cell r="F6381">
            <v>534</v>
          </cell>
        </row>
        <row r="6382">
          <cell r="A6382">
            <v>6272436</v>
          </cell>
          <cell r="B6382" t="str">
            <v>Vnější roh…GEK/A7013</v>
          </cell>
          <cell r="C6382">
            <v>529</v>
          </cell>
          <cell r="D6382">
            <v>1</v>
          </cell>
          <cell r="E6382" t="str">
            <v>KS</v>
          </cell>
          <cell r="F6382">
            <v>529</v>
          </cell>
        </row>
        <row r="6383">
          <cell r="A6383">
            <v>6272479</v>
          </cell>
          <cell r="B6383" t="str">
            <v>Vnější roh…GEK/A7017</v>
          </cell>
          <cell r="C6383">
            <v>550</v>
          </cell>
          <cell r="D6383">
            <v>1</v>
          </cell>
          <cell r="E6383" t="str">
            <v>KS</v>
          </cell>
          <cell r="F6383">
            <v>550</v>
          </cell>
        </row>
        <row r="6384">
          <cell r="A6384">
            <v>6272487</v>
          </cell>
          <cell r="B6384" t="str">
            <v>Vnější roh…GEK/A7017</v>
          </cell>
          <cell r="C6384">
            <v>554</v>
          </cell>
          <cell r="D6384">
            <v>1</v>
          </cell>
          <cell r="E6384" t="str">
            <v>KS</v>
          </cell>
          <cell r="F6384">
            <v>554</v>
          </cell>
        </row>
        <row r="6385">
          <cell r="A6385">
            <v>6272495</v>
          </cell>
          <cell r="B6385" t="str">
            <v>Vnější roh…GEK/A7017</v>
          </cell>
          <cell r="C6385">
            <v>559</v>
          </cell>
          <cell r="D6385">
            <v>1</v>
          </cell>
          <cell r="E6385" t="str">
            <v>KS</v>
          </cell>
          <cell r="F6385">
            <v>559</v>
          </cell>
        </row>
        <row r="6386">
          <cell r="A6386">
            <v>6272509</v>
          </cell>
          <cell r="B6386" t="str">
            <v>Vnější roh…GEK/A7017</v>
          </cell>
          <cell r="C6386">
            <v>559</v>
          </cell>
          <cell r="D6386">
            <v>1</v>
          </cell>
          <cell r="E6386" t="str">
            <v>KS</v>
          </cell>
          <cell r="F6386">
            <v>559</v>
          </cell>
        </row>
        <row r="6387">
          <cell r="A6387">
            <v>6272622</v>
          </cell>
          <cell r="B6387" t="str">
            <v>Vnitřní roh…GEK/I7011</v>
          </cell>
          <cell r="C6387">
            <v>479</v>
          </cell>
          <cell r="D6387">
            <v>1</v>
          </cell>
          <cell r="E6387" t="str">
            <v>KS</v>
          </cell>
          <cell r="F6387">
            <v>479</v>
          </cell>
        </row>
        <row r="6388">
          <cell r="A6388">
            <v>6272630</v>
          </cell>
          <cell r="B6388" t="str">
            <v>Vnitřní roh…GEK/I7011</v>
          </cell>
          <cell r="C6388">
            <v>482</v>
          </cell>
          <cell r="D6388">
            <v>1</v>
          </cell>
          <cell r="E6388" t="str">
            <v>KS</v>
          </cell>
          <cell r="F6388">
            <v>482</v>
          </cell>
        </row>
        <row r="6389">
          <cell r="A6389">
            <v>6272649</v>
          </cell>
          <cell r="B6389" t="str">
            <v>Vnitřní roh…GEK/I7011</v>
          </cell>
          <cell r="C6389">
            <v>481</v>
          </cell>
          <cell r="D6389">
            <v>1</v>
          </cell>
          <cell r="E6389" t="str">
            <v>KS</v>
          </cell>
          <cell r="F6389">
            <v>481</v>
          </cell>
        </row>
        <row r="6390">
          <cell r="A6390">
            <v>6272657</v>
          </cell>
          <cell r="B6390" t="str">
            <v>Vnitřní roh…GEK/I7011</v>
          </cell>
          <cell r="C6390">
            <v>477</v>
          </cell>
          <cell r="D6390">
            <v>1</v>
          </cell>
          <cell r="E6390" t="str">
            <v>KS</v>
          </cell>
          <cell r="F6390">
            <v>477</v>
          </cell>
        </row>
        <row r="6391">
          <cell r="A6391">
            <v>6272703</v>
          </cell>
          <cell r="B6391" t="str">
            <v>Vnitřní roh…GEK/I7013</v>
          </cell>
          <cell r="C6391">
            <v>533</v>
          </cell>
          <cell r="D6391">
            <v>1</v>
          </cell>
          <cell r="E6391" t="str">
            <v>KS</v>
          </cell>
          <cell r="F6391">
            <v>533</v>
          </cell>
        </row>
        <row r="6392">
          <cell r="A6392">
            <v>6272711</v>
          </cell>
          <cell r="B6392" t="str">
            <v>Vnitřní roh…GEK/I7013</v>
          </cell>
          <cell r="C6392">
            <v>536</v>
          </cell>
          <cell r="D6392">
            <v>1</v>
          </cell>
          <cell r="E6392" t="str">
            <v>KS</v>
          </cell>
          <cell r="F6392">
            <v>536</v>
          </cell>
        </row>
        <row r="6393">
          <cell r="A6393">
            <v>6272738</v>
          </cell>
          <cell r="B6393" t="str">
            <v>Vnitřní roh…GEK/I7013</v>
          </cell>
          <cell r="C6393">
            <v>534</v>
          </cell>
          <cell r="D6393">
            <v>1</v>
          </cell>
          <cell r="E6393" t="str">
            <v>KS</v>
          </cell>
          <cell r="F6393">
            <v>534</v>
          </cell>
        </row>
        <row r="6394">
          <cell r="A6394">
            <v>6272746</v>
          </cell>
          <cell r="B6394" t="str">
            <v>Vnitřní roh…GEK/I7013</v>
          </cell>
          <cell r="C6394">
            <v>529</v>
          </cell>
          <cell r="D6394">
            <v>1</v>
          </cell>
          <cell r="E6394" t="str">
            <v>KS</v>
          </cell>
          <cell r="F6394">
            <v>529</v>
          </cell>
        </row>
        <row r="6395">
          <cell r="A6395">
            <v>6272789</v>
          </cell>
          <cell r="B6395" t="str">
            <v>Vnitřní roh…GEK/I7017</v>
          </cell>
          <cell r="C6395">
            <v>550</v>
          </cell>
          <cell r="D6395">
            <v>1</v>
          </cell>
          <cell r="E6395" t="str">
            <v>KS</v>
          </cell>
          <cell r="F6395">
            <v>550</v>
          </cell>
        </row>
        <row r="6396">
          <cell r="A6396">
            <v>6272797</v>
          </cell>
          <cell r="B6396" t="str">
            <v>Vnitřní roh…GEK/I7017</v>
          </cell>
          <cell r="C6396">
            <v>554</v>
          </cell>
          <cell r="D6396">
            <v>1</v>
          </cell>
          <cell r="E6396" t="str">
            <v>KS</v>
          </cell>
          <cell r="F6396">
            <v>554</v>
          </cell>
        </row>
        <row r="6397">
          <cell r="A6397">
            <v>6272800</v>
          </cell>
          <cell r="B6397" t="str">
            <v>Vnitřní roh…GEK/I7017</v>
          </cell>
          <cell r="C6397">
            <v>551</v>
          </cell>
          <cell r="D6397">
            <v>1</v>
          </cell>
          <cell r="E6397" t="str">
            <v>KS</v>
          </cell>
          <cell r="F6397">
            <v>551</v>
          </cell>
        </row>
        <row r="6398">
          <cell r="A6398">
            <v>6272819</v>
          </cell>
          <cell r="B6398" t="str">
            <v>Vnitřní roh…GEK/I7017</v>
          </cell>
          <cell r="C6398">
            <v>545</v>
          </cell>
          <cell r="D6398">
            <v>1</v>
          </cell>
          <cell r="E6398" t="str">
            <v>KS</v>
          </cell>
          <cell r="F6398">
            <v>545</v>
          </cell>
        </row>
        <row r="6399">
          <cell r="A6399">
            <v>6273009</v>
          </cell>
          <cell r="B6399" t="str">
            <v>Díl T…GEK/T7011</v>
          </cell>
          <cell r="C6399">
            <v>557</v>
          </cell>
          <cell r="D6399">
            <v>1</v>
          </cell>
          <cell r="E6399" t="str">
            <v>KS</v>
          </cell>
          <cell r="F6399">
            <v>557</v>
          </cell>
        </row>
        <row r="6400">
          <cell r="A6400">
            <v>6273017</v>
          </cell>
          <cell r="B6400" t="str">
            <v>Díl T…GEK/T7011</v>
          </cell>
          <cell r="C6400">
            <v>560</v>
          </cell>
          <cell r="D6400">
            <v>1</v>
          </cell>
          <cell r="E6400" t="str">
            <v>KS</v>
          </cell>
          <cell r="F6400">
            <v>560</v>
          </cell>
        </row>
        <row r="6401">
          <cell r="A6401">
            <v>6273025</v>
          </cell>
          <cell r="B6401" t="str">
            <v>Díl T…GEK/T7011</v>
          </cell>
          <cell r="C6401">
            <v>554</v>
          </cell>
          <cell r="D6401">
            <v>1</v>
          </cell>
          <cell r="E6401" t="str">
            <v>KS</v>
          </cell>
          <cell r="F6401">
            <v>554</v>
          </cell>
        </row>
        <row r="6402">
          <cell r="A6402">
            <v>6273084</v>
          </cell>
          <cell r="B6402" t="str">
            <v>Díl T…GEK/T7013</v>
          </cell>
          <cell r="C6402">
            <v>610</v>
          </cell>
          <cell r="D6402">
            <v>1</v>
          </cell>
          <cell r="E6402" t="str">
            <v>KS</v>
          </cell>
          <cell r="F6402">
            <v>610</v>
          </cell>
        </row>
        <row r="6403">
          <cell r="A6403">
            <v>6273092</v>
          </cell>
          <cell r="B6403" t="str">
            <v>Díl T…GEK/T7013</v>
          </cell>
          <cell r="C6403">
            <v>612</v>
          </cell>
          <cell r="D6403">
            <v>1</v>
          </cell>
          <cell r="E6403" t="str">
            <v>KS</v>
          </cell>
          <cell r="F6403">
            <v>612</v>
          </cell>
        </row>
        <row r="6404">
          <cell r="A6404">
            <v>6273106</v>
          </cell>
          <cell r="B6404" t="str">
            <v>Díl T…GEK/T7013</v>
          </cell>
          <cell r="C6404">
            <v>604</v>
          </cell>
          <cell r="D6404">
            <v>1</v>
          </cell>
          <cell r="E6404" t="str">
            <v>KS</v>
          </cell>
          <cell r="F6404">
            <v>604</v>
          </cell>
        </row>
        <row r="6405">
          <cell r="A6405">
            <v>6273114</v>
          </cell>
          <cell r="B6405" t="str">
            <v>Díl T…GEK/T7013</v>
          </cell>
          <cell r="C6405">
            <v>600</v>
          </cell>
          <cell r="D6405">
            <v>1</v>
          </cell>
          <cell r="E6405" t="str">
            <v>KS</v>
          </cell>
          <cell r="F6405">
            <v>600</v>
          </cell>
        </row>
        <row r="6406">
          <cell r="A6406">
            <v>6273157</v>
          </cell>
          <cell r="B6406" t="str">
            <v>Díl T…GEK/T7017</v>
          </cell>
          <cell r="C6406">
            <v>627</v>
          </cell>
          <cell r="D6406">
            <v>1</v>
          </cell>
          <cell r="E6406" t="str">
            <v>KS</v>
          </cell>
          <cell r="F6406">
            <v>627</v>
          </cell>
        </row>
        <row r="6407">
          <cell r="A6407">
            <v>6273165</v>
          </cell>
          <cell r="B6407" t="str">
            <v>Díl T…GEK/T7017</v>
          </cell>
          <cell r="C6407">
            <v>629</v>
          </cell>
          <cell r="D6407">
            <v>1</v>
          </cell>
          <cell r="E6407" t="str">
            <v>KS</v>
          </cell>
          <cell r="F6407">
            <v>629</v>
          </cell>
        </row>
        <row r="6408">
          <cell r="A6408">
            <v>6273173</v>
          </cell>
          <cell r="B6408" t="str">
            <v>Díl T…GEK/T7017</v>
          </cell>
          <cell r="C6408">
            <v>621</v>
          </cell>
          <cell r="D6408">
            <v>1</v>
          </cell>
          <cell r="E6408" t="str">
            <v>KS</v>
          </cell>
          <cell r="F6408">
            <v>621</v>
          </cell>
        </row>
        <row r="6409">
          <cell r="A6409">
            <v>6273181</v>
          </cell>
          <cell r="B6409" t="str">
            <v>Díl T…GEK/T7017</v>
          </cell>
          <cell r="C6409">
            <v>616</v>
          </cell>
          <cell r="D6409">
            <v>1</v>
          </cell>
          <cell r="E6409" t="str">
            <v>KS</v>
          </cell>
          <cell r="F6409">
            <v>616</v>
          </cell>
        </row>
        <row r="6410">
          <cell r="A6410">
            <v>6273300</v>
          </cell>
          <cell r="B6410" t="str">
            <v>Koncový díl …GEK/E7011</v>
          </cell>
          <cell r="C6410">
            <v>17</v>
          </cell>
          <cell r="D6410">
            <v>1</v>
          </cell>
          <cell r="E6410" t="str">
            <v>KS</v>
          </cell>
          <cell r="F6410">
            <v>17</v>
          </cell>
        </row>
        <row r="6411">
          <cell r="A6411">
            <v>6273319</v>
          </cell>
          <cell r="B6411" t="str">
            <v>Koncový díl …GEK/E7011</v>
          </cell>
          <cell r="C6411">
            <v>17</v>
          </cell>
          <cell r="D6411">
            <v>1</v>
          </cell>
          <cell r="E6411" t="str">
            <v>KS</v>
          </cell>
          <cell r="F6411">
            <v>17</v>
          </cell>
        </row>
        <row r="6412">
          <cell r="A6412">
            <v>6273327</v>
          </cell>
          <cell r="B6412" t="str">
            <v>Koncový díl …GEK/E7011</v>
          </cell>
          <cell r="C6412">
            <v>17</v>
          </cell>
          <cell r="D6412">
            <v>1</v>
          </cell>
          <cell r="E6412" t="str">
            <v>KS</v>
          </cell>
          <cell r="F6412">
            <v>17</v>
          </cell>
        </row>
        <row r="6413">
          <cell r="A6413">
            <v>6273335</v>
          </cell>
          <cell r="B6413" t="str">
            <v>Koncový díl …GEK/E7011</v>
          </cell>
          <cell r="C6413">
            <v>17</v>
          </cell>
          <cell r="D6413">
            <v>1</v>
          </cell>
          <cell r="E6413" t="str">
            <v>KS</v>
          </cell>
          <cell r="F6413">
            <v>17</v>
          </cell>
        </row>
        <row r="6414">
          <cell r="A6414">
            <v>6273386</v>
          </cell>
          <cell r="B6414" t="str">
            <v>Koncový díl …GEK/E7013</v>
          </cell>
          <cell r="C6414">
            <v>19</v>
          </cell>
          <cell r="D6414">
            <v>1</v>
          </cell>
          <cell r="E6414" t="str">
            <v>KS</v>
          </cell>
          <cell r="F6414">
            <v>19</v>
          </cell>
        </row>
        <row r="6415">
          <cell r="A6415">
            <v>6273394</v>
          </cell>
          <cell r="B6415" t="str">
            <v>Koncový díl …GEK/E7013</v>
          </cell>
          <cell r="C6415">
            <v>19</v>
          </cell>
          <cell r="D6415">
            <v>1</v>
          </cell>
          <cell r="E6415" t="str">
            <v>KS</v>
          </cell>
          <cell r="F6415">
            <v>19</v>
          </cell>
        </row>
        <row r="6416">
          <cell r="A6416">
            <v>6273408</v>
          </cell>
          <cell r="B6416" t="str">
            <v>Koncový díl …GEK/E7013</v>
          </cell>
          <cell r="C6416">
            <v>19</v>
          </cell>
          <cell r="D6416">
            <v>1</v>
          </cell>
          <cell r="E6416" t="str">
            <v>KS</v>
          </cell>
          <cell r="F6416">
            <v>19</v>
          </cell>
        </row>
        <row r="6417">
          <cell r="A6417">
            <v>6273416</v>
          </cell>
          <cell r="B6417" t="str">
            <v>Koncový díl …GEK/E7013</v>
          </cell>
          <cell r="C6417">
            <v>17</v>
          </cell>
          <cell r="D6417">
            <v>1</v>
          </cell>
          <cell r="E6417" t="str">
            <v>KS</v>
          </cell>
          <cell r="F6417">
            <v>17</v>
          </cell>
        </row>
        <row r="6418">
          <cell r="A6418">
            <v>6273459</v>
          </cell>
          <cell r="B6418" t="str">
            <v>Koncový díl …GEK/E7017</v>
          </cell>
          <cell r="C6418">
            <v>21</v>
          </cell>
          <cell r="D6418">
            <v>1</v>
          </cell>
          <cell r="E6418" t="str">
            <v>KS</v>
          </cell>
          <cell r="F6418">
            <v>21</v>
          </cell>
        </row>
        <row r="6419">
          <cell r="A6419">
            <v>6273467</v>
          </cell>
          <cell r="B6419" t="str">
            <v>Koncový díl …GEK/E7017</v>
          </cell>
          <cell r="C6419">
            <v>22</v>
          </cell>
          <cell r="D6419">
            <v>1</v>
          </cell>
          <cell r="E6419" t="str">
            <v>KS</v>
          </cell>
          <cell r="F6419">
            <v>22</v>
          </cell>
        </row>
        <row r="6420">
          <cell r="A6420">
            <v>6273475</v>
          </cell>
          <cell r="B6420" t="str">
            <v>Koncový díl …GEK/E7017</v>
          </cell>
          <cell r="C6420">
            <v>21</v>
          </cell>
          <cell r="D6420">
            <v>1</v>
          </cell>
          <cell r="E6420" t="str">
            <v>KS</v>
          </cell>
          <cell r="F6420">
            <v>21</v>
          </cell>
        </row>
        <row r="6421">
          <cell r="A6421">
            <v>6273483</v>
          </cell>
          <cell r="B6421" t="str">
            <v>Koncový díl …GEK/E7017</v>
          </cell>
          <cell r="C6421">
            <v>21</v>
          </cell>
          <cell r="D6421">
            <v>1</v>
          </cell>
          <cell r="E6421" t="str">
            <v>KS</v>
          </cell>
          <cell r="F6421">
            <v>21</v>
          </cell>
        </row>
        <row r="6422">
          <cell r="A6422">
            <v>6274005</v>
          </cell>
          <cell r="B6422" t="str">
            <v>Vrchní díl…GEK/DFG 8</v>
          </cell>
          <cell r="C6422">
            <v>132</v>
          </cell>
          <cell r="D6422">
            <v>1</v>
          </cell>
          <cell r="E6422" t="str">
            <v>KS</v>
          </cell>
          <cell r="F6422">
            <v>132</v>
          </cell>
        </row>
        <row r="6423">
          <cell r="A6423">
            <v>6274013</v>
          </cell>
          <cell r="B6423" t="str">
            <v>Vrchní díl…GEK/DFG 8</v>
          </cell>
          <cell r="C6423">
            <v>133</v>
          </cell>
          <cell r="D6423">
            <v>1</v>
          </cell>
          <cell r="E6423" t="str">
            <v>KS</v>
          </cell>
          <cell r="F6423">
            <v>133</v>
          </cell>
        </row>
        <row r="6424">
          <cell r="A6424">
            <v>6274021</v>
          </cell>
          <cell r="B6424" t="str">
            <v>Vrchní díl…GEK/DFG 8</v>
          </cell>
          <cell r="C6424">
            <v>132</v>
          </cell>
          <cell r="D6424">
            <v>1</v>
          </cell>
          <cell r="E6424" t="str">
            <v>KS</v>
          </cell>
          <cell r="F6424">
            <v>132</v>
          </cell>
        </row>
        <row r="6425">
          <cell r="A6425">
            <v>6274048</v>
          </cell>
          <cell r="B6425" t="str">
            <v>Vrchní díl…GEK/DFG 8</v>
          </cell>
          <cell r="C6425">
            <v>130</v>
          </cell>
          <cell r="D6425">
            <v>1</v>
          </cell>
          <cell r="E6425" t="str">
            <v>KS</v>
          </cell>
          <cell r="F6425">
            <v>130</v>
          </cell>
        </row>
        <row r="6426">
          <cell r="A6426">
            <v>6274153</v>
          </cell>
          <cell r="B6426" t="str">
            <v>Vrchní díl…GEK/DAG 8</v>
          </cell>
          <cell r="C6426">
            <v>152</v>
          </cell>
          <cell r="D6426">
            <v>1</v>
          </cell>
          <cell r="E6426" t="str">
            <v>KS</v>
          </cell>
          <cell r="F6426">
            <v>152</v>
          </cell>
        </row>
        <row r="6427">
          <cell r="A6427">
            <v>6274161</v>
          </cell>
          <cell r="B6427" t="str">
            <v>Vrchní díl…GEK/DAG 8</v>
          </cell>
          <cell r="C6427">
            <v>153</v>
          </cell>
          <cell r="D6427">
            <v>1</v>
          </cell>
          <cell r="E6427" t="str">
            <v>KS</v>
          </cell>
          <cell r="F6427">
            <v>153</v>
          </cell>
        </row>
        <row r="6428">
          <cell r="A6428">
            <v>6274188</v>
          </cell>
          <cell r="B6428" t="str">
            <v>Vrchní díl…GEK/DAG 8</v>
          </cell>
          <cell r="C6428">
            <v>152</v>
          </cell>
          <cell r="D6428">
            <v>1</v>
          </cell>
          <cell r="E6428" t="str">
            <v>KS</v>
          </cell>
          <cell r="F6428">
            <v>152</v>
          </cell>
        </row>
        <row r="6429">
          <cell r="A6429">
            <v>6274196</v>
          </cell>
          <cell r="B6429" t="str">
            <v>Vrchní díl…GEK/DAG 8</v>
          </cell>
          <cell r="C6429">
            <v>151</v>
          </cell>
          <cell r="D6429">
            <v>1</v>
          </cell>
          <cell r="E6429" t="str">
            <v>KS</v>
          </cell>
          <cell r="F6429">
            <v>151</v>
          </cell>
        </row>
        <row r="6430">
          <cell r="A6430">
            <v>6275001</v>
          </cell>
          <cell r="B6430" t="str">
            <v>Krycí rámeček…GEKWO7011</v>
          </cell>
          <cell r="C6430">
            <v>755</v>
          </cell>
          <cell r="D6430">
            <v>1</v>
          </cell>
          <cell r="E6430" t="str">
            <v>KS</v>
          </cell>
          <cell r="F6430">
            <v>755</v>
          </cell>
        </row>
        <row r="6431">
          <cell r="A6431">
            <v>6275028</v>
          </cell>
          <cell r="B6431" t="str">
            <v>Krycí rámeček…GEKWO7011</v>
          </cell>
          <cell r="C6431">
            <v>755</v>
          </cell>
          <cell r="D6431">
            <v>1</v>
          </cell>
          <cell r="E6431" t="str">
            <v>KS</v>
          </cell>
          <cell r="F6431">
            <v>755</v>
          </cell>
        </row>
        <row r="6432">
          <cell r="A6432">
            <v>6275087</v>
          </cell>
          <cell r="B6432" t="str">
            <v>Krycí rámeček…GEKWO7013</v>
          </cell>
          <cell r="C6432">
            <v>766</v>
          </cell>
          <cell r="D6432">
            <v>1</v>
          </cell>
          <cell r="E6432" t="str">
            <v>KS</v>
          </cell>
          <cell r="F6432">
            <v>766</v>
          </cell>
        </row>
        <row r="6433">
          <cell r="A6433">
            <v>6275095</v>
          </cell>
          <cell r="B6433" t="str">
            <v>Krycí rámeček…GEKWO7013</v>
          </cell>
          <cell r="C6433">
            <v>766</v>
          </cell>
          <cell r="D6433">
            <v>1</v>
          </cell>
          <cell r="E6433" t="str">
            <v>KS</v>
          </cell>
          <cell r="F6433">
            <v>766</v>
          </cell>
        </row>
        <row r="6434">
          <cell r="A6434">
            <v>6275109</v>
          </cell>
          <cell r="B6434" t="str">
            <v>Krycí rámeček…GEKWO7013</v>
          </cell>
          <cell r="C6434">
            <v>766</v>
          </cell>
          <cell r="D6434">
            <v>1</v>
          </cell>
          <cell r="E6434" t="str">
            <v>KS</v>
          </cell>
          <cell r="F6434">
            <v>766</v>
          </cell>
        </row>
        <row r="6435">
          <cell r="A6435">
            <v>6275117</v>
          </cell>
          <cell r="B6435" t="str">
            <v>Krycí rámeček…GEKWO7013</v>
          </cell>
          <cell r="C6435">
            <v>766</v>
          </cell>
          <cell r="D6435">
            <v>1</v>
          </cell>
          <cell r="E6435" t="str">
            <v>KS</v>
          </cell>
          <cell r="F6435">
            <v>766</v>
          </cell>
        </row>
        <row r="6436">
          <cell r="A6436">
            <v>6275168</v>
          </cell>
          <cell r="B6436" t="str">
            <v>Krycí rámeček…GEKWO7017</v>
          </cell>
          <cell r="C6436">
            <v>792</v>
          </cell>
          <cell r="D6436">
            <v>1</v>
          </cell>
          <cell r="E6436" t="str">
            <v>KS</v>
          </cell>
          <cell r="F6436">
            <v>792</v>
          </cell>
        </row>
        <row r="6437">
          <cell r="A6437">
            <v>6275176</v>
          </cell>
          <cell r="B6437" t="str">
            <v>Krycí rámeček…GEKWO7017</v>
          </cell>
          <cell r="C6437">
            <v>792</v>
          </cell>
          <cell r="D6437">
            <v>1</v>
          </cell>
          <cell r="E6437" t="str">
            <v>KS</v>
          </cell>
          <cell r="F6437">
            <v>792</v>
          </cell>
        </row>
        <row r="6438">
          <cell r="A6438">
            <v>6275184</v>
          </cell>
          <cell r="B6438" t="str">
            <v>Krycí rámeček…GEKWO7017</v>
          </cell>
          <cell r="C6438">
            <v>792</v>
          </cell>
          <cell r="D6438">
            <v>1</v>
          </cell>
          <cell r="E6438" t="str">
            <v>KS</v>
          </cell>
          <cell r="F6438">
            <v>792</v>
          </cell>
        </row>
        <row r="6439">
          <cell r="A6439">
            <v>6275192</v>
          </cell>
          <cell r="B6439" t="str">
            <v>Krycí rámeček…GEKWO7017</v>
          </cell>
          <cell r="C6439">
            <v>792</v>
          </cell>
          <cell r="D6439">
            <v>1</v>
          </cell>
          <cell r="E6439" t="str">
            <v>KS</v>
          </cell>
          <cell r="F6439">
            <v>792</v>
          </cell>
        </row>
        <row r="6440">
          <cell r="A6440">
            <v>6275400</v>
          </cell>
          <cell r="B6440" t="str">
            <v>Krycí rámeček…GEKWG7011</v>
          </cell>
          <cell r="C6440">
            <v>1078</v>
          </cell>
          <cell r="D6440">
            <v>1</v>
          </cell>
          <cell r="E6440" t="str">
            <v>KS</v>
          </cell>
          <cell r="F6440">
            <v>1078</v>
          </cell>
        </row>
        <row r="6441">
          <cell r="A6441">
            <v>6275419</v>
          </cell>
          <cell r="B6441" t="str">
            <v>Krycí rámeček…GEKWG7011</v>
          </cell>
          <cell r="C6441">
            <v>1078</v>
          </cell>
          <cell r="D6441">
            <v>1</v>
          </cell>
          <cell r="E6441" t="str">
            <v>KS</v>
          </cell>
          <cell r="F6441">
            <v>1078</v>
          </cell>
        </row>
        <row r="6442">
          <cell r="A6442">
            <v>6275427</v>
          </cell>
          <cell r="B6442" t="str">
            <v>Krycí rámeček…GEKWG7011</v>
          </cell>
          <cell r="C6442">
            <v>630</v>
          </cell>
          <cell r="D6442">
            <v>1</v>
          </cell>
          <cell r="E6442" t="str">
            <v>KS</v>
          </cell>
          <cell r="F6442">
            <v>630</v>
          </cell>
        </row>
        <row r="6443">
          <cell r="A6443">
            <v>6275486</v>
          </cell>
          <cell r="B6443" t="str">
            <v>Krycí rámeček…GEKWG7013</v>
          </cell>
          <cell r="C6443">
            <v>1089</v>
          </cell>
          <cell r="D6443">
            <v>1</v>
          </cell>
          <cell r="E6443" t="str">
            <v>KS</v>
          </cell>
          <cell r="F6443">
            <v>1089</v>
          </cell>
        </row>
        <row r="6444">
          <cell r="A6444">
            <v>6275494</v>
          </cell>
          <cell r="B6444" t="str">
            <v>Krycí rámeček…GEKWG7013</v>
          </cell>
          <cell r="C6444">
            <v>1089</v>
          </cell>
          <cell r="D6444">
            <v>1</v>
          </cell>
          <cell r="E6444" t="str">
            <v>KS</v>
          </cell>
          <cell r="F6444">
            <v>1089</v>
          </cell>
        </row>
        <row r="6445">
          <cell r="A6445">
            <v>6275508</v>
          </cell>
          <cell r="B6445" t="str">
            <v>Krycí rámeček…GEKWG7013</v>
          </cell>
          <cell r="C6445">
            <v>1089</v>
          </cell>
          <cell r="D6445">
            <v>1</v>
          </cell>
          <cell r="E6445" t="str">
            <v>KS</v>
          </cell>
          <cell r="F6445">
            <v>1089</v>
          </cell>
        </row>
        <row r="6446">
          <cell r="A6446">
            <v>6275516</v>
          </cell>
          <cell r="B6446" t="str">
            <v>Krycí rámeček…GEKWG7013</v>
          </cell>
          <cell r="C6446">
            <v>1089</v>
          </cell>
          <cell r="D6446">
            <v>1</v>
          </cell>
          <cell r="E6446" t="str">
            <v>KS</v>
          </cell>
          <cell r="F6446">
            <v>1089</v>
          </cell>
        </row>
        <row r="6447">
          <cell r="A6447">
            <v>6275559</v>
          </cell>
          <cell r="B6447" t="str">
            <v>Krycí rámeček…GEKWG7017</v>
          </cell>
          <cell r="C6447">
            <v>1099</v>
          </cell>
          <cell r="D6447">
            <v>1</v>
          </cell>
          <cell r="E6447" t="str">
            <v>KS</v>
          </cell>
          <cell r="F6447">
            <v>1099</v>
          </cell>
        </row>
        <row r="6448">
          <cell r="A6448">
            <v>6275567</v>
          </cell>
          <cell r="B6448" t="str">
            <v>Krycí rámeček…GEKWG7017</v>
          </cell>
          <cell r="C6448">
            <v>1498</v>
          </cell>
          <cell r="D6448">
            <v>1</v>
          </cell>
          <cell r="E6448" t="str">
            <v>KS</v>
          </cell>
          <cell r="F6448">
            <v>1498</v>
          </cell>
        </row>
        <row r="6449">
          <cell r="A6449">
            <v>6275575</v>
          </cell>
          <cell r="B6449" t="str">
            <v>Krycí rámeček…GEKWG7017</v>
          </cell>
          <cell r="C6449">
            <v>1099</v>
          </cell>
          <cell r="D6449">
            <v>1</v>
          </cell>
          <cell r="E6449" t="str">
            <v>KS</v>
          </cell>
          <cell r="F6449">
            <v>1099</v>
          </cell>
        </row>
        <row r="6450">
          <cell r="A6450">
            <v>6275583</v>
          </cell>
          <cell r="B6450" t="str">
            <v>Krycí rámeček…GEKWG7017</v>
          </cell>
          <cell r="C6450">
            <v>1099</v>
          </cell>
          <cell r="D6450">
            <v>1</v>
          </cell>
          <cell r="E6450" t="str">
            <v>KS</v>
          </cell>
          <cell r="F6450">
            <v>1099</v>
          </cell>
        </row>
        <row r="6451">
          <cell r="A6451">
            <v>6280000</v>
          </cell>
          <cell r="B6451" t="str">
            <v>Přístrojový kanál…GEK-S6498</v>
          </cell>
          <cell r="C6451">
            <v>582</v>
          </cell>
          <cell r="D6451">
            <v>1</v>
          </cell>
          <cell r="E6451" t="str">
            <v>M</v>
          </cell>
          <cell r="F6451">
            <v>582</v>
          </cell>
        </row>
        <row r="6452">
          <cell r="A6452">
            <v>6280001</v>
          </cell>
          <cell r="B6452" t="str">
            <v>Přístrojový kanál…GEK-S6498</v>
          </cell>
          <cell r="C6452">
            <v>582</v>
          </cell>
          <cell r="D6452">
            <v>1</v>
          </cell>
          <cell r="E6452" t="str">
            <v>M</v>
          </cell>
          <cell r="F6452">
            <v>582</v>
          </cell>
        </row>
        <row r="6453">
          <cell r="A6453">
            <v>6280002</v>
          </cell>
          <cell r="B6453" t="str">
            <v>Přístrojový kanál…GEK-S6498</v>
          </cell>
          <cell r="C6453">
            <v>582</v>
          </cell>
          <cell r="D6453">
            <v>1</v>
          </cell>
          <cell r="E6453" t="str">
            <v>M</v>
          </cell>
          <cell r="F6453">
            <v>582</v>
          </cell>
        </row>
        <row r="6454">
          <cell r="A6454">
            <v>6280003</v>
          </cell>
          <cell r="B6454" t="str">
            <v>Přístrojový kanál…GEK-S6498</v>
          </cell>
          <cell r="C6454">
            <v>473</v>
          </cell>
          <cell r="D6454">
            <v>1</v>
          </cell>
          <cell r="E6454" t="str">
            <v>M</v>
          </cell>
          <cell r="F6454">
            <v>473</v>
          </cell>
        </row>
        <row r="6455">
          <cell r="A6455">
            <v>6280004</v>
          </cell>
          <cell r="B6455" t="str">
            <v>Přístrojový kanál…GEK-S6498</v>
          </cell>
          <cell r="C6455">
            <v>669</v>
          </cell>
          <cell r="D6455">
            <v>1</v>
          </cell>
          <cell r="E6455" t="str">
            <v>M</v>
          </cell>
          <cell r="F6455">
            <v>669</v>
          </cell>
        </row>
        <row r="6456">
          <cell r="A6456">
            <v>6280010</v>
          </cell>
          <cell r="B6456" t="str">
            <v>Vnější roh…GEK-SA649</v>
          </cell>
          <cell r="C6456">
            <v>1534</v>
          </cell>
          <cell r="D6456">
            <v>1</v>
          </cell>
          <cell r="E6456" t="str">
            <v>KS</v>
          </cell>
          <cell r="F6456">
            <v>1534</v>
          </cell>
        </row>
        <row r="6457">
          <cell r="A6457">
            <v>6280011</v>
          </cell>
          <cell r="B6457" t="str">
            <v>Vnější roh…GEK-SA649</v>
          </cell>
          <cell r="C6457">
            <v>1534</v>
          </cell>
          <cell r="D6457">
            <v>1</v>
          </cell>
          <cell r="E6457" t="str">
            <v>KS</v>
          </cell>
          <cell r="F6457">
            <v>1534</v>
          </cell>
        </row>
        <row r="6458">
          <cell r="A6458">
            <v>6280012</v>
          </cell>
          <cell r="B6458" t="str">
            <v>Vnější roh…GEK-SA649</v>
          </cell>
          <cell r="C6458">
            <v>1534</v>
          </cell>
          <cell r="D6458">
            <v>1</v>
          </cell>
          <cell r="E6458" t="str">
            <v>KS</v>
          </cell>
          <cell r="F6458">
            <v>1534</v>
          </cell>
        </row>
        <row r="6459">
          <cell r="A6459">
            <v>6280013</v>
          </cell>
          <cell r="B6459" t="str">
            <v>Vnější roh…GEK-SA649</v>
          </cell>
          <cell r="C6459">
            <v>1167</v>
          </cell>
          <cell r="D6459">
            <v>1</v>
          </cell>
          <cell r="E6459" t="str">
            <v>KS</v>
          </cell>
          <cell r="F6459">
            <v>1167</v>
          </cell>
        </row>
        <row r="6460">
          <cell r="A6460">
            <v>6280020</v>
          </cell>
          <cell r="B6460" t="str">
            <v>Plochý roh…GEK-SFS64</v>
          </cell>
          <cell r="C6460">
            <v>1643</v>
          </cell>
          <cell r="D6460">
            <v>1</v>
          </cell>
          <cell r="E6460" t="str">
            <v>KS</v>
          </cell>
          <cell r="F6460">
            <v>1643</v>
          </cell>
        </row>
        <row r="6461">
          <cell r="A6461">
            <v>6280021</v>
          </cell>
          <cell r="B6461" t="str">
            <v>Plochý roh…GEK-SFS64</v>
          </cell>
          <cell r="C6461">
            <v>1643</v>
          </cell>
          <cell r="D6461">
            <v>1</v>
          </cell>
          <cell r="E6461" t="str">
            <v>KS</v>
          </cell>
          <cell r="F6461">
            <v>1643</v>
          </cell>
        </row>
        <row r="6462">
          <cell r="A6462">
            <v>6280022</v>
          </cell>
          <cell r="B6462" t="str">
            <v>Plochý roh…GEK-SFS64</v>
          </cell>
          <cell r="C6462">
            <v>1643</v>
          </cell>
          <cell r="D6462">
            <v>1</v>
          </cell>
          <cell r="E6462" t="str">
            <v>KS</v>
          </cell>
          <cell r="F6462">
            <v>1643</v>
          </cell>
        </row>
        <row r="6463">
          <cell r="A6463">
            <v>6280023</v>
          </cell>
          <cell r="B6463" t="str">
            <v>Plochý roh…GEK-SFS64</v>
          </cell>
          <cell r="C6463">
            <v>1282</v>
          </cell>
          <cell r="D6463">
            <v>1</v>
          </cell>
          <cell r="E6463" t="str">
            <v>KS</v>
          </cell>
          <cell r="F6463">
            <v>1282</v>
          </cell>
        </row>
        <row r="6464">
          <cell r="A6464">
            <v>6280030</v>
          </cell>
          <cell r="B6464" t="str">
            <v>Plochý roh…GEK-SFF64</v>
          </cell>
          <cell r="C6464">
            <v>1643</v>
          </cell>
          <cell r="D6464">
            <v>1</v>
          </cell>
          <cell r="E6464" t="str">
            <v>KS</v>
          </cell>
          <cell r="F6464">
            <v>1643</v>
          </cell>
        </row>
        <row r="6465">
          <cell r="A6465">
            <v>6280031</v>
          </cell>
          <cell r="B6465" t="str">
            <v>Plochý roh…GEK-SFF64</v>
          </cell>
          <cell r="C6465">
            <v>1643</v>
          </cell>
          <cell r="D6465">
            <v>1</v>
          </cell>
          <cell r="E6465" t="str">
            <v>KS</v>
          </cell>
          <cell r="F6465">
            <v>1643</v>
          </cell>
        </row>
        <row r="6466">
          <cell r="A6466">
            <v>6280032</v>
          </cell>
          <cell r="B6466" t="str">
            <v>Plochý roh…GEK-SFF64</v>
          </cell>
          <cell r="C6466">
            <v>1643</v>
          </cell>
          <cell r="D6466">
            <v>1</v>
          </cell>
          <cell r="E6466" t="str">
            <v>KS</v>
          </cell>
          <cell r="F6466">
            <v>1643</v>
          </cell>
        </row>
        <row r="6467">
          <cell r="A6467">
            <v>6280033</v>
          </cell>
          <cell r="B6467" t="str">
            <v>Plochý roh…GEK-SFF64</v>
          </cell>
          <cell r="C6467">
            <v>1282</v>
          </cell>
          <cell r="D6467">
            <v>1</v>
          </cell>
          <cell r="E6467" t="str">
            <v>KS</v>
          </cell>
          <cell r="F6467">
            <v>1282</v>
          </cell>
        </row>
        <row r="6468">
          <cell r="A6468">
            <v>6280050</v>
          </cell>
          <cell r="B6468" t="str">
            <v>Vnitřní roh…GEK-SIV64</v>
          </cell>
          <cell r="C6468">
            <v>822</v>
          </cell>
          <cell r="D6468">
            <v>1</v>
          </cell>
          <cell r="E6468" t="str">
            <v>KS</v>
          </cell>
          <cell r="F6468">
            <v>822</v>
          </cell>
        </row>
        <row r="6469">
          <cell r="A6469">
            <v>6280051</v>
          </cell>
          <cell r="B6469" t="str">
            <v>Vnitřní roh…GEK-SIV64</v>
          </cell>
          <cell r="C6469">
            <v>822</v>
          </cell>
          <cell r="D6469">
            <v>1</v>
          </cell>
          <cell r="E6469" t="str">
            <v>KS</v>
          </cell>
          <cell r="F6469">
            <v>822</v>
          </cell>
        </row>
        <row r="6470">
          <cell r="A6470">
            <v>6280052</v>
          </cell>
          <cell r="B6470" t="str">
            <v>Vnitřní roh…GEK-SIV64</v>
          </cell>
          <cell r="C6470">
            <v>822</v>
          </cell>
          <cell r="D6470">
            <v>1</v>
          </cell>
          <cell r="E6470" t="str">
            <v>KS</v>
          </cell>
          <cell r="F6470">
            <v>822</v>
          </cell>
        </row>
        <row r="6471">
          <cell r="A6471">
            <v>6280053</v>
          </cell>
          <cell r="B6471" t="str">
            <v>Vnitřní roh…GEK-SIV64</v>
          </cell>
          <cell r="C6471">
            <v>688</v>
          </cell>
          <cell r="D6471">
            <v>1</v>
          </cell>
          <cell r="E6471" t="str">
            <v>KS</v>
          </cell>
          <cell r="F6471">
            <v>688</v>
          </cell>
        </row>
        <row r="6472">
          <cell r="A6472">
            <v>6280060</v>
          </cell>
          <cell r="B6472" t="str">
            <v>Díl T…GEK-ST649</v>
          </cell>
          <cell r="C6472">
            <v>1430</v>
          </cell>
          <cell r="D6472">
            <v>1</v>
          </cell>
          <cell r="E6472" t="str">
            <v>KS</v>
          </cell>
          <cell r="F6472">
            <v>1430</v>
          </cell>
        </row>
        <row r="6473">
          <cell r="A6473">
            <v>6280061</v>
          </cell>
          <cell r="B6473" t="str">
            <v>Díl T…GEK-ST649</v>
          </cell>
          <cell r="C6473">
            <v>1430</v>
          </cell>
          <cell r="D6473">
            <v>1</v>
          </cell>
          <cell r="E6473" t="str">
            <v>KS</v>
          </cell>
          <cell r="F6473">
            <v>1430</v>
          </cell>
        </row>
        <row r="6474">
          <cell r="A6474">
            <v>6280062</v>
          </cell>
          <cell r="B6474" t="str">
            <v>Díl T…GEK-ST649</v>
          </cell>
          <cell r="C6474">
            <v>1430</v>
          </cell>
          <cell r="D6474">
            <v>1</v>
          </cell>
          <cell r="E6474" t="str">
            <v>KS</v>
          </cell>
          <cell r="F6474">
            <v>1430</v>
          </cell>
        </row>
        <row r="6475">
          <cell r="A6475">
            <v>6280063</v>
          </cell>
          <cell r="B6475" t="str">
            <v>Díl T…GEK-ST649</v>
          </cell>
          <cell r="C6475">
            <v>1104</v>
          </cell>
          <cell r="D6475">
            <v>1</v>
          </cell>
          <cell r="E6475" t="str">
            <v>KS</v>
          </cell>
          <cell r="F6475">
            <v>1104</v>
          </cell>
        </row>
        <row r="6476">
          <cell r="A6476">
            <v>6280070</v>
          </cell>
          <cell r="B6476" t="str">
            <v>Koncový díl …GEK-SE649</v>
          </cell>
          <cell r="C6476">
            <v>533</v>
          </cell>
          <cell r="D6476">
            <v>1</v>
          </cell>
          <cell r="E6476" t="str">
            <v>KS</v>
          </cell>
          <cell r="F6476">
            <v>533</v>
          </cell>
        </row>
        <row r="6477">
          <cell r="A6477">
            <v>6280071</v>
          </cell>
          <cell r="B6477" t="str">
            <v>Koncový díl …GEK-SE649</v>
          </cell>
          <cell r="C6477">
            <v>533</v>
          </cell>
          <cell r="D6477">
            <v>1</v>
          </cell>
          <cell r="E6477" t="str">
            <v>KS</v>
          </cell>
          <cell r="F6477">
            <v>533</v>
          </cell>
        </row>
        <row r="6478">
          <cell r="A6478">
            <v>6280072</v>
          </cell>
          <cell r="B6478" t="str">
            <v>Koncový díl …GEK-SE649</v>
          </cell>
          <cell r="C6478">
            <v>533</v>
          </cell>
          <cell r="D6478">
            <v>1</v>
          </cell>
          <cell r="E6478" t="str">
            <v>KS</v>
          </cell>
          <cell r="F6478">
            <v>533</v>
          </cell>
        </row>
        <row r="6479">
          <cell r="A6479">
            <v>6280073</v>
          </cell>
          <cell r="B6479" t="str">
            <v>Koncový díl …GEK-SE649</v>
          </cell>
          <cell r="C6479">
            <v>435</v>
          </cell>
          <cell r="D6479">
            <v>1</v>
          </cell>
          <cell r="E6479" t="str">
            <v>KS</v>
          </cell>
          <cell r="F6479">
            <v>435</v>
          </cell>
        </row>
        <row r="6480">
          <cell r="A6480">
            <v>6280100</v>
          </cell>
          <cell r="B6480" t="str">
            <v>Přístrojový kanál…GEK-S8098</v>
          </cell>
          <cell r="C6480">
            <v>687</v>
          </cell>
          <cell r="D6480">
            <v>1</v>
          </cell>
          <cell r="E6480" t="str">
            <v>M</v>
          </cell>
          <cell r="F6480">
            <v>687</v>
          </cell>
        </row>
        <row r="6481">
          <cell r="A6481">
            <v>6280101</v>
          </cell>
          <cell r="B6481" t="str">
            <v>Přístrojový kanál…GEK-S8098</v>
          </cell>
          <cell r="C6481">
            <v>687</v>
          </cell>
          <cell r="D6481">
            <v>1</v>
          </cell>
          <cell r="E6481" t="str">
            <v>M</v>
          </cell>
          <cell r="F6481">
            <v>687</v>
          </cell>
        </row>
        <row r="6482">
          <cell r="A6482">
            <v>6280102</v>
          </cell>
          <cell r="B6482" t="str">
            <v>Přístrojový kanál…GEK-S8098</v>
          </cell>
          <cell r="C6482">
            <v>687</v>
          </cell>
          <cell r="D6482">
            <v>1</v>
          </cell>
          <cell r="E6482" t="str">
            <v>M</v>
          </cell>
          <cell r="F6482">
            <v>687</v>
          </cell>
        </row>
        <row r="6483">
          <cell r="A6483">
            <v>6280103</v>
          </cell>
          <cell r="B6483" t="str">
            <v>Přístrojový kanál…GEK-S8098</v>
          </cell>
          <cell r="C6483">
            <v>513</v>
          </cell>
          <cell r="D6483">
            <v>1</v>
          </cell>
          <cell r="E6483" t="str">
            <v>M</v>
          </cell>
          <cell r="F6483">
            <v>513</v>
          </cell>
        </row>
        <row r="6484">
          <cell r="A6484">
            <v>6280104</v>
          </cell>
          <cell r="B6484" t="str">
            <v>Přístrojový kanál…GEK-S8098</v>
          </cell>
          <cell r="C6484">
            <v>752</v>
          </cell>
          <cell r="D6484">
            <v>1</v>
          </cell>
          <cell r="E6484" t="str">
            <v>M</v>
          </cell>
          <cell r="F6484">
            <v>752</v>
          </cell>
        </row>
        <row r="6485">
          <cell r="A6485">
            <v>6280110</v>
          </cell>
          <cell r="B6485" t="str">
            <v>Vnější roh…GEK-SA809</v>
          </cell>
          <cell r="C6485">
            <v>1560</v>
          </cell>
          <cell r="D6485">
            <v>1</v>
          </cell>
          <cell r="E6485" t="str">
            <v>KS</v>
          </cell>
          <cell r="F6485">
            <v>1560</v>
          </cell>
        </row>
        <row r="6486">
          <cell r="A6486">
            <v>6280111</v>
          </cell>
          <cell r="B6486" t="str">
            <v>Vnější roh…GEK-SA809</v>
          </cell>
          <cell r="C6486">
            <v>1560</v>
          </cell>
          <cell r="D6486">
            <v>1</v>
          </cell>
          <cell r="E6486" t="str">
            <v>KS</v>
          </cell>
          <cell r="F6486">
            <v>1560</v>
          </cell>
        </row>
        <row r="6487">
          <cell r="A6487">
            <v>6280112</v>
          </cell>
          <cell r="B6487" t="str">
            <v>Vnější roh…GEK-SA809</v>
          </cell>
          <cell r="C6487">
            <v>1560</v>
          </cell>
          <cell r="D6487">
            <v>1</v>
          </cell>
          <cell r="E6487" t="str">
            <v>KS</v>
          </cell>
          <cell r="F6487">
            <v>1560</v>
          </cell>
        </row>
        <row r="6488">
          <cell r="A6488">
            <v>6280113</v>
          </cell>
          <cell r="B6488" t="str">
            <v>Vnější roh…GEK-SA809</v>
          </cell>
          <cell r="C6488">
            <v>1275</v>
          </cell>
          <cell r="D6488">
            <v>1</v>
          </cell>
          <cell r="E6488" t="str">
            <v>KS</v>
          </cell>
          <cell r="F6488">
            <v>1275</v>
          </cell>
        </row>
        <row r="6489">
          <cell r="A6489">
            <v>6280120</v>
          </cell>
          <cell r="B6489" t="str">
            <v>Plochý roh…GEK-SFS80</v>
          </cell>
          <cell r="C6489">
            <v>1787</v>
          </cell>
          <cell r="D6489">
            <v>1</v>
          </cell>
          <cell r="E6489" t="str">
            <v>KS</v>
          </cell>
          <cell r="F6489">
            <v>1787</v>
          </cell>
        </row>
        <row r="6490">
          <cell r="A6490">
            <v>6280121</v>
          </cell>
          <cell r="B6490" t="str">
            <v>Plochý roh…GEK-SFS80</v>
          </cell>
          <cell r="C6490">
            <v>1787</v>
          </cell>
          <cell r="D6490">
            <v>1</v>
          </cell>
          <cell r="E6490" t="str">
            <v>KS</v>
          </cell>
          <cell r="F6490">
            <v>1787</v>
          </cell>
        </row>
        <row r="6491">
          <cell r="A6491">
            <v>6280122</v>
          </cell>
          <cell r="B6491" t="str">
            <v>Plochý roh…GEK-SFS80</v>
          </cell>
          <cell r="C6491">
            <v>1787</v>
          </cell>
          <cell r="D6491">
            <v>1</v>
          </cell>
          <cell r="E6491" t="str">
            <v>KS</v>
          </cell>
          <cell r="F6491">
            <v>1787</v>
          </cell>
        </row>
        <row r="6492">
          <cell r="A6492">
            <v>6280123</v>
          </cell>
          <cell r="B6492" t="str">
            <v>Plochý roh…GEK-SFS80</v>
          </cell>
          <cell r="C6492">
            <v>1534</v>
          </cell>
          <cell r="D6492">
            <v>1</v>
          </cell>
          <cell r="E6492" t="str">
            <v>KS</v>
          </cell>
          <cell r="F6492">
            <v>1534</v>
          </cell>
        </row>
        <row r="6493">
          <cell r="A6493">
            <v>6280130</v>
          </cell>
          <cell r="B6493" t="str">
            <v>Plochý roh…GEK-SFF80</v>
          </cell>
          <cell r="C6493">
            <v>1787</v>
          </cell>
          <cell r="D6493">
            <v>1</v>
          </cell>
          <cell r="E6493" t="str">
            <v>KS</v>
          </cell>
          <cell r="F6493">
            <v>1787</v>
          </cell>
        </row>
        <row r="6494">
          <cell r="A6494">
            <v>6280131</v>
          </cell>
          <cell r="B6494" t="str">
            <v>Plochý roh…GEK-SFF80</v>
          </cell>
          <cell r="C6494">
            <v>1787</v>
          </cell>
          <cell r="D6494">
            <v>1</v>
          </cell>
          <cell r="E6494" t="str">
            <v>KS</v>
          </cell>
          <cell r="F6494">
            <v>1787</v>
          </cell>
        </row>
        <row r="6495">
          <cell r="A6495">
            <v>6280132</v>
          </cell>
          <cell r="B6495" t="str">
            <v>Plochý roh…GEK-SFF80</v>
          </cell>
          <cell r="C6495">
            <v>1787</v>
          </cell>
          <cell r="D6495">
            <v>1</v>
          </cell>
          <cell r="E6495" t="str">
            <v>KS</v>
          </cell>
          <cell r="F6495">
            <v>1787</v>
          </cell>
        </row>
        <row r="6496">
          <cell r="A6496">
            <v>6280133</v>
          </cell>
          <cell r="B6496" t="str">
            <v>Plochý roh…GEK-SFF80</v>
          </cell>
          <cell r="C6496">
            <v>1534</v>
          </cell>
          <cell r="D6496">
            <v>1</v>
          </cell>
          <cell r="E6496" t="str">
            <v>KS</v>
          </cell>
          <cell r="F6496">
            <v>1534</v>
          </cell>
        </row>
        <row r="6497">
          <cell r="A6497">
            <v>6280150</v>
          </cell>
          <cell r="B6497" t="str">
            <v>Vnitřní roh…GEK-SIV80</v>
          </cell>
          <cell r="C6497">
            <v>877</v>
          </cell>
          <cell r="D6497">
            <v>1</v>
          </cell>
          <cell r="E6497" t="str">
            <v>KS</v>
          </cell>
          <cell r="F6497">
            <v>877</v>
          </cell>
        </row>
        <row r="6498">
          <cell r="A6498">
            <v>6280151</v>
          </cell>
          <cell r="B6498" t="str">
            <v>Vnitřní roh…GEK-SIV80</v>
          </cell>
          <cell r="C6498">
            <v>877</v>
          </cell>
          <cell r="D6498">
            <v>1</v>
          </cell>
          <cell r="E6498" t="str">
            <v>KS</v>
          </cell>
          <cell r="F6498">
            <v>877</v>
          </cell>
        </row>
        <row r="6499">
          <cell r="A6499">
            <v>6280152</v>
          </cell>
          <cell r="B6499" t="str">
            <v>Vnitřní roh…GEK-SIV80</v>
          </cell>
          <cell r="C6499">
            <v>877</v>
          </cell>
          <cell r="D6499">
            <v>1</v>
          </cell>
          <cell r="E6499" t="str">
            <v>KS</v>
          </cell>
          <cell r="F6499">
            <v>877</v>
          </cell>
        </row>
        <row r="6500">
          <cell r="A6500">
            <v>6280153</v>
          </cell>
          <cell r="B6500" t="str">
            <v>Vnitřní roh…GEK-SIV80</v>
          </cell>
          <cell r="C6500">
            <v>736</v>
          </cell>
          <cell r="D6500">
            <v>1</v>
          </cell>
          <cell r="E6500" t="str">
            <v>KS</v>
          </cell>
          <cell r="F6500">
            <v>736</v>
          </cell>
        </row>
        <row r="6501">
          <cell r="A6501">
            <v>6280160</v>
          </cell>
          <cell r="B6501" t="str">
            <v>Díl T…GEK-ST809</v>
          </cell>
          <cell r="C6501">
            <v>1448</v>
          </cell>
          <cell r="D6501">
            <v>1</v>
          </cell>
          <cell r="E6501" t="str">
            <v>KS</v>
          </cell>
          <cell r="F6501">
            <v>1448</v>
          </cell>
        </row>
        <row r="6502">
          <cell r="A6502">
            <v>6280161</v>
          </cell>
          <cell r="B6502" t="str">
            <v>Díl T…GEK-ST809</v>
          </cell>
          <cell r="C6502">
            <v>1448</v>
          </cell>
          <cell r="D6502">
            <v>1</v>
          </cell>
          <cell r="E6502" t="str">
            <v>KS</v>
          </cell>
          <cell r="F6502">
            <v>1448</v>
          </cell>
        </row>
        <row r="6503">
          <cell r="A6503">
            <v>6280162</v>
          </cell>
          <cell r="B6503" t="str">
            <v>Díl T…GEK-ST809</v>
          </cell>
          <cell r="C6503">
            <v>1448</v>
          </cell>
          <cell r="D6503">
            <v>1</v>
          </cell>
          <cell r="E6503" t="str">
            <v>KS</v>
          </cell>
          <cell r="F6503">
            <v>1448</v>
          </cell>
        </row>
        <row r="6504">
          <cell r="A6504">
            <v>6280163</v>
          </cell>
          <cell r="B6504" t="str">
            <v>Díl T…GEK-ST809</v>
          </cell>
          <cell r="C6504">
            <v>1198</v>
          </cell>
          <cell r="D6504">
            <v>1</v>
          </cell>
          <cell r="E6504" t="str">
            <v>KS</v>
          </cell>
          <cell r="F6504">
            <v>1198</v>
          </cell>
        </row>
        <row r="6505">
          <cell r="A6505">
            <v>6280170</v>
          </cell>
          <cell r="B6505" t="str">
            <v>Koncový díl …GEK-SE809</v>
          </cell>
          <cell r="C6505">
            <v>601</v>
          </cell>
          <cell r="D6505">
            <v>1</v>
          </cell>
          <cell r="E6505" t="str">
            <v>KS</v>
          </cell>
          <cell r="F6505">
            <v>601</v>
          </cell>
        </row>
        <row r="6506">
          <cell r="A6506">
            <v>6280171</v>
          </cell>
          <cell r="B6506" t="str">
            <v>Koncový díl …GEK-SE809</v>
          </cell>
          <cell r="C6506">
            <v>601</v>
          </cell>
          <cell r="D6506">
            <v>1</v>
          </cell>
          <cell r="E6506" t="str">
            <v>KS</v>
          </cell>
          <cell r="F6506">
            <v>601</v>
          </cell>
        </row>
        <row r="6507">
          <cell r="A6507">
            <v>6280172</v>
          </cell>
          <cell r="B6507" t="str">
            <v>Koncový díl …GEK-SE809</v>
          </cell>
          <cell r="C6507">
            <v>601</v>
          </cell>
          <cell r="D6507">
            <v>1</v>
          </cell>
          <cell r="E6507" t="str">
            <v>KS</v>
          </cell>
          <cell r="F6507">
            <v>601</v>
          </cell>
        </row>
        <row r="6508">
          <cell r="A6508">
            <v>6280200</v>
          </cell>
          <cell r="B6508" t="str">
            <v>Přístrojový kanál…GEK-S1009</v>
          </cell>
          <cell r="C6508">
            <v>752</v>
          </cell>
          <cell r="D6508">
            <v>1</v>
          </cell>
          <cell r="E6508" t="str">
            <v>M</v>
          </cell>
          <cell r="F6508">
            <v>752</v>
          </cell>
        </row>
        <row r="6509">
          <cell r="A6509">
            <v>6280201</v>
          </cell>
          <cell r="B6509" t="str">
            <v>Přístrojový kanál…GEK-S1009</v>
          </cell>
          <cell r="C6509">
            <v>752</v>
          </cell>
          <cell r="D6509">
            <v>1</v>
          </cell>
          <cell r="E6509" t="str">
            <v>M</v>
          </cell>
          <cell r="F6509">
            <v>752</v>
          </cell>
        </row>
        <row r="6510">
          <cell r="A6510">
            <v>6280202</v>
          </cell>
          <cell r="B6510" t="str">
            <v>Přístrojový kanál…GEK-S1009</v>
          </cell>
          <cell r="C6510">
            <v>752</v>
          </cell>
          <cell r="D6510">
            <v>1</v>
          </cell>
          <cell r="E6510" t="str">
            <v>M</v>
          </cell>
          <cell r="F6510">
            <v>752</v>
          </cell>
        </row>
        <row r="6511">
          <cell r="A6511">
            <v>6280203</v>
          </cell>
          <cell r="B6511" t="str">
            <v>Přístrojový kanál…GEK-S1009</v>
          </cell>
          <cell r="C6511">
            <v>590</v>
          </cell>
          <cell r="D6511">
            <v>1</v>
          </cell>
          <cell r="E6511" t="str">
            <v>M</v>
          </cell>
          <cell r="F6511">
            <v>590</v>
          </cell>
        </row>
        <row r="6512">
          <cell r="A6512">
            <v>6280210</v>
          </cell>
          <cell r="B6512" t="str">
            <v>Vnější roh…GEK-SA100</v>
          </cell>
          <cell r="C6512">
            <v>1793</v>
          </cell>
          <cell r="D6512">
            <v>1</v>
          </cell>
          <cell r="E6512" t="str">
            <v>KS</v>
          </cell>
          <cell r="F6512">
            <v>1793</v>
          </cell>
        </row>
        <row r="6513">
          <cell r="A6513">
            <v>6280211</v>
          </cell>
          <cell r="B6513" t="str">
            <v>Vnější roh…GEK-SA100</v>
          </cell>
          <cell r="C6513">
            <v>1793</v>
          </cell>
          <cell r="D6513">
            <v>1</v>
          </cell>
          <cell r="E6513" t="str">
            <v>KS</v>
          </cell>
          <cell r="F6513">
            <v>1793</v>
          </cell>
        </row>
        <row r="6514">
          <cell r="A6514">
            <v>6280212</v>
          </cell>
          <cell r="B6514" t="str">
            <v>Vnější roh…GEK-SA100</v>
          </cell>
          <cell r="C6514">
            <v>1793</v>
          </cell>
          <cell r="D6514">
            <v>1</v>
          </cell>
          <cell r="E6514" t="str">
            <v>KS</v>
          </cell>
          <cell r="F6514">
            <v>1793</v>
          </cell>
        </row>
        <row r="6515">
          <cell r="A6515">
            <v>6280213</v>
          </cell>
          <cell r="B6515" t="str">
            <v>Vnější roh…GEK-SA100</v>
          </cell>
          <cell r="C6515">
            <v>1467</v>
          </cell>
          <cell r="D6515">
            <v>1</v>
          </cell>
          <cell r="E6515" t="str">
            <v>KS</v>
          </cell>
          <cell r="F6515">
            <v>1467</v>
          </cell>
        </row>
        <row r="6516">
          <cell r="A6516">
            <v>6280220</v>
          </cell>
          <cell r="B6516" t="str">
            <v>Plochý roh…GEK-SFS10</v>
          </cell>
          <cell r="C6516">
            <v>2055</v>
          </cell>
          <cell r="D6516">
            <v>1</v>
          </cell>
          <cell r="E6516" t="str">
            <v>KS</v>
          </cell>
          <cell r="F6516">
            <v>2055</v>
          </cell>
        </row>
        <row r="6517">
          <cell r="A6517">
            <v>6280221</v>
          </cell>
          <cell r="B6517" t="str">
            <v>Plochý roh…GEK-SFS10</v>
          </cell>
          <cell r="C6517">
            <v>2055</v>
          </cell>
          <cell r="D6517">
            <v>1</v>
          </cell>
          <cell r="E6517" t="str">
            <v>KS</v>
          </cell>
          <cell r="F6517">
            <v>2055</v>
          </cell>
        </row>
        <row r="6518">
          <cell r="A6518">
            <v>6280222</v>
          </cell>
          <cell r="B6518" t="str">
            <v>Plochý roh…GEK-SFS10</v>
          </cell>
          <cell r="C6518">
            <v>2055</v>
          </cell>
          <cell r="D6518">
            <v>1</v>
          </cell>
          <cell r="E6518" t="str">
            <v>KS</v>
          </cell>
          <cell r="F6518">
            <v>2055</v>
          </cell>
        </row>
        <row r="6519">
          <cell r="A6519">
            <v>6280223</v>
          </cell>
          <cell r="B6519" t="str">
            <v>Plochý roh…GEK-SFS10</v>
          </cell>
          <cell r="C6519">
            <v>1763</v>
          </cell>
          <cell r="D6519">
            <v>1</v>
          </cell>
          <cell r="E6519" t="str">
            <v>KS</v>
          </cell>
          <cell r="F6519">
            <v>1763</v>
          </cell>
        </row>
        <row r="6520">
          <cell r="A6520">
            <v>6280230</v>
          </cell>
          <cell r="B6520" t="str">
            <v>Plochý roh…GEK-SFF10</v>
          </cell>
          <cell r="C6520">
            <v>2055</v>
          </cell>
          <cell r="D6520">
            <v>1</v>
          </cell>
          <cell r="E6520" t="str">
            <v>KS</v>
          </cell>
          <cell r="F6520">
            <v>2055</v>
          </cell>
        </row>
        <row r="6521">
          <cell r="A6521">
            <v>6280231</v>
          </cell>
          <cell r="B6521" t="str">
            <v>Plochý roh…GEK-SFF10</v>
          </cell>
          <cell r="C6521">
            <v>2055</v>
          </cell>
          <cell r="D6521">
            <v>1</v>
          </cell>
          <cell r="E6521" t="str">
            <v>KS</v>
          </cell>
          <cell r="F6521">
            <v>2055</v>
          </cell>
        </row>
        <row r="6522">
          <cell r="A6522">
            <v>6280232</v>
          </cell>
          <cell r="B6522" t="str">
            <v>Plochý roh…GEK-SFF10</v>
          </cell>
          <cell r="C6522">
            <v>2055</v>
          </cell>
          <cell r="D6522">
            <v>1</v>
          </cell>
          <cell r="E6522" t="str">
            <v>KS</v>
          </cell>
          <cell r="F6522">
            <v>2055</v>
          </cell>
        </row>
        <row r="6523">
          <cell r="A6523">
            <v>6280233</v>
          </cell>
          <cell r="B6523" t="str">
            <v>Plochý roh…GEK-SFF10</v>
          </cell>
          <cell r="C6523">
            <v>1763</v>
          </cell>
          <cell r="D6523">
            <v>1</v>
          </cell>
          <cell r="E6523" t="str">
            <v>KS</v>
          </cell>
          <cell r="F6523">
            <v>1763</v>
          </cell>
        </row>
        <row r="6524">
          <cell r="A6524">
            <v>6280243</v>
          </cell>
          <cell r="B6524" t="str">
            <v>Vnitřní roh…GEK-SIS10</v>
          </cell>
          <cell r="C6524">
            <v>1467</v>
          </cell>
          <cell r="D6524">
            <v>1</v>
          </cell>
          <cell r="E6524" t="str">
            <v>KS</v>
          </cell>
          <cell r="F6524">
            <v>1467</v>
          </cell>
        </row>
        <row r="6525">
          <cell r="A6525">
            <v>6280250</v>
          </cell>
          <cell r="B6525" t="str">
            <v>Vnitřní roh…GEK-SIV10</v>
          </cell>
          <cell r="C6525">
            <v>932</v>
          </cell>
          <cell r="D6525">
            <v>1</v>
          </cell>
          <cell r="E6525" t="str">
            <v>KS</v>
          </cell>
          <cell r="F6525">
            <v>932</v>
          </cell>
        </row>
        <row r="6526">
          <cell r="A6526">
            <v>6280251</v>
          </cell>
          <cell r="B6526" t="str">
            <v>Vnitřní roh…GEK-SIV10</v>
          </cell>
          <cell r="C6526">
            <v>932</v>
          </cell>
          <cell r="D6526">
            <v>1</v>
          </cell>
          <cell r="E6526" t="str">
            <v>KS</v>
          </cell>
          <cell r="F6526">
            <v>932</v>
          </cell>
        </row>
        <row r="6527">
          <cell r="A6527">
            <v>6280252</v>
          </cell>
          <cell r="B6527" t="str">
            <v>Vnitřní roh…GEK-SIV10</v>
          </cell>
          <cell r="C6527">
            <v>932</v>
          </cell>
          <cell r="D6527">
            <v>1</v>
          </cell>
          <cell r="E6527" t="str">
            <v>KS</v>
          </cell>
          <cell r="F6527">
            <v>932</v>
          </cell>
        </row>
        <row r="6528">
          <cell r="A6528">
            <v>6280253</v>
          </cell>
          <cell r="B6528" t="str">
            <v>Vnitřní roh…GEK-SIV10</v>
          </cell>
          <cell r="C6528">
            <v>775</v>
          </cell>
          <cell r="D6528">
            <v>1</v>
          </cell>
          <cell r="E6528" t="str">
            <v>KS</v>
          </cell>
          <cell r="F6528">
            <v>775</v>
          </cell>
        </row>
        <row r="6529">
          <cell r="A6529">
            <v>6280254</v>
          </cell>
          <cell r="B6529" t="str">
            <v>Vnitřní roh…GEK-SSIV1</v>
          </cell>
          <cell r="C6529">
            <v>1072</v>
          </cell>
          <cell r="D6529">
            <v>1</v>
          </cell>
          <cell r="E6529" t="str">
            <v>KS</v>
          </cell>
          <cell r="F6529">
            <v>1072</v>
          </cell>
        </row>
        <row r="6530">
          <cell r="A6530">
            <v>6280260</v>
          </cell>
          <cell r="B6530" t="str">
            <v>Díl T…GEK-ST100</v>
          </cell>
          <cell r="C6530">
            <v>1664</v>
          </cell>
          <cell r="D6530">
            <v>1</v>
          </cell>
          <cell r="E6530" t="str">
            <v>KS</v>
          </cell>
          <cell r="F6530">
            <v>1664</v>
          </cell>
        </row>
        <row r="6531">
          <cell r="A6531">
            <v>6280261</v>
          </cell>
          <cell r="B6531" t="str">
            <v>Díl T…GEK-ST100</v>
          </cell>
          <cell r="C6531">
            <v>1664</v>
          </cell>
          <cell r="D6531">
            <v>1</v>
          </cell>
          <cell r="E6531" t="str">
            <v>KS</v>
          </cell>
          <cell r="F6531">
            <v>1664</v>
          </cell>
        </row>
        <row r="6532">
          <cell r="A6532">
            <v>6280262</v>
          </cell>
          <cell r="B6532" t="str">
            <v>Díl T…GEK-ST100</v>
          </cell>
          <cell r="C6532">
            <v>1664</v>
          </cell>
          <cell r="D6532">
            <v>1</v>
          </cell>
          <cell r="E6532" t="str">
            <v>KS</v>
          </cell>
          <cell r="F6532">
            <v>1664</v>
          </cell>
        </row>
        <row r="6533">
          <cell r="A6533">
            <v>6280263</v>
          </cell>
          <cell r="B6533" t="str">
            <v>Díl T…GEK-ST100</v>
          </cell>
          <cell r="C6533">
            <v>1377</v>
          </cell>
          <cell r="D6533">
            <v>1</v>
          </cell>
          <cell r="E6533" t="str">
            <v>KS</v>
          </cell>
          <cell r="F6533">
            <v>1377</v>
          </cell>
        </row>
        <row r="6534">
          <cell r="A6534">
            <v>6280270</v>
          </cell>
          <cell r="B6534" t="str">
            <v>Koncový díl …GEK-SE100</v>
          </cell>
          <cell r="C6534">
            <v>692</v>
          </cell>
          <cell r="D6534">
            <v>1</v>
          </cell>
          <cell r="E6534" t="str">
            <v>KS</v>
          </cell>
          <cell r="F6534">
            <v>692</v>
          </cell>
        </row>
        <row r="6535">
          <cell r="A6535">
            <v>6280271</v>
          </cell>
          <cell r="B6535" t="str">
            <v>Koncový díl …GEK-SE100</v>
          </cell>
          <cell r="C6535">
            <v>692</v>
          </cell>
          <cell r="D6535">
            <v>1</v>
          </cell>
          <cell r="E6535" t="str">
            <v>KS</v>
          </cell>
          <cell r="F6535">
            <v>692</v>
          </cell>
        </row>
        <row r="6536">
          <cell r="A6536">
            <v>6280272</v>
          </cell>
          <cell r="B6536" t="str">
            <v>Koncový díl …GEK-SE100</v>
          </cell>
          <cell r="C6536">
            <v>692</v>
          </cell>
          <cell r="D6536">
            <v>1</v>
          </cell>
          <cell r="E6536" t="str">
            <v>KS</v>
          </cell>
          <cell r="F6536">
            <v>692</v>
          </cell>
        </row>
        <row r="6537">
          <cell r="A6537">
            <v>6280273</v>
          </cell>
          <cell r="B6537" t="str">
            <v>Koncový díl …GEK-SE100</v>
          </cell>
          <cell r="C6537">
            <v>481</v>
          </cell>
          <cell r="D6537">
            <v>1</v>
          </cell>
          <cell r="E6537" t="str">
            <v>KS</v>
          </cell>
          <cell r="F6537">
            <v>481</v>
          </cell>
        </row>
        <row r="6538">
          <cell r="A6538">
            <v>6280274</v>
          </cell>
          <cell r="B6538" t="str">
            <v>Koncový díl …GEK-SE100</v>
          </cell>
          <cell r="C6538">
            <v>796</v>
          </cell>
          <cell r="D6538">
            <v>1</v>
          </cell>
          <cell r="E6538" t="str">
            <v>KS</v>
          </cell>
          <cell r="F6538">
            <v>796</v>
          </cell>
        </row>
        <row r="6539">
          <cell r="A6539">
            <v>6280300</v>
          </cell>
          <cell r="B6539" t="str">
            <v>Přístrojový kanál…GEK-S6413</v>
          </cell>
          <cell r="C6539">
            <v>604</v>
          </cell>
          <cell r="D6539">
            <v>1</v>
          </cell>
          <cell r="E6539" t="str">
            <v>M</v>
          </cell>
          <cell r="F6539">
            <v>604</v>
          </cell>
        </row>
        <row r="6540">
          <cell r="A6540">
            <v>6280301</v>
          </cell>
          <cell r="B6540" t="str">
            <v>Přístrojový kanál…GEK-S6413</v>
          </cell>
          <cell r="C6540">
            <v>604</v>
          </cell>
          <cell r="D6540">
            <v>1</v>
          </cell>
          <cell r="E6540" t="str">
            <v>M</v>
          </cell>
          <cell r="F6540">
            <v>604</v>
          </cell>
        </row>
        <row r="6541">
          <cell r="A6541">
            <v>6280302</v>
          </cell>
          <cell r="B6541" t="str">
            <v>Přístrojový kanál…GEK-S6413</v>
          </cell>
          <cell r="C6541">
            <v>604</v>
          </cell>
          <cell r="D6541">
            <v>1</v>
          </cell>
          <cell r="E6541" t="str">
            <v>M</v>
          </cell>
          <cell r="F6541">
            <v>604</v>
          </cell>
        </row>
        <row r="6542">
          <cell r="A6542">
            <v>6280303</v>
          </cell>
          <cell r="B6542" t="str">
            <v>Přístrojový kanál…GEK-S6413</v>
          </cell>
          <cell r="C6542">
            <v>508</v>
          </cell>
          <cell r="D6542">
            <v>1</v>
          </cell>
          <cell r="E6542" t="str">
            <v>M</v>
          </cell>
          <cell r="F6542">
            <v>508</v>
          </cell>
        </row>
        <row r="6543">
          <cell r="A6543">
            <v>6280304</v>
          </cell>
          <cell r="B6543" t="str">
            <v>Přístrojový kanál…GEK-S6413</v>
          </cell>
          <cell r="C6543">
            <v>694</v>
          </cell>
          <cell r="D6543">
            <v>1</v>
          </cell>
          <cell r="E6543" t="str">
            <v>M</v>
          </cell>
          <cell r="F6543">
            <v>694</v>
          </cell>
        </row>
        <row r="6544">
          <cell r="A6544">
            <v>6280310</v>
          </cell>
          <cell r="B6544" t="str">
            <v>Vnější roh…GEK-SA641</v>
          </cell>
          <cell r="C6544">
            <v>1633</v>
          </cell>
          <cell r="D6544">
            <v>1</v>
          </cell>
          <cell r="E6544" t="str">
            <v>KS</v>
          </cell>
          <cell r="F6544">
            <v>1633</v>
          </cell>
        </row>
        <row r="6545">
          <cell r="A6545">
            <v>6280311</v>
          </cell>
          <cell r="B6545" t="str">
            <v>Vnější roh…GEK-SA641</v>
          </cell>
          <cell r="C6545">
            <v>1633</v>
          </cell>
          <cell r="D6545">
            <v>1</v>
          </cell>
          <cell r="E6545" t="str">
            <v>KS</v>
          </cell>
          <cell r="F6545">
            <v>1633</v>
          </cell>
        </row>
        <row r="6546">
          <cell r="A6546">
            <v>6280312</v>
          </cell>
          <cell r="B6546" t="str">
            <v>Vnější roh…GEK-SA641</v>
          </cell>
          <cell r="C6546">
            <v>1633</v>
          </cell>
          <cell r="D6546">
            <v>1</v>
          </cell>
          <cell r="E6546" t="str">
            <v>KS</v>
          </cell>
          <cell r="F6546">
            <v>1633</v>
          </cell>
        </row>
        <row r="6547">
          <cell r="A6547">
            <v>6280313</v>
          </cell>
          <cell r="B6547" t="str">
            <v>Vnější roh…GEK-SA641</v>
          </cell>
          <cell r="C6547">
            <v>1194</v>
          </cell>
          <cell r="D6547">
            <v>1</v>
          </cell>
          <cell r="E6547" t="str">
            <v>KS</v>
          </cell>
          <cell r="F6547">
            <v>1194</v>
          </cell>
        </row>
        <row r="6548">
          <cell r="A6548">
            <v>6280314</v>
          </cell>
          <cell r="B6548" t="str">
            <v>Vnější roh…GEK-SA641</v>
          </cell>
          <cell r="C6548">
            <v>1703</v>
          </cell>
          <cell r="D6548">
            <v>1</v>
          </cell>
          <cell r="E6548" t="str">
            <v>KS</v>
          </cell>
          <cell r="F6548">
            <v>1703</v>
          </cell>
        </row>
        <row r="6549">
          <cell r="A6549">
            <v>6280320</v>
          </cell>
          <cell r="B6549" t="str">
            <v>Plochý roh…GEK-SFS64</v>
          </cell>
          <cell r="C6549">
            <v>1620</v>
          </cell>
          <cell r="D6549">
            <v>1</v>
          </cell>
          <cell r="E6549" t="str">
            <v>KS</v>
          </cell>
          <cell r="F6549">
            <v>1620</v>
          </cell>
        </row>
        <row r="6550">
          <cell r="A6550">
            <v>6280321</v>
          </cell>
          <cell r="B6550" t="str">
            <v>Plochý roh…GEK-SFS64</v>
          </cell>
          <cell r="C6550">
            <v>1620</v>
          </cell>
          <cell r="D6550">
            <v>1</v>
          </cell>
          <cell r="E6550" t="str">
            <v>KS</v>
          </cell>
          <cell r="F6550">
            <v>1620</v>
          </cell>
        </row>
        <row r="6551">
          <cell r="A6551">
            <v>6280322</v>
          </cell>
          <cell r="B6551" t="str">
            <v>Plochý roh…GEK-SFS64</v>
          </cell>
          <cell r="C6551">
            <v>1620</v>
          </cell>
          <cell r="D6551">
            <v>1</v>
          </cell>
          <cell r="E6551" t="str">
            <v>KS</v>
          </cell>
          <cell r="F6551">
            <v>1620</v>
          </cell>
        </row>
        <row r="6552">
          <cell r="A6552">
            <v>6280323</v>
          </cell>
          <cell r="B6552" t="str">
            <v>Plochý roh…GEK-SFS64</v>
          </cell>
          <cell r="C6552">
            <v>1345</v>
          </cell>
          <cell r="D6552">
            <v>1</v>
          </cell>
          <cell r="E6552" t="str">
            <v>KS</v>
          </cell>
          <cell r="F6552">
            <v>1345</v>
          </cell>
        </row>
        <row r="6553">
          <cell r="A6553">
            <v>6280330</v>
          </cell>
          <cell r="B6553" t="str">
            <v>Plochý roh…GEK-SFF64</v>
          </cell>
          <cell r="C6553">
            <v>1701</v>
          </cell>
          <cell r="D6553">
            <v>1</v>
          </cell>
          <cell r="E6553" t="str">
            <v>KS</v>
          </cell>
          <cell r="F6553">
            <v>1701</v>
          </cell>
        </row>
        <row r="6554">
          <cell r="A6554">
            <v>6280331</v>
          </cell>
          <cell r="B6554" t="str">
            <v>Plochý roh…GEK-SFF64</v>
          </cell>
          <cell r="C6554">
            <v>1701</v>
          </cell>
          <cell r="D6554">
            <v>1</v>
          </cell>
          <cell r="E6554" t="str">
            <v>KS</v>
          </cell>
          <cell r="F6554">
            <v>1701</v>
          </cell>
        </row>
        <row r="6555">
          <cell r="A6555">
            <v>6280332</v>
          </cell>
          <cell r="B6555" t="str">
            <v>Plochý roh…GEK-SFF64</v>
          </cell>
          <cell r="C6555">
            <v>1701</v>
          </cell>
          <cell r="D6555">
            <v>1</v>
          </cell>
          <cell r="E6555" t="str">
            <v>KS</v>
          </cell>
          <cell r="F6555">
            <v>1701</v>
          </cell>
        </row>
        <row r="6556">
          <cell r="A6556">
            <v>6280333</v>
          </cell>
          <cell r="B6556" t="str">
            <v>Plochý roh…GEK-SFF64</v>
          </cell>
          <cell r="C6556">
            <v>1412</v>
          </cell>
          <cell r="D6556">
            <v>1</v>
          </cell>
          <cell r="E6556" t="str">
            <v>KS</v>
          </cell>
          <cell r="F6556">
            <v>1412</v>
          </cell>
        </row>
        <row r="6557">
          <cell r="A6557">
            <v>6280340</v>
          </cell>
          <cell r="B6557" t="str">
            <v>Vnitřní roh…GEK-SIS64</v>
          </cell>
          <cell r="C6557">
            <v>1481</v>
          </cell>
          <cell r="D6557">
            <v>1</v>
          </cell>
          <cell r="E6557" t="str">
            <v>KS</v>
          </cell>
          <cell r="F6557">
            <v>1481</v>
          </cell>
        </row>
        <row r="6558">
          <cell r="A6558">
            <v>6280350</v>
          </cell>
          <cell r="B6558" t="str">
            <v>Vnitřní roh…GEK-SIV64</v>
          </cell>
          <cell r="C6558">
            <v>856</v>
          </cell>
          <cell r="D6558">
            <v>1</v>
          </cell>
          <cell r="E6558" t="str">
            <v>KS</v>
          </cell>
          <cell r="F6558">
            <v>856</v>
          </cell>
        </row>
        <row r="6559">
          <cell r="A6559">
            <v>6280351</v>
          </cell>
          <cell r="B6559" t="str">
            <v>Vnitřní roh…GEK-SIV64</v>
          </cell>
          <cell r="C6559">
            <v>856</v>
          </cell>
          <cell r="D6559">
            <v>1</v>
          </cell>
          <cell r="E6559" t="str">
            <v>KS</v>
          </cell>
          <cell r="F6559">
            <v>856</v>
          </cell>
        </row>
        <row r="6560">
          <cell r="A6560">
            <v>6280352</v>
          </cell>
          <cell r="B6560" t="str">
            <v>Vnitřní roh…GEK-SIV64</v>
          </cell>
          <cell r="C6560">
            <v>856</v>
          </cell>
          <cell r="D6560">
            <v>1</v>
          </cell>
          <cell r="E6560" t="str">
            <v>KS</v>
          </cell>
          <cell r="F6560">
            <v>856</v>
          </cell>
        </row>
        <row r="6561">
          <cell r="A6561">
            <v>6280353</v>
          </cell>
          <cell r="B6561" t="str">
            <v>Vnitřní roh…GEK-SIV64</v>
          </cell>
          <cell r="C6561">
            <v>713</v>
          </cell>
          <cell r="D6561">
            <v>1</v>
          </cell>
          <cell r="E6561" t="str">
            <v>KS</v>
          </cell>
          <cell r="F6561">
            <v>713</v>
          </cell>
        </row>
        <row r="6562">
          <cell r="A6562">
            <v>6280354</v>
          </cell>
          <cell r="B6562" t="str">
            <v>Vnitřní roh…GEK-SSIV6</v>
          </cell>
          <cell r="C6562">
            <v>986</v>
          </cell>
          <cell r="D6562">
            <v>1</v>
          </cell>
          <cell r="E6562" t="str">
            <v>KS</v>
          </cell>
          <cell r="F6562">
            <v>986</v>
          </cell>
        </row>
        <row r="6563">
          <cell r="A6563">
            <v>6280360</v>
          </cell>
          <cell r="B6563" t="str">
            <v>Díl T…GEK-ST641</v>
          </cell>
          <cell r="C6563">
            <v>1417</v>
          </cell>
          <cell r="D6563">
            <v>1</v>
          </cell>
          <cell r="E6563" t="str">
            <v>KS</v>
          </cell>
          <cell r="F6563">
            <v>1417</v>
          </cell>
        </row>
        <row r="6564">
          <cell r="A6564">
            <v>6280361</v>
          </cell>
          <cell r="B6564" t="str">
            <v>Díl T…GEK-ST641</v>
          </cell>
          <cell r="C6564">
            <v>1417</v>
          </cell>
          <cell r="D6564">
            <v>1</v>
          </cell>
          <cell r="E6564" t="str">
            <v>KS</v>
          </cell>
          <cell r="F6564">
            <v>1417</v>
          </cell>
        </row>
        <row r="6565">
          <cell r="A6565">
            <v>6280362</v>
          </cell>
          <cell r="B6565" t="str">
            <v>Díl T…GEK-ST641</v>
          </cell>
          <cell r="C6565">
            <v>1417</v>
          </cell>
          <cell r="D6565">
            <v>1</v>
          </cell>
          <cell r="E6565" t="str">
            <v>KS</v>
          </cell>
          <cell r="F6565">
            <v>1417</v>
          </cell>
        </row>
        <row r="6566">
          <cell r="A6566">
            <v>6280363</v>
          </cell>
          <cell r="B6566" t="str">
            <v>Díl T…GEK-ST641</v>
          </cell>
          <cell r="C6566">
            <v>1216</v>
          </cell>
          <cell r="D6566">
            <v>1</v>
          </cell>
          <cell r="E6566" t="str">
            <v>KS</v>
          </cell>
          <cell r="F6566">
            <v>1216</v>
          </cell>
        </row>
        <row r="6567">
          <cell r="A6567">
            <v>6280370</v>
          </cell>
          <cell r="B6567" t="str">
            <v>Koncový díl …GEK-SE641</v>
          </cell>
          <cell r="C6567">
            <v>551</v>
          </cell>
          <cell r="D6567">
            <v>1</v>
          </cell>
          <cell r="E6567" t="str">
            <v>KS</v>
          </cell>
          <cell r="F6567">
            <v>551</v>
          </cell>
        </row>
        <row r="6568">
          <cell r="A6568">
            <v>6280371</v>
          </cell>
          <cell r="B6568" t="str">
            <v>Koncový díl …GEK-SE641</v>
          </cell>
          <cell r="C6568">
            <v>551</v>
          </cell>
          <cell r="D6568">
            <v>1</v>
          </cell>
          <cell r="E6568" t="str">
            <v>KS</v>
          </cell>
          <cell r="F6568">
            <v>551</v>
          </cell>
        </row>
        <row r="6569">
          <cell r="A6569">
            <v>6280372</v>
          </cell>
          <cell r="B6569" t="str">
            <v>Koncový díl …GEK-SE641</v>
          </cell>
          <cell r="C6569">
            <v>551</v>
          </cell>
          <cell r="D6569">
            <v>1</v>
          </cell>
          <cell r="E6569" t="str">
            <v>KS</v>
          </cell>
          <cell r="F6569">
            <v>551</v>
          </cell>
        </row>
        <row r="6570">
          <cell r="A6570">
            <v>6280373</v>
          </cell>
          <cell r="B6570" t="str">
            <v>Koncový díl …GEK-SE641</v>
          </cell>
          <cell r="C6570">
            <v>477</v>
          </cell>
          <cell r="D6570">
            <v>1</v>
          </cell>
          <cell r="E6570" t="str">
            <v>KS</v>
          </cell>
          <cell r="F6570">
            <v>477</v>
          </cell>
        </row>
        <row r="6571">
          <cell r="A6571">
            <v>6280400</v>
          </cell>
          <cell r="B6571" t="str">
            <v>Přístrojový kanál…GEK-S8013</v>
          </cell>
          <cell r="C6571">
            <v>677</v>
          </cell>
          <cell r="D6571">
            <v>1</v>
          </cell>
          <cell r="E6571" t="str">
            <v>M</v>
          </cell>
          <cell r="F6571">
            <v>677</v>
          </cell>
        </row>
        <row r="6572">
          <cell r="A6572">
            <v>6280401</v>
          </cell>
          <cell r="B6572" t="str">
            <v>Přístrojový kanál…GEK-S8013</v>
          </cell>
          <cell r="C6572">
            <v>677</v>
          </cell>
          <cell r="D6572">
            <v>1</v>
          </cell>
          <cell r="E6572" t="str">
            <v>M</v>
          </cell>
          <cell r="F6572">
            <v>677</v>
          </cell>
        </row>
        <row r="6573">
          <cell r="A6573">
            <v>6280402</v>
          </cell>
          <cell r="B6573" t="str">
            <v>Přístrojový kanál…GEK-S8013</v>
          </cell>
          <cell r="C6573">
            <v>677</v>
          </cell>
          <cell r="D6573">
            <v>1</v>
          </cell>
          <cell r="E6573" t="str">
            <v>M</v>
          </cell>
          <cell r="F6573">
            <v>677</v>
          </cell>
        </row>
        <row r="6574">
          <cell r="A6574">
            <v>6280403</v>
          </cell>
          <cell r="B6574" t="str">
            <v>Přístrojový kanál…GEK-S8013</v>
          </cell>
          <cell r="C6574">
            <v>598</v>
          </cell>
          <cell r="D6574">
            <v>1</v>
          </cell>
          <cell r="E6574" t="str">
            <v>M</v>
          </cell>
          <cell r="F6574">
            <v>598</v>
          </cell>
        </row>
        <row r="6575">
          <cell r="A6575">
            <v>6280410</v>
          </cell>
          <cell r="B6575" t="str">
            <v>Vnější roh…GEK-SA801</v>
          </cell>
          <cell r="C6575">
            <v>1688</v>
          </cell>
          <cell r="D6575">
            <v>1</v>
          </cell>
          <cell r="E6575" t="str">
            <v>KS</v>
          </cell>
          <cell r="F6575">
            <v>1688</v>
          </cell>
        </row>
        <row r="6576">
          <cell r="A6576">
            <v>6280411</v>
          </cell>
          <cell r="B6576" t="str">
            <v>Vnější roh…GEK-SA801</v>
          </cell>
          <cell r="C6576">
            <v>1688</v>
          </cell>
          <cell r="D6576">
            <v>1</v>
          </cell>
          <cell r="E6576" t="str">
            <v>KS</v>
          </cell>
          <cell r="F6576">
            <v>1688</v>
          </cell>
        </row>
        <row r="6577">
          <cell r="A6577">
            <v>6280412</v>
          </cell>
          <cell r="B6577" t="str">
            <v>Vnější roh…GEK-SA801</v>
          </cell>
          <cell r="C6577">
            <v>1688</v>
          </cell>
          <cell r="D6577">
            <v>1</v>
          </cell>
          <cell r="E6577" t="str">
            <v>KS</v>
          </cell>
          <cell r="F6577">
            <v>1688</v>
          </cell>
        </row>
        <row r="6578">
          <cell r="A6578">
            <v>6280413</v>
          </cell>
          <cell r="B6578" t="str">
            <v>Vnější roh…GEK-SA801</v>
          </cell>
          <cell r="C6578">
            <v>1333</v>
          </cell>
          <cell r="D6578">
            <v>1</v>
          </cell>
          <cell r="E6578" t="str">
            <v>KS</v>
          </cell>
          <cell r="F6578">
            <v>1333</v>
          </cell>
        </row>
        <row r="6579">
          <cell r="A6579">
            <v>6280420</v>
          </cell>
          <cell r="B6579" t="str">
            <v>Plochý roh…GEK-SFS80</v>
          </cell>
          <cell r="C6579">
            <v>1925</v>
          </cell>
          <cell r="D6579">
            <v>1</v>
          </cell>
          <cell r="E6579" t="str">
            <v>KS</v>
          </cell>
          <cell r="F6579">
            <v>1925</v>
          </cell>
        </row>
        <row r="6580">
          <cell r="A6580">
            <v>6280421</v>
          </cell>
          <cell r="B6580" t="str">
            <v>Plochý roh…GEK-SFS80</v>
          </cell>
          <cell r="C6580">
            <v>1925</v>
          </cell>
          <cell r="D6580">
            <v>1</v>
          </cell>
          <cell r="E6580" t="str">
            <v>KS</v>
          </cell>
          <cell r="F6580">
            <v>1925</v>
          </cell>
        </row>
        <row r="6581">
          <cell r="A6581">
            <v>6280422</v>
          </cell>
          <cell r="B6581" t="str">
            <v>Plochý roh…GEK-SFS80</v>
          </cell>
          <cell r="C6581">
            <v>1925</v>
          </cell>
          <cell r="D6581">
            <v>1</v>
          </cell>
          <cell r="E6581" t="str">
            <v>KS</v>
          </cell>
          <cell r="F6581">
            <v>1925</v>
          </cell>
        </row>
        <row r="6582">
          <cell r="A6582">
            <v>6280423</v>
          </cell>
          <cell r="B6582" t="str">
            <v>Plochý roh…GEK-SFS80</v>
          </cell>
          <cell r="C6582">
            <v>1585</v>
          </cell>
          <cell r="D6582">
            <v>1</v>
          </cell>
          <cell r="E6582" t="str">
            <v>KS</v>
          </cell>
          <cell r="F6582">
            <v>1585</v>
          </cell>
        </row>
        <row r="6583">
          <cell r="A6583">
            <v>6280430</v>
          </cell>
          <cell r="B6583" t="str">
            <v>Plochý roh…GEK-SFF80</v>
          </cell>
          <cell r="C6583">
            <v>1925</v>
          </cell>
          <cell r="D6583">
            <v>1</v>
          </cell>
          <cell r="E6583" t="str">
            <v>KS</v>
          </cell>
          <cell r="F6583">
            <v>1925</v>
          </cell>
        </row>
        <row r="6584">
          <cell r="A6584">
            <v>6280431</v>
          </cell>
          <cell r="B6584" t="str">
            <v>Plochý roh…GEK-SFF80</v>
          </cell>
          <cell r="C6584">
            <v>1925</v>
          </cell>
          <cell r="D6584">
            <v>1</v>
          </cell>
          <cell r="E6584" t="str">
            <v>KS</v>
          </cell>
          <cell r="F6584">
            <v>1925</v>
          </cell>
        </row>
        <row r="6585">
          <cell r="A6585">
            <v>6280432</v>
          </cell>
          <cell r="B6585" t="str">
            <v>Plochý roh…GEK-SFF80</v>
          </cell>
          <cell r="C6585">
            <v>1925</v>
          </cell>
          <cell r="D6585">
            <v>1</v>
          </cell>
          <cell r="E6585" t="str">
            <v>KS</v>
          </cell>
          <cell r="F6585">
            <v>1925</v>
          </cell>
        </row>
        <row r="6586">
          <cell r="A6586">
            <v>6280433</v>
          </cell>
          <cell r="B6586" t="str">
            <v>Plochý roh…GEK-SFF80</v>
          </cell>
          <cell r="C6586">
            <v>1585</v>
          </cell>
          <cell r="D6586">
            <v>1</v>
          </cell>
          <cell r="E6586" t="str">
            <v>KS</v>
          </cell>
          <cell r="F6586">
            <v>1585</v>
          </cell>
        </row>
        <row r="6587">
          <cell r="A6587">
            <v>6280440</v>
          </cell>
          <cell r="B6587" t="str">
            <v>Vnitřní roh…GEK-SIS80</v>
          </cell>
          <cell r="C6587">
            <v>1608</v>
          </cell>
          <cell r="D6587">
            <v>1</v>
          </cell>
          <cell r="E6587" t="str">
            <v>KS</v>
          </cell>
          <cell r="F6587">
            <v>1608</v>
          </cell>
        </row>
        <row r="6588">
          <cell r="A6588">
            <v>6280450</v>
          </cell>
          <cell r="B6588" t="str">
            <v>Vnitřní roh…GEK-SIV80</v>
          </cell>
          <cell r="C6588">
            <v>914</v>
          </cell>
          <cell r="D6588">
            <v>1</v>
          </cell>
          <cell r="E6588" t="str">
            <v>KS</v>
          </cell>
          <cell r="F6588">
            <v>914</v>
          </cell>
        </row>
        <row r="6589">
          <cell r="A6589">
            <v>6280451</v>
          </cell>
          <cell r="B6589" t="str">
            <v>Vnitřní roh…GEK-SIV80</v>
          </cell>
          <cell r="C6589">
            <v>914</v>
          </cell>
          <cell r="D6589">
            <v>1</v>
          </cell>
          <cell r="E6589" t="str">
            <v>KS</v>
          </cell>
          <cell r="F6589">
            <v>914</v>
          </cell>
        </row>
        <row r="6590">
          <cell r="A6590">
            <v>6280452</v>
          </cell>
          <cell r="B6590" t="str">
            <v>Vnitřní roh…GEK-SIV80</v>
          </cell>
          <cell r="C6590">
            <v>914</v>
          </cell>
          <cell r="D6590">
            <v>1</v>
          </cell>
          <cell r="E6590" t="str">
            <v>KS</v>
          </cell>
          <cell r="F6590">
            <v>914</v>
          </cell>
        </row>
        <row r="6591">
          <cell r="A6591">
            <v>6280453</v>
          </cell>
          <cell r="B6591" t="str">
            <v>Vnitřní roh…GEK-SIV80</v>
          </cell>
          <cell r="C6591">
            <v>758</v>
          </cell>
          <cell r="D6591">
            <v>1</v>
          </cell>
          <cell r="E6591" t="str">
            <v>KS</v>
          </cell>
          <cell r="F6591">
            <v>758</v>
          </cell>
        </row>
        <row r="6592">
          <cell r="A6592">
            <v>6280460</v>
          </cell>
          <cell r="B6592" t="str">
            <v>Díl T…GEK-ST801</v>
          </cell>
          <cell r="C6592">
            <v>1482</v>
          </cell>
          <cell r="D6592">
            <v>1</v>
          </cell>
          <cell r="E6592" t="str">
            <v>KS</v>
          </cell>
          <cell r="F6592">
            <v>1482</v>
          </cell>
        </row>
        <row r="6593">
          <cell r="A6593">
            <v>6280461</v>
          </cell>
          <cell r="B6593" t="str">
            <v>Díl T…GEK-ST801</v>
          </cell>
          <cell r="C6593">
            <v>1482</v>
          </cell>
          <cell r="D6593">
            <v>1</v>
          </cell>
          <cell r="E6593" t="str">
            <v>KS</v>
          </cell>
          <cell r="F6593">
            <v>1482</v>
          </cell>
        </row>
        <row r="6594">
          <cell r="A6594">
            <v>6280462</v>
          </cell>
          <cell r="B6594" t="str">
            <v>Díl T…GEK-ST801</v>
          </cell>
          <cell r="C6594">
            <v>1482</v>
          </cell>
          <cell r="D6594">
            <v>1</v>
          </cell>
          <cell r="E6594" t="str">
            <v>KS</v>
          </cell>
          <cell r="F6594">
            <v>1482</v>
          </cell>
        </row>
        <row r="6595">
          <cell r="A6595">
            <v>6280463</v>
          </cell>
          <cell r="B6595" t="str">
            <v>Díl T…GEK-ST801</v>
          </cell>
          <cell r="C6595">
            <v>1239</v>
          </cell>
          <cell r="D6595">
            <v>1</v>
          </cell>
          <cell r="E6595" t="str">
            <v>KS</v>
          </cell>
          <cell r="F6595">
            <v>1239</v>
          </cell>
        </row>
        <row r="6596">
          <cell r="A6596">
            <v>6280470</v>
          </cell>
          <cell r="B6596" t="str">
            <v>Koncový díl …GEK-SE801</v>
          </cell>
          <cell r="C6596">
            <v>608</v>
          </cell>
          <cell r="D6596">
            <v>1</v>
          </cell>
          <cell r="E6596" t="str">
            <v>KS</v>
          </cell>
          <cell r="F6596">
            <v>608</v>
          </cell>
        </row>
        <row r="6597">
          <cell r="A6597">
            <v>6280471</v>
          </cell>
          <cell r="B6597" t="str">
            <v>Koncový díl …GEK-SE801</v>
          </cell>
          <cell r="C6597">
            <v>608</v>
          </cell>
          <cell r="D6597">
            <v>1</v>
          </cell>
          <cell r="E6597" t="str">
            <v>KS</v>
          </cell>
          <cell r="F6597">
            <v>608</v>
          </cell>
        </row>
        <row r="6598">
          <cell r="A6598">
            <v>6280472</v>
          </cell>
          <cell r="B6598" t="str">
            <v>Koncový díl …GEK-SE801</v>
          </cell>
          <cell r="C6598">
            <v>608</v>
          </cell>
          <cell r="D6598">
            <v>1</v>
          </cell>
          <cell r="E6598" t="str">
            <v>KS</v>
          </cell>
          <cell r="F6598">
            <v>608</v>
          </cell>
        </row>
        <row r="6599">
          <cell r="A6599">
            <v>6280473</v>
          </cell>
          <cell r="B6599" t="str">
            <v>Koncový díl …GEK-SE801</v>
          </cell>
          <cell r="C6599">
            <v>477</v>
          </cell>
          <cell r="D6599">
            <v>1</v>
          </cell>
          <cell r="E6599" t="str">
            <v>KS</v>
          </cell>
          <cell r="F6599">
            <v>477</v>
          </cell>
        </row>
        <row r="6600">
          <cell r="A6600">
            <v>6280500</v>
          </cell>
          <cell r="B6600" t="str">
            <v>Přístrojový kanál…GEK-S1001</v>
          </cell>
          <cell r="C6600">
            <v>770</v>
          </cell>
          <cell r="D6600">
            <v>1</v>
          </cell>
          <cell r="E6600" t="str">
            <v>M</v>
          </cell>
          <cell r="F6600">
            <v>770</v>
          </cell>
        </row>
        <row r="6601">
          <cell r="A6601">
            <v>6280501</v>
          </cell>
          <cell r="B6601" t="str">
            <v>Přístrojový kanál…GEK-S1001</v>
          </cell>
          <cell r="C6601">
            <v>770</v>
          </cell>
          <cell r="D6601">
            <v>1</v>
          </cell>
          <cell r="E6601" t="str">
            <v>M</v>
          </cell>
          <cell r="F6601">
            <v>770</v>
          </cell>
        </row>
        <row r="6602">
          <cell r="A6602">
            <v>6280502</v>
          </cell>
          <cell r="B6602" t="str">
            <v>Přístrojový kanál…GEK-S1001</v>
          </cell>
          <cell r="C6602">
            <v>770</v>
          </cell>
          <cell r="D6602">
            <v>1</v>
          </cell>
          <cell r="E6602" t="str">
            <v>M</v>
          </cell>
          <cell r="F6602">
            <v>770</v>
          </cell>
        </row>
        <row r="6603">
          <cell r="A6603">
            <v>6280503</v>
          </cell>
          <cell r="B6603" t="str">
            <v>Přístrojový kanál…GEK-S1001</v>
          </cell>
          <cell r="C6603">
            <v>655</v>
          </cell>
          <cell r="D6603">
            <v>1</v>
          </cell>
          <cell r="E6603" t="str">
            <v>M</v>
          </cell>
          <cell r="F6603">
            <v>655</v>
          </cell>
        </row>
        <row r="6604">
          <cell r="A6604">
            <v>6280510</v>
          </cell>
          <cell r="B6604" t="str">
            <v>Vnější roh…GEK-SA100</v>
          </cell>
          <cell r="C6604">
            <v>1849</v>
          </cell>
          <cell r="D6604">
            <v>1</v>
          </cell>
          <cell r="E6604" t="str">
            <v>KS</v>
          </cell>
          <cell r="F6604">
            <v>1849</v>
          </cell>
        </row>
        <row r="6605">
          <cell r="A6605">
            <v>6280511</v>
          </cell>
          <cell r="B6605" t="str">
            <v>Vnější roh…GEK-SA100</v>
          </cell>
          <cell r="C6605">
            <v>1849</v>
          </cell>
          <cell r="D6605">
            <v>1</v>
          </cell>
          <cell r="E6605" t="str">
            <v>KS</v>
          </cell>
          <cell r="F6605">
            <v>1849</v>
          </cell>
        </row>
        <row r="6606">
          <cell r="A6606">
            <v>6280512</v>
          </cell>
          <cell r="B6606" t="str">
            <v>Vnější roh…GEK-SA100</v>
          </cell>
          <cell r="C6606">
            <v>1849</v>
          </cell>
          <cell r="D6606">
            <v>1</v>
          </cell>
          <cell r="E6606" t="str">
            <v>KS</v>
          </cell>
          <cell r="F6606">
            <v>1849</v>
          </cell>
        </row>
        <row r="6607">
          <cell r="A6607">
            <v>6280513</v>
          </cell>
          <cell r="B6607" t="str">
            <v>Vnější roh…GEK-SA100</v>
          </cell>
          <cell r="C6607">
            <v>1533</v>
          </cell>
          <cell r="D6607">
            <v>1</v>
          </cell>
          <cell r="E6607" t="str">
            <v>KS</v>
          </cell>
          <cell r="F6607">
            <v>1533</v>
          </cell>
        </row>
        <row r="6608">
          <cell r="A6608">
            <v>6280520</v>
          </cell>
          <cell r="B6608" t="str">
            <v>Plochý roh…GEK-SFS10</v>
          </cell>
          <cell r="C6608">
            <v>2108</v>
          </cell>
          <cell r="D6608">
            <v>1</v>
          </cell>
          <cell r="E6608" t="str">
            <v>KS</v>
          </cell>
          <cell r="F6608">
            <v>2108</v>
          </cell>
        </row>
        <row r="6609">
          <cell r="A6609">
            <v>6280521</v>
          </cell>
          <cell r="B6609" t="str">
            <v>Plochý roh…GEK-SFS10</v>
          </cell>
          <cell r="C6609">
            <v>2108</v>
          </cell>
          <cell r="D6609">
            <v>1</v>
          </cell>
          <cell r="E6609" t="str">
            <v>KS</v>
          </cell>
          <cell r="F6609">
            <v>2108</v>
          </cell>
        </row>
        <row r="6610">
          <cell r="A6610">
            <v>6280522</v>
          </cell>
          <cell r="B6610" t="str">
            <v>Plochý roh…GEK-SFS10</v>
          </cell>
          <cell r="C6610">
            <v>2108</v>
          </cell>
          <cell r="D6610">
            <v>1</v>
          </cell>
          <cell r="E6610" t="str">
            <v>KS</v>
          </cell>
          <cell r="F6610">
            <v>2108</v>
          </cell>
        </row>
        <row r="6611">
          <cell r="A6611">
            <v>6280523</v>
          </cell>
          <cell r="B6611" t="str">
            <v>Plochý roh…GEK-SFS10</v>
          </cell>
          <cell r="C6611">
            <v>1824</v>
          </cell>
          <cell r="D6611">
            <v>1</v>
          </cell>
          <cell r="E6611" t="str">
            <v>KS</v>
          </cell>
          <cell r="F6611">
            <v>1824</v>
          </cell>
        </row>
        <row r="6612">
          <cell r="A6612">
            <v>6280530</v>
          </cell>
          <cell r="B6612" t="str">
            <v>Plochý roh…GEK-SFF10</v>
          </cell>
          <cell r="C6612">
            <v>2108</v>
          </cell>
          <cell r="D6612">
            <v>1</v>
          </cell>
          <cell r="E6612" t="str">
            <v>KS</v>
          </cell>
          <cell r="F6612">
            <v>2108</v>
          </cell>
        </row>
        <row r="6613">
          <cell r="A6613">
            <v>6280531</v>
          </cell>
          <cell r="B6613" t="str">
            <v>Plochý roh…GEK-SFF10</v>
          </cell>
          <cell r="C6613">
            <v>2108</v>
          </cell>
          <cell r="D6613">
            <v>1</v>
          </cell>
          <cell r="E6613" t="str">
            <v>KS</v>
          </cell>
          <cell r="F6613">
            <v>2108</v>
          </cell>
        </row>
        <row r="6614">
          <cell r="A6614">
            <v>6280532</v>
          </cell>
          <cell r="B6614" t="str">
            <v>Plochý roh…GEK-SFF10</v>
          </cell>
          <cell r="C6614">
            <v>2108</v>
          </cell>
          <cell r="D6614">
            <v>1</v>
          </cell>
          <cell r="E6614" t="str">
            <v>KS</v>
          </cell>
          <cell r="F6614">
            <v>2108</v>
          </cell>
        </row>
        <row r="6615">
          <cell r="A6615">
            <v>6280533</v>
          </cell>
          <cell r="B6615" t="str">
            <v>Plochý roh…GEK-SFF10</v>
          </cell>
          <cell r="C6615">
            <v>1824</v>
          </cell>
          <cell r="D6615">
            <v>1</v>
          </cell>
          <cell r="E6615" t="str">
            <v>KS</v>
          </cell>
          <cell r="F6615">
            <v>1824</v>
          </cell>
        </row>
        <row r="6616">
          <cell r="A6616">
            <v>6280550</v>
          </cell>
          <cell r="B6616" t="str">
            <v>Vnitřní roh…GEK-SIV10</v>
          </cell>
          <cell r="C6616">
            <v>963</v>
          </cell>
          <cell r="D6616">
            <v>1</v>
          </cell>
          <cell r="E6616" t="str">
            <v>KS</v>
          </cell>
          <cell r="F6616">
            <v>963</v>
          </cell>
        </row>
        <row r="6617">
          <cell r="A6617">
            <v>6280551</v>
          </cell>
          <cell r="B6617" t="str">
            <v>Vnitřní roh…GEK-SIV10</v>
          </cell>
          <cell r="C6617">
            <v>963</v>
          </cell>
          <cell r="D6617">
            <v>1</v>
          </cell>
          <cell r="E6617" t="str">
            <v>KS</v>
          </cell>
          <cell r="F6617">
            <v>963</v>
          </cell>
        </row>
        <row r="6618">
          <cell r="A6618">
            <v>6280552</v>
          </cell>
          <cell r="B6618" t="str">
            <v>Vnitřní roh…GEK-SIV10</v>
          </cell>
          <cell r="C6618">
            <v>963</v>
          </cell>
          <cell r="D6618">
            <v>1</v>
          </cell>
          <cell r="E6618" t="str">
            <v>KS</v>
          </cell>
          <cell r="F6618">
            <v>963</v>
          </cell>
        </row>
        <row r="6619">
          <cell r="A6619">
            <v>6280553</v>
          </cell>
          <cell r="B6619" t="str">
            <v>Vnitřní roh…GEK-SIV10</v>
          </cell>
          <cell r="C6619">
            <v>805</v>
          </cell>
          <cell r="D6619">
            <v>1</v>
          </cell>
          <cell r="E6619" t="str">
            <v>KS</v>
          </cell>
          <cell r="F6619">
            <v>805</v>
          </cell>
        </row>
        <row r="6620">
          <cell r="A6620">
            <v>6280560</v>
          </cell>
          <cell r="B6620" t="str">
            <v>Díl T…GEK-ST100</v>
          </cell>
          <cell r="C6620">
            <v>1705</v>
          </cell>
          <cell r="D6620">
            <v>1</v>
          </cell>
          <cell r="E6620" t="str">
            <v>KS</v>
          </cell>
          <cell r="F6620">
            <v>1705</v>
          </cell>
        </row>
        <row r="6621">
          <cell r="A6621">
            <v>6280561</v>
          </cell>
          <cell r="B6621" t="str">
            <v>Díl T…GEK-ST100</v>
          </cell>
          <cell r="C6621">
            <v>1705</v>
          </cell>
          <cell r="D6621">
            <v>1</v>
          </cell>
          <cell r="E6621" t="str">
            <v>KS</v>
          </cell>
          <cell r="F6621">
            <v>1705</v>
          </cell>
        </row>
        <row r="6622">
          <cell r="A6622">
            <v>6280562</v>
          </cell>
          <cell r="B6622" t="str">
            <v>Díl T…GEK-ST100</v>
          </cell>
          <cell r="C6622">
            <v>1705</v>
          </cell>
          <cell r="D6622">
            <v>1</v>
          </cell>
          <cell r="E6622" t="str">
            <v>KS</v>
          </cell>
          <cell r="F6622">
            <v>1705</v>
          </cell>
        </row>
        <row r="6623">
          <cell r="A6623">
            <v>6280563</v>
          </cell>
          <cell r="B6623" t="str">
            <v>Díl T…GEK-ST100</v>
          </cell>
          <cell r="C6623">
            <v>1426</v>
          </cell>
          <cell r="D6623">
            <v>1</v>
          </cell>
          <cell r="E6623" t="str">
            <v>KS</v>
          </cell>
          <cell r="F6623">
            <v>1426</v>
          </cell>
        </row>
        <row r="6624">
          <cell r="A6624">
            <v>6280570</v>
          </cell>
          <cell r="B6624" t="str">
            <v>Koncový díl …GEK-SE100</v>
          </cell>
          <cell r="C6624">
            <v>655</v>
          </cell>
          <cell r="D6624">
            <v>1</v>
          </cell>
          <cell r="E6624" t="str">
            <v>KS</v>
          </cell>
          <cell r="F6624">
            <v>655</v>
          </cell>
        </row>
        <row r="6625">
          <cell r="A6625">
            <v>6280571</v>
          </cell>
          <cell r="B6625" t="str">
            <v>Koncový díl …GEK-SE100</v>
          </cell>
          <cell r="C6625">
            <v>655</v>
          </cell>
          <cell r="D6625">
            <v>1</v>
          </cell>
          <cell r="E6625" t="str">
            <v>KS</v>
          </cell>
          <cell r="F6625">
            <v>655</v>
          </cell>
        </row>
        <row r="6626">
          <cell r="A6626">
            <v>6280572</v>
          </cell>
          <cell r="B6626" t="str">
            <v>Koncový díl …GEK-SE100</v>
          </cell>
          <cell r="C6626">
            <v>655</v>
          </cell>
          <cell r="D6626">
            <v>1</v>
          </cell>
          <cell r="E6626" t="str">
            <v>KS</v>
          </cell>
          <cell r="F6626">
            <v>655</v>
          </cell>
        </row>
        <row r="6627">
          <cell r="A6627">
            <v>6280573</v>
          </cell>
          <cell r="B6627" t="str">
            <v>Koncový díl …GEK-SE100</v>
          </cell>
          <cell r="C6627">
            <v>548</v>
          </cell>
          <cell r="D6627">
            <v>1</v>
          </cell>
          <cell r="E6627" t="str">
            <v>KS</v>
          </cell>
          <cell r="F6627">
            <v>548</v>
          </cell>
        </row>
        <row r="6628">
          <cell r="A6628">
            <v>6280600</v>
          </cell>
          <cell r="B6628" t="str">
            <v>Přístrojový kanál…GEK-SA641</v>
          </cell>
          <cell r="C6628">
            <v>604</v>
          </cell>
          <cell r="D6628">
            <v>1</v>
          </cell>
          <cell r="E6628" t="str">
            <v>M</v>
          </cell>
          <cell r="F6628">
            <v>604</v>
          </cell>
        </row>
        <row r="6629">
          <cell r="A6629">
            <v>6280601</v>
          </cell>
          <cell r="B6629" t="str">
            <v>Přístrojový kanál…GEK-SA641</v>
          </cell>
          <cell r="C6629">
            <v>604</v>
          </cell>
          <cell r="D6629">
            <v>1</v>
          </cell>
          <cell r="E6629" t="str">
            <v>M</v>
          </cell>
          <cell r="F6629">
            <v>604</v>
          </cell>
        </row>
        <row r="6630">
          <cell r="A6630">
            <v>6280602</v>
          </cell>
          <cell r="B6630" t="str">
            <v>Přístrojový kanál…GEK-SA641</v>
          </cell>
          <cell r="C6630">
            <v>604</v>
          </cell>
          <cell r="D6630">
            <v>1</v>
          </cell>
          <cell r="E6630" t="str">
            <v>M</v>
          </cell>
          <cell r="F6630">
            <v>604</v>
          </cell>
        </row>
        <row r="6631">
          <cell r="A6631">
            <v>6280603</v>
          </cell>
          <cell r="B6631" t="str">
            <v>Přístrojový kanál…GEK-SA641</v>
          </cell>
          <cell r="C6631">
            <v>508</v>
          </cell>
          <cell r="D6631">
            <v>1</v>
          </cell>
          <cell r="E6631" t="str">
            <v>M</v>
          </cell>
          <cell r="F6631">
            <v>508</v>
          </cell>
        </row>
        <row r="6632">
          <cell r="A6632">
            <v>6280604</v>
          </cell>
          <cell r="B6632" t="str">
            <v>Přístrojový kanál…GEK-SA641</v>
          </cell>
          <cell r="C6632">
            <v>694</v>
          </cell>
          <cell r="D6632">
            <v>1</v>
          </cell>
          <cell r="E6632" t="str">
            <v>M</v>
          </cell>
          <cell r="F6632">
            <v>694</v>
          </cell>
        </row>
        <row r="6633">
          <cell r="A6633">
            <v>6280610</v>
          </cell>
          <cell r="B6633" t="str">
            <v>Vnější roh…GEK-SAA64</v>
          </cell>
          <cell r="C6633">
            <v>1633</v>
          </cell>
          <cell r="D6633">
            <v>1</v>
          </cell>
          <cell r="E6633" t="str">
            <v>KS</v>
          </cell>
          <cell r="F6633">
            <v>1633</v>
          </cell>
        </row>
        <row r="6634">
          <cell r="A6634">
            <v>6280611</v>
          </cell>
          <cell r="B6634" t="str">
            <v>Vnější roh…GEK-SAA64</v>
          </cell>
          <cell r="C6634">
            <v>1633</v>
          </cell>
          <cell r="D6634">
            <v>1</v>
          </cell>
          <cell r="E6634" t="str">
            <v>KS</v>
          </cell>
          <cell r="F6634">
            <v>1633</v>
          </cell>
        </row>
        <row r="6635">
          <cell r="A6635">
            <v>6280612</v>
          </cell>
          <cell r="B6635" t="str">
            <v>Vnější roh…GEK-SAA64</v>
          </cell>
          <cell r="C6635">
            <v>1633</v>
          </cell>
          <cell r="D6635">
            <v>1</v>
          </cell>
          <cell r="E6635" t="str">
            <v>KS</v>
          </cell>
          <cell r="F6635">
            <v>1633</v>
          </cell>
        </row>
        <row r="6636">
          <cell r="A6636">
            <v>6280613</v>
          </cell>
          <cell r="B6636" t="str">
            <v>Vnější roh…GEK-SAA64</v>
          </cell>
          <cell r="C6636">
            <v>1194</v>
          </cell>
          <cell r="D6636">
            <v>1</v>
          </cell>
          <cell r="E6636" t="str">
            <v>KS</v>
          </cell>
          <cell r="F6636">
            <v>1194</v>
          </cell>
        </row>
        <row r="6637">
          <cell r="A6637">
            <v>6280620</v>
          </cell>
          <cell r="B6637" t="str">
            <v>Plochý roh…GEK-SAFS6</v>
          </cell>
          <cell r="C6637">
            <v>1620</v>
          </cell>
          <cell r="D6637">
            <v>1</v>
          </cell>
          <cell r="E6637" t="str">
            <v>KS</v>
          </cell>
          <cell r="F6637">
            <v>1620</v>
          </cell>
        </row>
        <row r="6638">
          <cell r="A6638">
            <v>6280621</v>
          </cell>
          <cell r="B6638" t="str">
            <v>Plochý roh…GEK-SAFS6</v>
          </cell>
          <cell r="C6638">
            <v>1620</v>
          </cell>
          <cell r="D6638">
            <v>1</v>
          </cell>
          <cell r="E6638" t="str">
            <v>KS</v>
          </cell>
          <cell r="F6638">
            <v>1620</v>
          </cell>
        </row>
        <row r="6639">
          <cell r="A6639">
            <v>6280622</v>
          </cell>
          <cell r="B6639" t="str">
            <v>Plochý roh…GEK-SAFS6</v>
          </cell>
          <cell r="C6639">
            <v>1620</v>
          </cell>
          <cell r="D6639">
            <v>1</v>
          </cell>
          <cell r="E6639" t="str">
            <v>KS</v>
          </cell>
          <cell r="F6639">
            <v>1620</v>
          </cell>
        </row>
        <row r="6640">
          <cell r="A6640">
            <v>6280623</v>
          </cell>
          <cell r="B6640" t="str">
            <v>Plochý roh…GEK-SAFS6</v>
          </cell>
          <cell r="C6640">
            <v>1345</v>
          </cell>
          <cell r="D6640">
            <v>1</v>
          </cell>
          <cell r="E6640" t="str">
            <v>KS</v>
          </cell>
          <cell r="F6640">
            <v>1345</v>
          </cell>
        </row>
        <row r="6641">
          <cell r="A6641">
            <v>6280630</v>
          </cell>
          <cell r="B6641" t="str">
            <v>Plochý roh…GEK-SAFF6</v>
          </cell>
          <cell r="C6641">
            <v>1701</v>
          </cell>
          <cell r="D6641">
            <v>1</v>
          </cell>
          <cell r="E6641" t="str">
            <v>KS</v>
          </cell>
          <cell r="F6641">
            <v>1701</v>
          </cell>
        </row>
        <row r="6642">
          <cell r="A6642">
            <v>6280631</v>
          </cell>
          <cell r="B6642" t="str">
            <v>Plochý roh…GEK-SAFF6</v>
          </cell>
          <cell r="C6642">
            <v>1701</v>
          </cell>
          <cell r="D6642">
            <v>1</v>
          </cell>
          <cell r="E6642" t="str">
            <v>KS</v>
          </cell>
          <cell r="F6642">
            <v>1701</v>
          </cell>
        </row>
        <row r="6643">
          <cell r="A6643">
            <v>6280632</v>
          </cell>
          <cell r="B6643" t="str">
            <v>Plochý roh…GEK-SAFF6</v>
          </cell>
          <cell r="C6643">
            <v>1701</v>
          </cell>
          <cell r="D6643">
            <v>1</v>
          </cell>
          <cell r="E6643" t="str">
            <v>KS</v>
          </cell>
          <cell r="F6643">
            <v>1701</v>
          </cell>
        </row>
        <row r="6644">
          <cell r="A6644">
            <v>6280633</v>
          </cell>
          <cell r="B6644" t="str">
            <v>Plochý roh…GEK-SAFF6</v>
          </cell>
          <cell r="C6644">
            <v>1412</v>
          </cell>
          <cell r="D6644">
            <v>1</v>
          </cell>
          <cell r="E6644" t="str">
            <v>KS</v>
          </cell>
          <cell r="F6644">
            <v>1412</v>
          </cell>
        </row>
        <row r="6645">
          <cell r="A6645">
            <v>6280643</v>
          </cell>
          <cell r="B6645" t="str">
            <v>Vnitřní roh…GEK-SAIS6</v>
          </cell>
          <cell r="C6645">
            <v>1254</v>
          </cell>
          <cell r="D6645">
            <v>1</v>
          </cell>
          <cell r="E6645" t="str">
            <v>KS</v>
          </cell>
          <cell r="F6645">
            <v>1254</v>
          </cell>
        </row>
        <row r="6646">
          <cell r="A6646">
            <v>6280650</v>
          </cell>
          <cell r="B6646" t="str">
            <v>Vnitřní roh…GEK-SAIV6</v>
          </cell>
          <cell r="C6646">
            <v>856</v>
          </cell>
          <cell r="D6646">
            <v>1</v>
          </cell>
          <cell r="E6646" t="str">
            <v>KS</v>
          </cell>
          <cell r="F6646">
            <v>856</v>
          </cell>
        </row>
        <row r="6647">
          <cell r="A6647">
            <v>6280651</v>
          </cell>
          <cell r="B6647" t="str">
            <v>Vnitřní roh…GEK-SAIV6</v>
          </cell>
          <cell r="C6647">
            <v>856</v>
          </cell>
          <cell r="D6647">
            <v>1</v>
          </cell>
          <cell r="E6647" t="str">
            <v>KS</v>
          </cell>
          <cell r="F6647">
            <v>856</v>
          </cell>
        </row>
        <row r="6648">
          <cell r="A6648">
            <v>6280652</v>
          </cell>
          <cell r="B6648" t="str">
            <v>Vnitřní roh…GEK-SAIV6</v>
          </cell>
          <cell r="C6648">
            <v>856</v>
          </cell>
          <cell r="D6648">
            <v>1</v>
          </cell>
          <cell r="E6648" t="str">
            <v>KS</v>
          </cell>
          <cell r="F6648">
            <v>856</v>
          </cell>
        </row>
        <row r="6649">
          <cell r="A6649">
            <v>6280653</v>
          </cell>
          <cell r="B6649" t="str">
            <v>Vnitřní roh…GEK-SAIV6</v>
          </cell>
          <cell r="C6649">
            <v>713</v>
          </cell>
          <cell r="D6649">
            <v>1</v>
          </cell>
          <cell r="E6649" t="str">
            <v>KS</v>
          </cell>
          <cell r="F6649">
            <v>713</v>
          </cell>
        </row>
        <row r="6650">
          <cell r="A6650">
            <v>6280654</v>
          </cell>
          <cell r="B6650" t="str">
            <v>Vnitřní roh…GEK-SAIV6</v>
          </cell>
          <cell r="C6650">
            <v>986</v>
          </cell>
          <cell r="D6650">
            <v>1</v>
          </cell>
          <cell r="E6650" t="str">
            <v>KS</v>
          </cell>
          <cell r="F6650">
            <v>986</v>
          </cell>
        </row>
        <row r="6651">
          <cell r="A6651">
            <v>6280660</v>
          </cell>
          <cell r="B6651" t="str">
            <v>Díl T…GEK-SAT64</v>
          </cell>
          <cell r="C6651">
            <v>1417</v>
          </cell>
          <cell r="D6651">
            <v>1</v>
          </cell>
          <cell r="E6651" t="str">
            <v>KS</v>
          </cell>
          <cell r="F6651">
            <v>1417</v>
          </cell>
        </row>
        <row r="6652">
          <cell r="A6652">
            <v>6280661</v>
          </cell>
          <cell r="B6652" t="str">
            <v>Díl T…GEK-SAT64</v>
          </cell>
          <cell r="C6652">
            <v>1417</v>
          </cell>
          <cell r="D6652">
            <v>1</v>
          </cell>
          <cell r="E6652" t="str">
            <v>KS</v>
          </cell>
          <cell r="F6652">
            <v>1417</v>
          </cell>
        </row>
        <row r="6653">
          <cell r="A6653">
            <v>6280662</v>
          </cell>
          <cell r="B6653" t="str">
            <v>Díl T…GEK-SAT64</v>
          </cell>
          <cell r="C6653">
            <v>1417</v>
          </cell>
          <cell r="D6653">
            <v>1</v>
          </cell>
          <cell r="E6653" t="str">
            <v>KS</v>
          </cell>
          <cell r="F6653">
            <v>1417</v>
          </cell>
        </row>
        <row r="6654">
          <cell r="A6654">
            <v>6280663</v>
          </cell>
          <cell r="B6654" t="str">
            <v>Díl T…GEK-SAT64</v>
          </cell>
          <cell r="C6654">
            <v>1216</v>
          </cell>
          <cell r="D6654">
            <v>1</v>
          </cell>
          <cell r="E6654" t="str">
            <v>KS</v>
          </cell>
          <cell r="F6654">
            <v>1216</v>
          </cell>
        </row>
        <row r="6655">
          <cell r="A6655">
            <v>6280700</v>
          </cell>
          <cell r="B6655" t="str">
            <v>Přístrojový kanál…GEK-SA801</v>
          </cell>
          <cell r="C6655">
            <v>677</v>
          </cell>
          <cell r="D6655">
            <v>1</v>
          </cell>
          <cell r="E6655" t="str">
            <v>M</v>
          </cell>
          <cell r="F6655">
            <v>677</v>
          </cell>
        </row>
        <row r="6656">
          <cell r="A6656">
            <v>6280701</v>
          </cell>
          <cell r="B6656" t="str">
            <v>Přístrojový kanál…GEK-SA801</v>
          </cell>
          <cell r="C6656">
            <v>677</v>
          </cell>
          <cell r="D6656">
            <v>1</v>
          </cell>
          <cell r="E6656" t="str">
            <v>M</v>
          </cell>
          <cell r="F6656">
            <v>677</v>
          </cell>
        </row>
        <row r="6657">
          <cell r="A6657">
            <v>6280702</v>
          </cell>
          <cell r="B6657" t="str">
            <v>Přístrojový kanál…GEK-SA801</v>
          </cell>
          <cell r="C6657">
            <v>677</v>
          </cell>
          <cell r="D6657">
            <v>1</v>
          </cell>
          <cell r="E6657" t="str">
            <v>M</v>
          </cell>
          <cell r="F6657">
            <v>677</v>
          </cell>
        </row>
        <row r="6658">
          <cell r="A6658">
            <v>6280703</v>
          </cell>
          <cell r="B6658" t="str">
            <v>Přístrojový kanál…GEK-SA801</v>
          </cell>
          <cell r="C6658">
            <v>598</v>
          </cell>
          <cell r="D6658">
            <v>1</v>
          </cell>
          <cell r="E6658" t="str">
            <v>M</v>
          </cell>
          <cell r="F6658">
            <v>598</v>
          </cell>
        </row>
        <row r="6659">
          <cell r="A6659">
            <v>6280710</v>
          </cell>
          <cell r="B6659" t="str">
            <v>Vnější roh…GEK-SAA80</v>
          </cell>
          <cell r="C6659">
            <v>1688</v>
          </cell>
          <cell r="D6659">
            <v>1</v>
          </cell>
          <cell r="E6659" t="str">
            <v>KS</v>
          </cell>
          <cell r="F6659">
            <v>1688</v>
          </cell>
        </row>
        <row r="6660">
          <cell r="A6660">
            <v>6280711</v>
          </cell>
          <cell r="B6660" t="str">
            <v>Vnější roh…GEK-SAA80</v>
          </cell>
          <cell r="C6660">
            <v>1688</v>
          </cell>
          <cell r="D6660">
            <v>1</v>
          </cell>
          <cell r="E6660" t="str">
            <v>KS</v>
          </cell>
          <cell r="F6660">
            <v>1688</v>
          </cell>
        </row>
        <row r="6661">
          <cell r="A6661">
            <v>6280712</v>
          </cell>
          <cell r="B6661" t="str">
            <v>Vnější roh…GEK-SAA80</v>
          </cell>
          <cell r="C6661">
            <v>1688</v>
          </cell>
          <cell r="D6661">
            <v>1</v>
          </cell>
          <cell r="E6661" t="str">
            <v>KS</v>
          </cell>
          <cell r="F6661">
            <v>1688</v>
          </cell>
        </row>
        <row r="6662">
          <cell r="A6662">
            <v>6280713</v>
          </cell>
          <cell r="B6662" t="str">
            <v>Vnější roh…GEK-SAA80</v>
          </cell>
          <cell r="C6662">
            <v>1333</v>
          </cell>
          <cell r="D6662">
            <v>1</v>
          </cell>
          <cell r="E6662" t="str">
            <v>KS</v>
          </cell>
          <cell r="F6662">
            <v>1333</v>
          </cell>
        </row>
        <row r="6663">
          <cell r="A6663">
            <v>6280720</v>
          </cell>
          <cell r="B6663" t="str">
            <v>Plochý roh…GEK-SAFS8</v>
          </cell>
          <cell r="C6663">
            <v>1925</v>
          </cell>
          <cell r="D6663">
            <v>1</v>
          </cell>
          <cell r="E6663" t="str">
            <v>KS</v>
          </cell>
          <cell r="F6663">
            <v>1925</v>
          </cell>
        </row>
        <row r="6664">
          <cell r="A6664">
            <v>6280721</v>
          </cell>
          <cell r="B6664" t="str">
            <v>Plochý roh…GEK-SAFS8</v>
          </cell>
          <cell r="C6664">
            <v>1925</v>
          </cell>
          <cell r="D6664">
            <v>1</v>
          </cell>
          <cell r="E6664" t="str">
            <v>KS</v>
          </cell>
          <cell r="F6664">
            <v>1925</v>
          </cell>
        </row>
        <row r="6665">
          <cell r="A6665">
            <v>6280722</v>
          </cell>
          <cell r="B6665" t="str">
            <v>Plochý roh…GEK-SAFS8</v>
          </cell>
          <cell r="C6665">
            <v>1925</v>
          </cell>
          <cell r="D6665">
            <v>1</v>
          </cell>
          <cell r="E6665" t="str">
            <v>KS</v>
          </cell>
          <cell r="F6665">
            <v>1925</v>
          </cell>
        </row>
        <row r="6666">
          <cell r="A6666">
            <v>6280723</v>
          </cell>
          <cell r="B6666" t="str">
            <v>Plochý roh…GEK-SAFS8</v>
          </cell>
          <cell r="C6666">
            <v>1585</v>
          </cell>
          <cell r="D6666">
            <v>1</v>
          </cell>
          <cell r="E6666" t="str">
            <v>KS</v>
          </cell>
          <cell r="F6666">
            <v>1585</v>
          </cell>
        </row>
        <row r="6667">
          <cell r="A6667">
            <v>6280730</v>
          </cell>
          <cell r="B6667" t="str">
            <v>Plochý roh…GEK-SAFF8</v>
          </cell>
          <cell r="C6667">
            <v>1925</v>
          </cell>
          <cell r="D6667">
            <v>1</v>
          </cell>
          <cell r="E6667" t="str">
            <v>KS</v>
          </cell>
          <cell r="F6667">
            <v>1925</v>
          </cell>
        </row>
        <row r="6668">
          <cell r="A6668">
            <v>6280731</v>
          </cell>
          <cell r="B6668" t="str">
            <v>Plochý roh…GEK-SAFF8</v>
          </cell>
          <cell r="C6668">
            <v>1925</v>
          </cell>
          <cell r="D6668">
            <v>1</v>
          </cell>
          <cell r="E6668" t="str">
            <v>KS</v>
          </cell>
          <cell r="F6668">
            <v>1925</v>
          </cell>
        </row>
        <row r="6669">
          <cell r="A6669">
            <v>6280732</v>
          </cell>
          <cell r="B6669" t="str">
            <v>Plochý roh…GEK-SAFF8</v>
          </cell>
          <cell r="C6669">
            <v>1925</v>
          </cell>
          <cell r="D6669">
            <v>1</v>
          </cell>
          <cell r="E6669" t="str">
            <v>KS</v>
          </cell>
          <cell r="F6669">
            <v>1925</v>
          </cell>
        </row>
        <row r="6670">
          <cell r="A6670">
            <v>6280733</v>
          </cell>
          <cell r="B6670" t="str">
            <v>Plochý roh…GEK-SAFF8</v>
          </cell>
          <cell r="C6670">
            <v>1585</v>
          </cell>
          <cell r="D6670">
            <v>1</v>
          </cell>
          <cell r="E6670" t="str">
            <v>KS</v>
          </cell>
          <cell r="F6670">
            <v>1585</v>
          </cell>
        </row>
        <row r="6671">
          <cell r="A6671">
            <v>6280750</v>
          </cell>
          <cell r="B6671" t="str">
            <v>Vnitřní roh…GEK-SAIV8</v>
          </cell>
          <cell r="C6671">
            <v>914</v>
          </cell>
          <cell r="D6671">
            <v>1</v>
          </cell>
          <cell r="E6671" t="str">
            <v>KS</v>
          </cell>
          <cell r="F6671">
            <v>914</v>
          </cell>
        </row>
        <row r="6672">
          <cell r="A6672">
            <v>6280751</v>
          </cell>
          <cell r="B6672" t="str">
            <v>Vnitřní roh…GEK-SAIV8</v>
          </cell>
          <cell r="C6672">
            <v>914</v>
          </cell>
          <cell r="D6672">
            <v>1</v>
          </cell>
          <cell r="E6672" t="str">
            <v>KS</v>
          </cell>
          <cell r="F6672">
            <v>914</v>
          </cell>
        </row>
        <row r="6673">
          <cell r="A6673">
            <v>6280752</v>
          </cell>
          <cell r="B6673" t="str">
            <v>Vnitřní roh…GEK-SAIV8</v>
          </cell>
          <cell r="C6673">
            <v>914</v>
          </cell>
          <cell r="D6673">
            <v>1</v>
          </cell>
          <cell r="E6673" t="str">
            <v>KS</v>
          </cell>
          <cell r="F6673">
            <v>914</v>
          </cell>
        </row>
        <row r="6674">
          <cell r="A6674">
            <v>6280753</v>
          </cell>
          <cell r="B6674" t="str">
            <v>Vnitřní roh…GEK-SAIV8</v>
          </cell>
          <cell r="C6674">
            <v>758</v>
          </cell>
          <cell r="D6674">
            <v>1</v>
          </cell>
          <cell r="E6674" t="str">
            <v>KS</v>
          </cell>
          <cell r="F6674">
            <v>758</v>
          </cell>
        </row>
        <row r="6675">
          <cell r="A6675">
            <v>6280760</v>
          </cell>
          <cell r="B6675" t="str">
            <v>Díl T…GEK-SAT80</v>
          </cell>
          <cell r="C6675">
            <v>1482</v>
          </cell>
          <cell r="D6675">
            <v>1</v>
          </cell>
          <cell r="E6675" t="str">
            <v>KS</v>
          </cell>
          <cell r="F6675">
            <v>1482</v>
          </cell>
        </row>
        <row r="6676">
          <cell r="A6676">
            <v>6280761</v>
          </cell>
          <cell r="B6676" t="str">
            <v>Díl T…GEK-SAT80</v>
          </cell>
          <cell r="C6676">
            <v>1482</v>
          </cell>
          <cell r="D6676">
            <v>1</v>
          </cell>
          <cell r="E6676" t="str">
            <v>KS</v>
          </cell>
          <cell r="F6676">
            <v>1482</v>
          </cell>
        </row>
        <row r="6677">
          <cell r="A6677">
            <v>6280762</v>
          </cell>
          <cell r="B6677" t="str">
            <v>Díl T…GEK-SAT80</v>
          </cell>
          <cell r="C6677">
            <v>1482</v>
          </cell>
          <cell r="D6677">
            <v>1</v>
          </cell>
          <cell r="E6677" t="str">
            <v>KS</v>
          </cell>
          <cell r="F6677">
            <v>1482</v>
          </cell>
        </row>
        <row r="6678">
          <cell r="A6678">
            <v>6280763</v>
          </cell>
          <cell r="B6678" t="str">
            <v>Díl T…GEK-SAT80</v>
          </cell>
          <cell r="C6678">
            <v>1239</v>
          </cell>
          <cell r="D6678">
            <v>1</v>
          </cell>
          <cell r="E6678" t="str">
            <v>KS</v>
          </cell>
          <cell r="F6678">
            <v>1239</v>
          </cell>
        </row>
        <row r="6679">
          <cell r="A6679">
            <v>6280800</v>
          </cell>
          <cell r="B6679" t="str">
            <v>Přístrojový kanál…GEK-SA100</v>
          </cell>
          <cell r="C6679">
            <v>770</v>
          </cell>
          <cell r="D6679">
            <v>1</v>
          </cell>
          <cell r="E6679" t="str">
            <v>M</v>
          </cell>
          <cell r="F6679">
            <v>770</v>
          </cell>
        </row>
        <row r="6680">
          <cell r="A6680">
            <v>6280801</v>
          </cell>
          <cell r="B6680" t="str">
            <v>Přístrojový kanál…GEK-SA100</v>
          </cell>
          <cell r="C6680">
            <v>770</v>
          </cell>
          <cell r="D6680">
            <v>1</v>
          </cell>
          <cell r="E6680" t="str">
            <v>M</v>
          </cell>
          <cell r="F6680">
            <v>770</v>
          </cell>
        </row>
        <row r="6681">
          <cell r="A6681">
            <v>6280802</v>
          </cell>
          <cell r="B6681" t="str">
            <v>Přístrojový kanál…GEK-SA100</v>
          </cell>
          <cell r="C6681">
            <v>770</v>
          </cell>
          <cell r="D6681">
            <v>1</v>
          </cell>
          <cell r="E6681" t="str">
            <v>M</v>
          </cell>
          <cell r="F6681">
            <v>770</v>
          </cell>
        </row>
        <row r="6682">
          <cell r="A6682">
            <v>6280803</v>
          </cell>
          <cell r="B6682" t="str">
            <v>Přístrojový kanál…GEK-SA100</v>
          </cell>
          <cell r="C6682">
            <v>655</v>
          </cell>
          <cell r="D6682">
            <v>1</v>
          </cell>
          <cell r="E6682" t="str">
            <v>M</v>
          </cell>
          <cell r="F6682">
            <v>655</v>
          </cell>
        </row>
        <row r="6683">
          <cell r="A6683">
            <v>6280810</v>
          </cell>
          <cell r="B6683" t="str">
            <v>Vnější roh…GEK-SAA10</v>
          </cell>
          <cell r="C6683">
            <v>1849</v>
          </cell>
          <cell r="D6683">
            <v>1</v>
          </cell>
          <cell r="E6683" t="str">
            <v>KS</v>
          </cell>
          <cell r="F6683">
            <v>1849</v>
          </cell>
        </row>
        <row r="6684">
          <cell r="A6684">
            <v>6280811</v>
          </cell>
          <cell r="B6684" t="str">
            <v>Vnější roh…GEK-SAA10</v>
          </cell>
          <cell r="C6684">
            <v>1849</v>
          </cell>
          <cell r="D6684">
            <v>1</v>
          </cell>
          <cell r="E6684" t="str">
            <v>KS</v>
          </cell>
          <cell r="F6684">
            <v>1849</v>
          </cell>
        </row>
        <row r="6685">
          <cell r="A6685">
            <v>6280812</v>
          </cell>
          <cell r="B6685" t="str">
            <v>Vnější roh…GEK-SAA10</v>
          </cell>
          <cell r="C6685">
            <v>1849</v>
          </cell>
          <cell r="D6685">
            <v>1</v>
          </cell>
          <cell r="E6685" t="str">
            <v>KS</v>
          </cell>
          <cell r="F6685">
            <v>1849</v>
          </cell>
        </row>
        <row r="6686">
          <cell r="A6686">
            <v>6280813</v>
          </cell>
          <cell r="B6686" t="str">
            <v>Vnější roh…GEK-SAA10</v>
          </cell>
          <cell r="C6686">
            <v>1533</v>
          </cell>
          <cell r="D6686">
            <v>1</v>
          </cell>
          <cell r="E6686" t="str">
            <v>KS</v>
          </cell>
          <cell r="F6686">
            <v>1533</v>
          </cell>
        </row>
        <row r="6687">
          <cell r="A6687">
            <v>6280820</v>
          </cell>
          <cell r="B6687" t="str">
            <v>Plochý roh…GEK-SAFS1</v>
          </cell>
          <cell r="C6687">
            <v>2108</v>
          </cell>
          <cell r="D6687">
            <v>1</v>
          </cell>
          <cell r="E6687" t="str">
            <v>KS</v>
          </cell>
          <cell r="F6687">
            <v>2108</v>
          </cell>
        </row>
        <row r="6688">
          <cell r="A6688">
            <v>6280821</v>
          </cell>
          <cell r="B6688" t="str">
            <v>Plochý roh…GEK-SAFS1</v>
          </cell>
          <cell r="C6688">
            <v>2108</v>
          </cell>
          <cell r="D6688">
            <v>1</v>
          </cell>
          <cell r="E6688" t="str">
            <v>KS</v>
          </cell>
          <cell r="F6688">
            <v>2108</v>
          </cell>
        </row>
        <row r="6689">
          <cell r="A6689">
            <v>6280822</v>
          </cell>
          <cell r="B6689" t="str">
            <v>Plochý roh…GEK-SAFS1</v>
          </cell>
          <cell r="C6689">
            <v>2108</v>
          </cell>
          <cell r="D6689">
            <v>1</v>
          </cell>
          <cell r="E6689" t="str">
            <v>KS</v>
          </cell>
          <cell r="F6689">
            <v>2108</v>
          </cell>
        </row>
        <row r="6690">
          <cell r="A6690">
            <v>6280823</v>
          </cell>
          <cell r="B6690" t="str">
            <v>Plochý roh…GEK-SAFS1</v>
          </cell>
          <cell r="C6690">
            <v>1824</v>
          </cell>
          <cell r="D6690">
            <v>1</v>
          </cell>
          <cell r="E6690" t="str">
            <v>KS</v>
          </cell>
          <cell r="F6690">
            <v>1824</v>
          </cell>
        </row>
        <row r="6691">
          <cell r="A6691">
            <v>6280830</v>
          </cell>
          <cell r="B6691" t="str">
            <v>Plochý roh…GEK-SAFF1</v>
          </cell>
          <cell r="C6691">
            <v>2108</v>
          </cell>
          <cell r="D6691">
            <v>1</v>
          </cell>
          <cell r="E6691" t="str">
            <v>KS</v>
          </cell>
          <cell r="F6691">
            <v>2108</v>
          </cell>
        </row>
        <row r="6692">
          <cell r="A6692">
            <v>6280831</v>
          </cell>
          <cell r="B6692" t="str">
            <v>Plochý roh…GEK-SAFF1</v>
          </cell>
          <cell r="C6692">
            <v>2108</v>
          </cell>
          <cell r="D6692">
            <v>1</v>
          </cell>
          <cell r="E6692" t="str">
            <v>KS</v>
          </cell>
          <cell r="F6692">
            <v>2108</v>
          </cell>
        </row>
        <row r="6693">
          <cell r="A6693">
            <v>6280832</v>
          </cell>
          <cell r="B6693" t="str">
            <v>Plochý roh…GEK-SAFF1</v>
          </cell>
          <cell r="C6693">
            <v>2108</v>
          </cell>
          <cell r="D6693">
            <v>1</v>
          </cell>
          <cell r="E6693" t="str">
            <v>KS</v>
          </cell>
          <cell r="F6693">
            <v>2108</v>
          </cell>
        </row>
        <row r="6694">
          <cell r="A6694">
            <v>6280833</v>
          </cell>
          <cell r="B6694" t="str">
            <v>Plochý roh…GEK-SAFF1</v>
          </cell>
          <cell r="C6694">
            <v>1824</v>
          </cell>
          <cell r="D6694">
            <v>1</v>
          </cell>
          <cell r="E6694" t="str">
            <v>KS</v>
          </cell>
          <cell r="F6694">
            <v>1824</v>
          </cell>
        </row>
        <row r="6695">
          <cell r="A6695">
            <v>6280850</v>
          </cell>
          <cell r="B6695" t="str">
            <v>Vnitřní roh…GEK-SAIV1</v>
          </cell>
          <cell r="C6695">
            <v>963</v>
          </cell>
          <cell r="D6695">
            <v>1</v>
          </cell>
          <cell r="E6695" t="str">
            <v>KS</v>
          </cell>
          <cell r="F6695">
            <v>963</v>
          </cell>
        </row>
        <row r="6696">
          <cell r="A6696">
            <v>6280851</v>
          </cell>
          <cell r="B6696" t="str">
            <v>Vnitřní roh…GEK-SAIV1</v>
          </cell>
          <cell r="C6696">
            <v>963</v>
          </cell>
          <cell r="D6696">
            <v>1</v>
          </cell>
          <cell r="E6696" t="str">
            <v>KS</v>
          </cell>
          <cell r="F6696">
            <v>963</v>
          </cell>
        </row>
        <row r="6697">
          <cell r="A6697">
            <v>6280852</v>
          </cell>
          <cell r="B6697" t="str">
            <v>Vnitřní roh…GEK-SAIV1</v>
          </cell>
          <cell r="C6697">
            <v>963</v>
          </cell>
          <cell r="D6697">
            <v>1</v>
          </cell>
          <cell r="E6697" t="str">
            <v>KS</v>
          </cell>
          <cell r="F6697">
            <v>963</v>
          </cell>
        </row>
        <row r="6698">
          <cell r="A6698">
            <v>6280853</v>
          </cell>
          <cell r="B6698" t="str">
            <v>Vnitřní roh…GEK-SAIV1</v>
          </cell>
          <cell r="C6698">
            <v>805</v>
          </cell>
          <cell r="D6698">
            <v>1</v>
          </cell>
          <cell r="E6698" t="str">
            <v>KS</v>
          </cell>
          <cell r="F6698">
            <v>805</v>
          </cell>
        </row>
        <row r="6699">
          <cell r="A6699">
            <v>6280860</v>
          </cell>
          <cell r="B6699" t="str">
            <v>Díl T…GEK-SAT10</v>
          </cell>
          <cell r="C6699">
            <v>1705</v>
          </cell>
          <cell r="D6699">
            <v>1</v>
          </cell>
          <cell r="E6699" t="str">
            <v>KS</v>
          </cell>
          <cell r="F6699">
            <v>1705</v>
          </cell>
        </row>
        <row r="6700">
          <cell r="A6700">
            <v>6280861</v>
          </cell>
          <cell r="B6700" t="str">
            <v>Díl T…GEK-SAT10</v>
          </cell>
          <cell r="C6700">
            <v>1705</v>
          </cell>
          <cell r="D6700">
            <v>1</v>
          </cell>
          <cell r="E6700" t="str">
            <v>KS</v>
          </cell>
          <cell r="F6700">
            <v>1705</v>
          </cell>
        </row>
        <row r="6701">
          <cell r="A6701">
            <v>6280862</v>
          </cell>
          <cell r="B6701" t="str">
            <v>Díl T…GEK-SAT10</v>
          </cell>
          <cell r="C6701">
            <v>1705</v>
          </cell>
          <cell r="D6701">
            <v>1</v>
          </cell>
          <cell r="E6701" t="str">
            <v>KS</v>
          </cell>
          <cell r="F6701">
            <v>1705</v>
          </cell>
        </row>
        <row r="6702">
          <cell r="A6702">
            <v>6280863</v>
          </cell>
          <cell r="B6702" t="str">
            <v>Díl T…GEK-SAT10</v>
          </cell>
          <cell r="C6702">
            <v>1426</v>
          </cell>
          <cell r="D6702">
            <v>1</v>
          </cell>
          <cell r="E6702" t="str">
            <v>KS</v>
          </cell>
          <cell r="F6702">
            <v>1426</v>
          </cell>
        </row>
        <row r="6703">
          <cell r="A6703">
            <v>6280900</v>
          </cell>
          <cell r="B6703" t="str">
            <v>Přístrojový kanál…GEK-S6417</v>
          </cell>
          <cell r="C6703">
            <v>725</v>
          </cell>
          <cell r="D6703">
            <v>1</v>
          </cell>
          <cell r="E6703" t="str">
            <v>M</v>
          </cell>
          <cell r="F6703">
            <v>725</v>
          </cell>
        </row>
        <row r="6704">
          <cell r="A6704">
            <v>6280901</v>
          </cell>
          <cell r="B6704" t="str">
            <v>Přístrojový kanál…GEK-S6417</v>
          </cell>
          <cell r="C6704">
            <v>725</v>
          </cell>
          <cell r="D6704">
            <v>1</v>
          </cell>
          <cell r="E6704" t="str">
            <v>M</v>
          </cell>
          <cell r="F6704">
            <v>725</v>
          </cell>
        </row>
        <row r="6705">
          <cell r="A6705">
            <v>6280902</v>
          </cell>
          <cell r="B6705" t="str">
            <v>Přístrojový kanál…GEK-S6417</v>
          </cell>
          <cell r="C6705">
            <v>725</v>
          </cell>
          <cell r="D6705">
            <v>1</v>
          </cell>
          <cell r="E6705" t="str">
            <v>M</v>
          </cell>
          <cell r="F6705">
            <v>725</v>
          </cell>
        </row>
        <row r="6706">
          <cell r="A6706">
            <v>6280903</v>
          </cell>
          <cell r="B6706" t="str">
            <v>Přístrojový kanál…GEK-S6417</v>
          </cell>
          <cell r="C6706">
            <v>641</v>
          </cell>
          <cell r="D6706">
            <v>1</v>
          </cell>
          <cell r="E6706" t="str">
            <v>M</v>
          </cell>
          <cell r="F6706">
            <v>641</v>
          </cell>
        </row>
        <row r="6707">
          <cell r="A6707">
            <v>6280904</v>
          </cell>
          <cell r="B6707" t="str">
            <v>Přístrojový kanál…GEK-S6417</v>
          </cell>
          <cell r="C6707">
            <v>810</v>
          </cell>
          <cell r="D6707">
            <v>1</v>
          </cell>
          <cell r="E6707" t="str">
            <v>M</v>
          </cell>
          <cell r="F6707">
            <v>810</v>
          </cell>
        </row>
        <row r="6708">
          <cell r="A6708">
            <v>6280910</v>
          </cell>
          <cell r="B6708" t="str">
            <v>Vnější roh…GEK-SA641</v>
          </cell>
          <cell r="C6708">
            <v>1507</v>
          </cell>
          <cell r="D6708">
            <v>1</v>
          </cell>
          <cell r="E6708" t="str">
            <v>KS</v>
          </cell>
          <cell r="F6708">
            <v>1507</v>
          </cell>
        </row>
        <row r="6709">
          <cell r="A6709">
            <v>6280911</v>
          </cell>
          <cell r="B6709" t="str">
            <v>Vnější roh…GEK-SA641</v>
          </cell>
          <cell r="C6709">
            <v>1507</v>
          </cell>
          <cell r="D6709">
            <v>1</v>
          </cell>
          <cell r="E6709" t="str">
            <v>KS</v>
          </cell>
          <cell r="F6709">
            <v>1507</v>
          </cell>
        </row>
        <row r="6710">
          <cell r="A6710">
            <v>6280912</v>
          </cell>
          <cell r="B6710" t="str">
            <v>Vnější roh…GEK-SA641</v>
          </cell>
          <cell r="C6710">
            <v>1507</v>
          </cell>
          <cell r="D6710">
            <v>1</v>
          </cell>
          <cell r="E6710" t="str">
            <v>KS</v>
          </cell>
          <cell r="F6710">
            <v>1507</v>
          </cell>
        </row>
        <row r="6711">
          <cell r="A6711">
            <v>6280913</v>
          </cell>
          <cell r="B6711" t="str">
            <v>Vnější roh…GEK-SA641</v>
          </cell>
          <cell r="C6711">
            <v>1225</v>
          </cell>
          <cell r="D6711">
            <v>1</v>
          </cell>
          <cell r="E6711" t="str">
            <v>KS</v>
          </cell>
          <cell r="F6711">
            <v>1225</v>
          </cell>
        </row>
        <row r="6712">
          <cell r="A6712">
            <v>6280920</v>
          </cell>
          <cell r="B6712" t="str">
            <v>Plochý roh…GEK-SFS64</v>
          </cell>
          <cell r="C6712">
            <v>1650</v>
          </cell>
          <cell r="D6712">
            <v>1</v>
          </cell>
          <cell r="E6712" t="str">
            <v>KS</v>
          </cell>
          <cell r="F6712">
            <v>1650</v>
          </cell>
        </row>
        <row r="6713">
          <cell r="A6713">
            <v>6280921</v>
          </cell>
          <cell r="B6713" t="str">
            <v>Plochý roh…GEK-SFS64</v>
          </cell>
          <cell r="C6713">
            <v>1650</v>
          </cell>
          <cell r="D6713">
            <v>1</v>
          </cell>
          <cell r="E6713" t="str">
            <v>KS</v>
          </cell>
          <cell r="F6713">
            <v>1650</v>
          </cell>
        </row>
        <row r="6714">
          <cell r="A6714">
            <v>6280922</v>
          </cell>
          <cell r="B6714" t="str">
            <v>Plochý roh…GEK-SFS64</v>
          </cell>
          <cell r="C6714">
            <v>1650</v>
          </cell>
          <cell r="D6714">
            <v>1</v>
          </cell>
          <cell r="E6714" t="str">
            <v>KS</v>
          </cell>
          <cell r="F6714">
            <v>1650</v>
          </cell>
        </row>
        <row r="6715">
          <cell r="A6715">
            <v>6280923</v>
          </cell>
          <cell r="B6715" t="str">
            <v>Plochý roh…GEK-SFS64</v>
          </cell>
          <cell r="C6715">
            <v>1386</v>
          </cell>
          <cell r="D6715">
            <v>1</v>
          </cell>
          <cell r="E6715" t="str">
            <v>KS</v>
          </cell>
          <cell r="F6715">
            <v>1386</v>
          </cell>
        </row>
        <row r="6716">
          <cell r="A6716">
            <v>6280930</v>
          </cell>
          <cell r="B6716" t="str">
            <v>Plochý roh…GEK-SFF64</v>
          </cell>
          <cell r="C6716">
            <v>1650</v>
          </cell>
          <cell r="D6716">
            <v>1</v>
          </cell>
          <cell r="E6716" t="str">
            <v>KS</v>
          </cell>
          <cell r="F6716">
            <v>1650</v>
          </cell>
        </row>
        <row r="6717">
          <cell r="A6717">
            <v>6280931</v>
          </cell>
          <cell r="B6717" t="str">
            <v>Plochý roh…GEK-SFF64</v>
          </cell>
          <cell r="C6717">
            <v>1650</v>
          </cell>
          <cell r="D6717">
            <v>1</v>
          </cell>
          <cell r="E6717" t="str">
            <v>KS</v>
          </cell>
          <cell r="F6717">
            <v>1650</v>
          </cell>
        </row>
        <row r="6718">
          <cell r="A6718">
            <v>6280932</v>
          </cell>
          <cell r="B6718" t="str">
            <v>Plochý roh…GEK-SFF64</v>
          </cell>
          <cell r="C6718">
            <v>1650</v>
          </cell>
          <cell r="D6718">
            <v>1</v>
          </cell>
          <cell r="E6718" t="str">
            <v>KS</v>
          </cell>
          <cell r="F6718">
            <v>1650</v>
          </cell>
        </row>
        <row r="6719">
          <cell r="A6719">
            <v>6280933</v>
          </cell>
          <cell r="B6719" t="str">
            <v>Plochý roh…GEK-SFF64</v>
          </cell>
          <cell r="C6719">
            <v>1456</v>
          </cell>
          <cell r="D6719">
            <v>1</v>
          </cell>
          <cell r="E6719" t="str">
            <v>KS</v>
          </cell>
          <cell r="F6719">
            <v>1456</v>
          </cell>
        </row>
        <row r="6720">
          <cell r="A6720">
            <v>6280950</v>
          </cell>
          <cell r="B6720" t="str">
            <v>Vnitřní roh…GEK-SIV64</v>
          </cell>
          <cell r="C6720">
            <v>903</v>
          </cell>
          <cell r="D6720">
            <v>1</v>
          </cell>
          <cell r="E6720" t="str">
            <v>KS</v>
          </cell>
          <cell r="F6720">
            <v>903</v>
          </cell>
        </row>
        <row r="6721">
          <cell r="A6721">
            <v>6280951</v>
          </cell>
          <cell r="B6721" t="str">
            <v>Vnitřní roh…GEK-SIV64</v>
          </cell>
          <cell r="C6721">
            <v>903</v>
          </cell>
          <cell r="D6721">
            <v>1</v>
          </cell>
          <cell r="E6721" t="str">
            <v>KS</v>
          </cell>
          <cell r="F6721">
            <v>903</v>
          </cell>
        </row>
        <row r="6722">
          <cell r="A6722">
            <v>6280952</v>
          </cell>
          <cell r="B6722" t="str">
            <v>Vnitřní roh…GEK-SIV64</v>
          </cell>
          <cell r="C6722">
            <v>903</v>
          </cell>
          <cell r="D6722">
            <v>1</v>
          </cell>
          <cell r="E6722" t="str">
            <v>KS</v>
          </cell>
          <cell r="F6722">
            <v>903</v>
          </cell>
        </row>
        <row r="6723">
          <cell r="A6723">
            <v>6280953</v>
          </cell>
          <cell r="B6723" t="str">
            <v>Vnitřní roh…GEK-SIV64</v>
          </cell>
          <cell r="C6723">
            <v>754</v>
          </cell>
          <cell r="D6723">
            <v>1</v>
          </cell>
          <cell r="E6723" t="str">
            <v>KS</v>
          </cell>
          <cell r="F6723">
            <v>754</v>
          </cell>
        </row>
        <row r="6724">
          <cell r="A6724">
            <v>6280960</v>
          </cell>
          <cell r="B6724" t="str">
            <v>Díl T…GEK-ST641</v>
          </cell>
          <cell r="C6724">
            <v>1445</v>
          </cell>
          <cell r="D6724">
            <v>1</v>
          </cell>
          <cell r="E6724" t="str">
            <v>KS</v>
          </cell>
          <cell r="F6724">
            <v>1445</v>
          </cell>
        </row>
        <row r="6725">
          <cell r="A6725">
            <v>6280961</v>
          </cell>
          <cell r="B6725" t="str">
            <v>Díl T…GEK-ST641</v>
          </cell>
          <cell r="C6725">
            <v>1445</v>
          </cell>
          <cell r="D6725">
            <v>1</v>
          </cell>
          <cell r="E6725" t="str">
            <v>KS</v>
          </cell>
          <cell r="F6725">
            <v>1445</v>
          </cell>
        </row>
        <row r="6726">
          <cell r="A6726">
            <v>6280962</v>
          </cell>
          <cell r="B6726" t="str">
            <v>Díl T…GEK-ST641</v>
          </cell>
          <cell r="C6726">
            <v>1445</v>
          </cell>
          <cell r="D6726">
            <v>1</v>
          </cell>
          <cell r="E6726" t="str">
            <v>KS</v>
          </cell>
          <cell r="F6726">
            <v>1445</v>
          </cell>
        </row>
        <row r="6727">
          <cell r="A6727">
            <v>6280963</v>
          </cell>
          <cell r="B6727" t="str">
            <v>Díl T…GEK-ST641</v>
          </cell>
          <cell r="C6727">
            <v>1193</v>
          </cell>
          <cell r="D6727">
            <v>1</v>
          </cell>
          <cell r="E6727" t="str">
            <v>KS</v>
          </cell>
          <cell r="F6727">
            <v>1193</v>
          </cell>
        </row>
        <row r="6728">
          <cell r="A6728">
            <v>6280970</v>
          </cell>
          <cell r="B6728" t="str">
            <v>Koncový díl …GEK-SE641</v>
          </cell>
          <cell r="C6728">
            <v>582</v>
          </cell>
          <cell r="D6728">
            <v>1</v>
          </cell>
          <cell r="E6728" t="str">
            <v>KS</v>
          </cell>
          <cell r="F6728">
            <v>582</v>
          </cell>
        </row>
        <row r="6729">
          <cell r="A6729">
            <v>6280971</v>
          </cell>
          <cell r="B6729" t="str">
            <v>Koncový díl …GEK-SE641</v>
          </cell>
          <cell r="C6729">
            <v>582</v>
          </cell>
          <cell r="D6729">
            <v>1</v>
          </cell>
          <cell r="E6729" t="str">
            <v>KS</v>
          </cell>
          <cell r="F6729">
            <v>582</v>
          </cell>
        </row>
        <row r="6730">
          <cell r="A6730">
            <v>6280972</v>
          </cell>
          <cell r="B6730" t="str">
            <v>Koncový díl …GEK-SE641</v>
          </cell>
          <cell r="C6730">
            <v>582</v>
          </cell>
          <cell r="D6730">
            <v>1</v>
          </cell>
          <cell r="E6730" t="str">
            <v>KS</v>
          </cell>
          <cell r="F6730">
            <v>582</v>
          </cell>
        </row>
        <row r="6731">
          <cell r="A6731">
            <v>6280973</v>
          </cell>
          <cell r="B6731" t="str">
            <v>Koncový díl …GEK-SE641</v>
          </cell>
          <cell r="C6731">
            <v>518</v>
          </cell>
          <cell r="D6731">
            <v>1</v>
          </cell>
          <cell r="E6731" t="str">
            <v>KS</v>
          </cell>
          <cell r="F6731">
            <v>518</v>
          </cell>
        </row>
        <row r="6732">
          <cell r="A6732">
            <v>6280974</v>
          </cell>
          <cell r="B6732" t="str">
            <v>Koncový díl …GEK-SE641</v>
          </cell>
          <cell r="C6732">
            <v>669</v>
          </cell>
          <cell r="D6732">
            <v>1</v>
          </cell>
          <cell r="E6732" t="str">
            <v>KS</v>
          </cell>
          <cell r="F6732">
            <v>669</v>
          </cell>
        </row>
        <row r="6733">
          <cell r="A6733">
            <v>6281000</v>
          </cell>
          <cell r="B6733" t="str">
            <v>Přístrojový kanál…GEK-S8017</v>
          </cell>
          <cell r="C6733">
            <v>866</v>
          </cell>
          <cell r="D6733">
            <v>1</v>
          </cell>
          <cell r="E6733" t="str">
            <v>M</v>
          </cell>
          <cell r="F6733">
            <v>866</v>
          </cell>
        </row>
        <row r="6734">
          <cell r="A6734">
            <v>6281001</v>
          </cell>
          <cell r="B6734" t="str">
            <v>Přístrojový kanál…GEK-S8017</v>
          </cell>
          <cell r="C6734">
            <v>856</v>
          </cell>
          <cell r="D6734">
            <v>1</v>
          </cell>
          <cell r="E6734" t="str">
            <v>M</v>
          </cell>
          <cell r="F6734">
            <v>856</v>
          </cell>
        </row>
        <row r="6735">
          <cell r="A6735">
            <v>6281002</v>
          </cell>
          <cell r="B6735" t="str">
            <v>Přístrojový kanál…GEK-S8017</v>
          </cell>
          <cell r="C6735">
            <v>856</v>
          </cell>
          <cell r="D6735">
            <v>1</v>
          </cell>
          <cell r="E6735" t="str">
            <v>M</v>
          </cell>
          <cell r="F6735">
            <v>856</v>
          </cell>
        </row>
        <row r="6736">
          <cell r="A6736">
            <v>6281003</v>
          </cell>
          <cell r="B6736" t="str">
            <v>Přístrojový kanál…GEK-S8017</v>
          </cell>
          <cell r="C6736">
            <v>692</v>
          </cell>
          <cell r="D6736">
            <v>1</v>
          </cell>
          <cell r="E6736" t="str">
            <v>M</v>
          </cell>
          <cell r="F6736">
            <v>692</v>
          </cell>
        </row>
        <row r="6737">
          <cell r="A6737">
            <v>6281010</v>
          </cell>
          <cell r="B6737" t="str">
            <v>Vnější roh…GEK-SA801</v>
          </cell>
          <cell r="C6737">
            <v>1670</v>
          </cell>
          <cell r="D6737">
            <v>1</v>
          </cell>
          <cell r="E6737" t="str">
            <v>KS</v>
          </cell>
          <cell r="F6737">
            <v>1670</v>
          </cell>
        </row>
        <row r="6738">
          <cell r="A6738">
            <v>6281011</v>
          </cell>
          <cell r="B6738" t="str">
            <v>Vnější roh…GEK-SA801</v>
          </cell>
          <cell r="C6738">
            <v>1670</v>
          </cell>
          <cell r="D6738">
            <v>1</v>
          </cell>
          <cell r="E6738" t="str">
            <v>KS</v>
          </cell>
          <cell r="F6738">
            <v>1670</v>
          </cell>
        </row>
        <row r="6739">
          <cell r="A6739">
            <v>6281012</v>
          </cell>
          <cell r="B6739" t="str">
            <v>Vnější roh…GEK-SA801</v>
          </cell>
          <cell r="C6739">
            <v>1670</v>
          </cell>
          <cell r="D6739">
            <v>1</v>
          </cell>
          <cell r="E6739" t="str">
            <v>KS</v>
          </cell>
          <cell r="F6739">
            <v>1670</v>
          </cell>
        </row>
        <row r="6740">
          <cell r="A6740">
            <v>6281013</v>
          </cell>
          <cell r="B6740" t="str">
            <v>Vnější roh…GEK-SA801</v>
          </cell>
          <cell r="C6740">
            <v>1424</v>
          </cell>
          <cell r="D6740">
            <v>1</v>
          </cell>
          <cell r="E6740" t="str">
            <v>KS</v>
          </cell>
          <cell r="F6740">
            <v>1424</v>
          </cell>
        </row>
        <row r="6741">
          <cell r="A6741">
            <v>6281020</v>
          </cell>
          <cell r="B6741" t="str">
            <v>Plochý roh…GEK-SFS80</v>
          </cell>
          <cell r="C6741">
            <v>1959</v>
          </cell>
          <cell r="D6741">
            <v>1</v>
          </cell>
          <cell r="E6741" t="str">
            <v>KS</v>
          </cell>
          <cell r="F6741">
            <v>1959</v>
          </cell>
        </row>
        <row r="6742">
          <cell r="A6742">
            <v>6281021</v>
          </cell>
          <cell r="B6742" t="str">
            <v>Plochý roh…GEK-SFS80</v>
          </cell>
          <cell r="C6742">
            <v>1959</v>
          </cell>
          <cell r="D6742">
            <v>1</v>
          </cell>
          <cell r="E6742" t="str">
            <v>KS</v>
          </cell>
          <cell r="F6742">
            <v>1959</v>
          </cell>
        </row>
        <row r="6743">
          <cell r="A6743">
            <v>6281022</v>
          </cell>
          <cell r="B6743" t="str">
            <v>Plochý roh…GEK-SFS80</v>
          </cell>
          <cell r="C6743">
            <v>1959</v>
          </cell>
          <cell r="D6743">
            <v>1</v>
          </cell>
          <cell r="E6743" t="str">
            <v>KS</v>
          </cell>
          <cell r="F6743">
            <v>1959</v>
          </cell>
        </row>
        <row r="6744">
          <cell r="A6744">
            <v>6281023</v>
          </cell>
          <cell r="B6744" t="str">
            <v>Plochý roh…GEK-SFS80</v>
          </cell>
          <cell r="C6744">
            <v>1703</v>
          </cell>
          <cell r="D6744">
            <v>1</v>
          </cell>
          <cell r="E6744" t="str">
            <v>KS</v>
          </cell>
          <cell r="F6744">
            <v>1703</v>
          </cell>
        </row>
        <row r="6745">
          <cell r="A6745">
            <v>6281030</v>
          </cell>
          <cell r="B6745" t="str">
            <v>Plochý roh…GEK-SFF80</v>
          </cell>
          <cell r="C6745">
            <v>1959</v>
          </cell>
          <cell r="D6745">
            <v>1</v>
          </cell>
          <cell r="E6745" t="str">
            <v>KS</v>
          </cell>
          <cell r="F6745">
            <v>1959</v>
          </cell>
        </row>
        <row r="6746">
          <cell r="A6746">
            <v>6281031</v>
          </cell>
          <cell r="B6746" t="str">
            <v>Plochý roh…GEK-SFF80</v>
          </cell>
          <cell r="C6746">
            <v>1959</v>
          </cell>
          <cell r="D6746">
            <v>1</v>
          </cell>
          <cell r="E6746" t="str">
            <v>KS</v>
          </cell>
          <cell r="F6746">
            <v>1959</v>
          </cell>
        </row>
        <row r="6747">
          <cell r="A6747">
            <v>6281032</v>
          </cell>
          <cell r="B6747" t="str">
            <v>Plochý roh…GEK-SFF80</v>
          </cell>
          <cell r="C6747">
            <v>1959</v>
          </cell>
          <cell r="D6747">
            <v>1</v>
          </cell>
          <cell r="E6747" t="str">
            <v>KS</v>
          </cell>
          <cell r="F6747">
            <v>1959</v>
          </cell>
        </row>
        <row r="6748">
          <cell r="A6748">
            <v>6281033</v>
          </cell>
          <cell r="B6748" t="str">
            <v>Plochý roh…GEK-SFF80</v>
          </cell>
          <cell r="C6748">
            <v>1703</v>
          </cell>
          <cell r="D6748">
            <v>1</v>
          </cell>
          <cell r="E6748" t="str">
            <v>KS</v>
          </cell>
          <cell r="F6748">
            <v>1703</v>
          </cell>
        </row>
        <row r="6749">
          <cell r="A6749">
            <v>6281050</v>
          </cell>
          <cell r="B6749" t="str">
            <v>Vnitřní roh…GEK-SIV80</v>
          </cell>
          <cell r="C6749">
            <v>961</v>
          </cell>
          <cell r="D6749">
            <v>1</v>
          </cell>
          <cell r="E6749" t="str">
            <v>KS</v>
          </cell>
          <cell r="F6749">
            <v>961</v>
          </cell>
        </row>
        <row r="6750">
          <cell r="A6750">
            <v>6281051</v>
          </cell>
          <cell r="B6750" t="str">
            <v>Vnitřní roh…GEK-SIV80</v>
          </cell>
          <cell r="C6750">
            <v>961</v>
          </cell>
          <cell r="D6750">
            <v>1</v>
          </cell>
          <cell r="E6750" t="str">
            <v>KS</v>
          </cell>
          <cell r="F6750">
            <v>961</v>
          </cell>
        </row>
        <row r="6751">
          <cell r="A6751">
            <v>6281052</v>
          </cell>
          <cell r="B6751" t="str">
            <v>Vnitřní roh…GEK-SIV80</v>
          </cell>
          <cell r="C6751">
            <v>961</v>
          </cell>
          <cell r="D6751">
            <v>1</v>
          </cell>
          <cell r="E6751" t="str">
            <v>KS</v>
          </cell>
          <cell r="F6751">
            <v>961</v>
          </cell>
        </row>
        <row r="6752">
          <cell r="A6752">
            <v>6281053</v>
          </cell>
          <cell r="B6752" t="str">
            <v>Vnitřní roh…GEK-SIV80</v>
          </cell>
          <cell r="C6752">
            <v>798</v>
          </cell>
          <cell r="D6752">
            <v>1</v>
          </cell>
          <cell r="E6752" t="str">
            <v>KS</v>
          </cell>
          <cell r="F6752">
            <v>798</v>
          </cell>
        </row>
        <row r="6753">
          <cell r="A6753">
            <v>6281060</v>
          </cell>
          <cell r="B6753" t="str">
            <v>Díl T…GEK-ST801</v>
          </cell>
          <cell r="C6753">
            <v>1582</v>
          </cell>
          <cell r="D6753">
            <v>1</v>
          </cell>
          <cell r="E6753" t="str">
            <v>KS</v>
          </cell>
          <cell r="F6753">
            <v>1582</v>
          </cell>
        </row>
        <row r="6754">
          <cell r="A6754">
            <v>6281061</v>
          </cell>
          <cell r="B6754" t="str">
            <v>Díl T…GEK-ST801</v>
          </cell>
          <cell r="C6754">
            <v>1582</v>
          </cell>
          <cell r="D6754">
            <v>1</v>
          </cell>
          <cell r="E6754" t="str">
            <v>KS</v>
          </cell>
          <cell r="F6754">
            <v>1582</v>
          </cell>
        </row>
        <row r="6755">
          <cell r="A6755">
            <v>6281062</v>
          </cell>
          <cell r="B6755" t="str">
            <v>Díl T…GEK-ST801</v>
          </cell>
          <cell r="C6755">
            <v>1582</v>
          </cell>
          <cell r="D6755">
            <v>1</v>
          </cell>
          <cell r="E6755" t="str">
            <v>KS</v>
          </cell>
          <cell r="F6755">
            <v>1582</v>
          </cell>
        </row>
        <row r="6756">
          <cell r="A6756">
            <v>6281063</v>
          </cell>
          <cell r="B6756" t="str">
            <v>Díl T…GEK-ST801</v>
          </cell>
          <cell r="C6756">
            <v>1327</v>
          </cell>
          <cell r="D6756">
            <v>1</v>
          </cell>
          <cell r="E6756" t="str">
            <v>KS</v>
          </cell>
          <cell r="F6756">
            <v>1327</v>
          </cell>
        </row>
        <row r="6757">
          <cell r="A6757">
            <v>6281070</v>
          </cell>
          <cell r="B6757" t="str">
            <v>Koncový díl …GEK-SE801</v>
          </cell>
          <cell r="C6757">
            <v>612</v>
          </cell>
          <cell r="D6757">
            <v>1</v>
          </cell>
          <cell r="E6757" t="str">
            <v>KS</v>
          </cell>
          <cell r="F6757">
            <v>612</v>
          </cell>
        </row>
        <row r="6758">
          <cell r="A6758">
            <v>6281071</v>
          </cell>
          <cell r="B6758" t="str">
            <v>Koncový díl …GEK-SE801</v>
          </cell>
          <cell r="C6758">
            <v>612</v>
          </cell>
          <cell r="D6758">
            <v>1</v>
          </cell>
          <cell r="E6758" t="str">
            <v>KS</v>
          </cell>
          <cell r="F6758">
            <v>612</v>
          </cell>
        </row>
        <row r="6759">
          <cell r="A6759">
            <v>6281072</v>
          </cell>
          <cell r="B6759" t="str">
            <v>Koncový díl …GEK-SE801</v>
          </cell>
          <cell r="C6759">
            <v>612</v>
          </cell>
          <cell r="D6759">
            <v>1</v>
          </cell>
          <cell r="E6759" t="str">
            <v>KS</v>
          </cell>
          <cell r="F6759">
            <v>612</v>
          </cell>
        </row>
        <row r="6760">
          <cell r="A6760">
            <v>6281073</v>
          </cell>
          <cell r="B6760" t="str">
            <v>Koncový díl …GEK-SE801</v>
          </cell>
          <cell r="C6760">
            <v>539</v>
          </cell>
          <cell r="D6760">
            <v>1</v>
          </cell>
          <cell r="E6760" t="str">
            <v>KS</v>
          </cell>
          <cell r="F6760">
            <v>539</v>
          </cell>
        </row>
        <row r="6761">
          <cell r="A6761">
            <v>6281074</v>
          </cell>
          <cell r="B6761" t="str">
            <v>Koncový díl …GEK-SE801</v>
          </cell>
          <cell r="C6761">
            <v>688</v>
          </cell>
          <cell r="D6761">
            <v>1</v>
          </cell>
          <cell r="E6761" t="str">
            <v>KS</v>
          </cell>
          <cell r="F6761">
            <v>688</v>
          </cell>
        </row>
        <row r="6762">
          <cell r="A6762">
            <v>6281100</v>
          </cell>
          <cell r="B6762" t="str">
            <v>Přístrojový kanál…GEK-S1001</v>
          </cell>
          <cell r="C6762">
            <v>951</v>
          </cell>
          <cell r="D6762">
            <v>1</v>
          </cell>
          <cell r="E6762" t="str">
            <v>M</v>
          </cell>
          <cell r="F6762">
            <v>951</v>
          </cell>
        </row>
        <row r="6763">
          <cell r="A6763">
            <v>6281101</v>
          </cell>
          <cell r="B6763" t="str">
            <v>Přístrojový kanál…GEK-S1001</v>
          </cell>
          <cell r="C6763">
            <v>951</v>
          </cell>
          <cell r="D6763">
            <v>1</v>
          </cell>
          <cell r="E6763" t="str">
            <v>M</v>
          </cell>
          <cell r="F6763">
            <v>951</v>
          </cell>
        </row>
        <row r="6764">
          <cell r="A6764">
            <v>6281102</v>
          </cell>
          <cell r="B6764" t="str">
            <v>Přístrojový kanál…GEK-S1001</v>
          </cell>
          <cell r="C6764">
            <v>951</v>
          </cell>
          <cell r="D6764">
            <v>1</v>
          </cell>
          <cell r="E6764" t="str">
            <v>M</v>
          </cell>
          <cell r="F6764">
            <v>951</v>
          </cell>
        </row>
        <row r="6765">
          <cell r="A6765">
            <v>6281103</v>
          </cell>
          <cell r="B6765" t="str">
            <v>Přístrojový kanál…GEK-S1001</v>
          </cell>
          <cell r="C6765">
            <v>758</v>
          </cell>
          <cell r="D6765">
            <v>1</v>
          </cell>
          <cell r="E6765" t="str">
            <v>M</v>
          </cell>
          <cell r="F6765">
            <v>758</v>
          </cell>
        </row>
        <row r="6766">
          <cell r="A6766">
            <v>6281104</v>
          </cell>
          <cell r="B6766" t="str">
            <v>Přístrojový kanál…GEK-S1001</v>
          </cell>
          <cell r="C6766">
            <v>1095</v>
          </cell>
          <cell r="D6766">
            <v>1</v>
          </cell>
          <cell r="E6766" t="str">
            <v>M</v>
          </cell>
          <cell r="F6766">
            <v>1095</v>
          </cell>
        </row>
        <row r="6767">
          <cell r="A6767">
            <v>6281110</v>
          </cell>
          <cell r="B6767" t="str">
            <v>Vnější roh…GEK-SA100</v>
          </cell>
          <cell r="C6767">
            <v>1877</v>
          </cell>
          <cell r="D6767">
            <v>1</v>
          </cell>
          <cell r="E6767" t="str">
            <v>KS</v>
          </cell>
          <cell r="F6767">
            <v>1877</v>
          </cell>
        </row>
        <row r="6768">
          <cell r="A6768">
            <v>6281111</v>
          </cell>
          <cell r="B6768" t="str">
            <v>Vnější roh…GEK-SA100</v>
          </cell>
          <cell r="C6768">
            <v>1877</v>
          </cell>
          <cell r="D6768">
            <v>1</v>
          </cell>
          <cell r="E6768" t="str">
            <v>KS</v>
          </cell>
          <cell r="F6768">
            <v>1877</v>
          </cell>
        </row>
        <row r="6769">
          <cell r="A6769">
            <v>6281112</v>
          </cell>
          <cell r="B6769" t="str">
            <v>Vnější roh…GEK-SA100</v>
          </cell>
          <cell r="C6769">
            <v>1877</v>
          </cell>
          <cell r="D6769">
            <v>1</v>
          </cell>
          <cell r="E6769" t="str">
            <v>KS</v>
          </cell>
          <cell r="F6769">
            <v>1877</v>
          </cell>
        </row>
        <row r="6770">
          <cell r="A6770">
            <v>6281113</v>
          </cell>
          <cell r="B6770" t="str">
            <v>Vnější roh…GEK-SA100</v>
          </cell>
          <cell r="C6770">
            <v>1560</v>
          </cell>
          <cell r="D6770">
            <v>1</v>
          </cell>
          <cell r="E6770" t="str">
            <v>KS</v>
          </cell>
          <cell r="F6770">
            <v>1560</v>
          </cell>
        </row>
        <row r="6771">
          <cell r="A6771">
            <v>6281120</v>
          </cell>
          <cell r="B6771" t="str">
            <v>Plochý roh…GEK-SFS10</v>
          </cell>
          <cell r="C6771">
            <v>2145</v>
          </cell>
          <cell r="D6771">
            <v>1</v>
          </cell>
          <cell r="E6771" t="str">
            <v>KS</v>
          </cell>
          <cell r="F6771">
            <v>2145</v>
          </cell>
        </row>
        <row r="6772">
          <cell r="A6772">
            <v>6281121</v>
          </cell>
          <cell r="B6772" t="str">
            <v>Plochý roh…GEK-SFS10</v>
          </cell>
          <cell r="C6772">
            <v>2145</v>
          </cell>
          <cell r="D6772">
            <v>1</v>
          </cell>
          <cell r="E6772" t="str">
            <v>KS</v>
          </cell>
          <cell r="F6772">
            <v>2145</v>
          </cell>
        </row>
        <row r="6773">
          <cell r="A6773">
            <v>6281122</v>
          </cell>
          <cell r="B6773" t="str">
            <v>Plochý roh…GEK-SFS10</v>
          </cell>
          <cell r="C6773">
            <v>2145</v>
          </cell>
          <cell r="D6773">
            <v>1</v>
          </cell>
          <cell r="E6773" t="str">
            <v>KS</v>
          </cell>
          <cell r="F6773">
            <v>2145</v>
          </cell>
        </row>
        <row r="6774">
          <cell r="A6774">
            <v>6281123</v>
          </cell>
          <cell r="B6774" t="str">
            <v>Plochý roh…GEK-SFS10</v>
          </cell>
          <cell r="C6774">
            <v>1866</v>
          </cell>
          <cell r="D6774">
            <v>1</v>
          </cell>
          <cell r="E6774" t="str">
            <v>KS</v>
          </cell>
          <cell r="F6774">
            <v>1866</v>
          </cell>
        </row>
        <row r="6775">
          <cell r="A6775">
            <v>6281130</v>
          </cell>
          <cell r="B6775" t="str">
            <v>Plochý roh…GEK-SFF10</v>
          </cell>
          <cell r="C6775">
            <v>2145</v>
          </cell>
          <cell r="D6775">
            <v>1</v>
          </cell>
          <cell r="E6775" t="str">
            <v>KS</v>
          </cell>
          <cell r="F6775">
            <v>2145</v>
          </cell>
        </row>
        <row r="6776">
          <cell r="A6776">
            <v>6281131</v>
          </cell>
          <cell r="B6776" t="str">
            <v>Plochý roh…GEK-SFF10</v>
          </cell>
          <cell r="C6776">
            <v>2145</v>
          </cell>
          <cell r="D6776">
            <v>1</v>
          </cell>
          <cell r="E6776" t="str">
            <v>KS</v>
          </cell>
          <cell r="F6776">
            <v>2145</v>
          </cell>
        </row>
        <row r="6777">
          <cell r="A6777">
            <v>6281132</v>
          </cell>
          <cell r="B6777" t="str">
            <v>Plochý roh…GEK-SFF10</v>
          </cell>
          <cell r="C6777">
            <v>2145</v>
          </cell>
          <cell r="D6777">
            <v>1</v>
          </cell>
          <cell r="E6777" t="str">
            <v>KS</v>
          </cell>
          <cell r="F6777">
            <v>2145</v>
          </cell>
        </row>
        <row r="6778">
          <cell r="A6778">
            <v>6281133</v>
          </cell>
          <cell r="B6778" t="str">
            <v>Plochý roh…GEK-SFF10</v>
          </cell>
          <cell r="C6778">
            <v>1866</v>
          </cell>
          <cell r="D6778">
            <v>1</v>
          </cell>
          <cell r="E6778" t="str">
            <v>KS</v>
          </cell>
          <cell r="F6778">
            <v>1866</v>
          </cell>
        </row>
        <row r="6779">
          <cell r="A6779">
            <v>6281150</v>
          </cell>
          <cell r="B6779" t="str">
            <v>Vnitřní roh…GEK-SIV10</v>
          </cell>
          <cell r="C6779">
            <v>1014</v>
          </cell>
          <cell r="D6779">
            <v>1</v>
          </cell>
          <cell r="E6779" t="str">
            <v>KS</v>
          </cell>
          <cell r="F6779">
            <v>1014</v>
          </cell>
        </row>
        <row r="6780">
          <cell r="A6780">
            <v>6281151</v>
          </cell>
          <cell r="B6780" t="str">
            <v>Vnitřní roh…GEK-SIV10</v>
          </cell>
          <cell r="C6780">
            <v>1014</v>
          </cell>
          <cell r="D6780">
            <v>1</v>
          </cell>
          <cell r="E6780" t="str">
            <v>KS</v>
          </cell>
          <cell r="F6780">
            <v>1014</v>
          </cell>
        </row>
        <row r="6781">
          <cell r="A6781">
            <v>6281152</v>
          </cell>
          <cell r="B6781" t="str">
            <v>Vnitřní roh…GEK-SIV10</v>
          </cell>
          <cell r="C6781">
            <v>1014</v>
          </cell>
          <cell r="D6781">
            <v>1</v>
          </cell>
          <cell r="E6781" t="str">
            <v>KS</v>
          </cell>
          <cell r="F6781">
            <v>1014</v>
          </cell>
        </row>
        <row r="6782">
          <cell r="A6782">
            <v>6281153</v>
          </cell>
          <cell r="B6782" t="str">
            <v>Vnitřní roh…GEK-SIV10</v>
          </cell>
          <cell r="C6782">
            <v>845</v>
          </cell>
          <cell r="D6782">
            <v>1</v>
          </cell>
          <cell r="E6782" t="str">
            <v>KS</v>
          </cell>
          <cell r="F6782">
            <v>845</v>
          </cell>
        </row>
        <row r="6783">
          <cell r="A6783">
            <v>6281160</v>
          </cell>
          <cell r="B6783" t="str">
            <v>Díl T…GEK-ST100</v>
          </cell>
          <cell r="C6783">
            <v>1733</v>
          </cell>
          <cell r="D6783">
            <v>1</v>
          </cell>
          <cell r="E6783" t="str">
            <v>KS</v>
          </cell>
          <cell r="F6783">
            <v>1733</v>
          </cell>
        </row>
        <row r="6784">
          <cell r="A6784">
            <v>6281161</v>
          </cell>
          <cell r="B6784" t="str">
            <v>Díl T…GEK-ST100</v>
          </cell>
          <cell r="C6784">
            <v>1733</v>
          </cell>
          <cell r="D6784">
            <v>1</v>
          </cell>
          <cell r="E6784" t="str">
            <v>KS</v>
          </cell>
          <cell r="F6784">
            <v>1733</v>
          </cell>
        </row>
        <row r="6785">
          <cell r="A6785">
            <v>6281162</v>
          </cell>
          <cell r="B6785" t="str">
            <v>Díl T…GEK-ST100</v>
          </cell>
          <cell r="C6785">
            <v>1733</v>
          </cell>
          <cell r="D6785">
            <v>1</v>
          </cell>
          <cell r="E6785" t="str">
            <v>KS</v>
          </cell>
          <cell r="F6785">
            <v>1733</v>
          </cell>
        </row>
        <row r="6786">
          <cell r="A6786">
            <v>6281163</v>
          </cell>
          <cell r="B6786" t="str">
            <v>Díl T…GEK-ST100</v>
          </cell>
          <cell r="C6786">
            <v>1453</v>
          </cell>
          <cell r="D6786">
            <v>1</v>
          </cell>
          <cell r="E6786" t="str">
            <v>KS</v>
          </cell>
          <cell r="F6786">
            <v>1453</v>
          </cell>
        </row>
        <row r="6787">
          <cell r="A6787">
            <v>6281170</v>
          </cell>
          <cell r="B6787" t="str">
            <v>Koncový díl …GEK-SE100</v>
          </cell>
          <cell r="C6787">
            <v>688</v>
          </cell>
          <cell r="D6787">
            <v>1</v>
          </cell>
          <cell r="E6787" t="str">
            <v>KS</v>
          </cell>
          <cell r="F6787">
            <v>688</v>
          </cell>
        </row>
        <row r="6788">
          <cell r="A6788">
            <v>6281171</v>
          </cell>
          <cell r="B6788" t="str">
            <v>Koncový díl …GEK-SE100</v>
          </cell>
          <cell r="C6788">
            <v>688</v>
          </cell>
          <cell r="D6788">
            <v>1</v>
          </cell>
          <cell r="E6788" t="str">
            <v>KS</v>
          </cell>
          <cell r="F6788">
            <v>688</v>
          </cell>
        </row>
        <row r="6789">
          <cell r="A6789">
            <v>6281172</v>
          </cell>
          <cell r="B6789" t="str">
            <v>Koncový díl …GEK-SE100</v>
          </cell>
          <cell r="C6789">
            <v>688</v>
          </cell>
          <cell r="D6789">
            <v>1</v>
          </cell>
          <cell r="E6789" t="str">
            <v>KS</v>
          </cell>
          <cell r="F6789">
            <v>688</v>
          </cell>
        </row>
        <row r="6790">
          <cell r="A6790">
            <v>6281173</v>
          </cell>
          <cell r="B6790" t="str">
            <v>Koncový díl …GEK-SE100</v>
          </cell>
          <cell r="C6790">
            <v>590</v>
          </cell>
          <cell r="D6790">
            <v>1</v>
          </cell>
          <cell r="E6790" t="str">
            <v>KS</v>
          </cell>
          <cell r="F6790">
            <v>590</v>
          </cell>
        </row>
        <row r="6791">
          <cell r="A6791">
            <v>6281174</v>
          </cell>
          <cell r="B6791" t="str">
            <v>Koncový díl …GEK-SE100</v>
          </cell>
          <cell r="C6791">
            <v>792</v>
          </cell>
          <cell r="D6791">
            <v>1</v>
          </cell>
          <cell r="E6791" t="str">
            <v>KS</v>
          </cell>
          <cell r="F6791">
            <v>792</v>
          </cell>
        </row>
        <row r="6792">
          <cell r="A6792">
            <v>6281200</v>
          </cell>
          <cell r="B6792" t="str">
            <v>Přístrojový kanál…GEK-SA641</v>
          </cell>
          <cell r="C6792">
            <v>725</v>
          </cell>
          <cell r="D6792">
            <v>1</v>
          </cell>
          <cell r="E6792" t="str">
            <v>M</v>
          </cell>
          <cell r="F6792">
            <v>725</v>
          </cell>
        </row>
        <row r="6793">
          <cell r="A6793">
            <v>6281201</v>
          </cell>
          <cell r="B6793" t="str">
            <v>Přístrojový kanál…GEK-SA641</v>
          </cell>
          <cell r="C6793">
            <v>725</v>
          </cell>
          <cell r="D6793">
            <v>1</v>
          </cell>
          <cell r="E6793" t="str">
            <v>M</v>
          </cell>
          <cell r="F6793">
            <v>725</v>
          </cell>
        </row>
        <row r="6794">
          <cell r="A6794">
            <v>6281202</v>
          </cell>
          <cell r="B6794" t="str">
            <v>Přístrojový kanál…GEK-SA641</v>
          </cell>
          <cell r="C6794">
            <v>725</v>
          </cell>
          <cell r="D6794">
            <v>1</v>
          </cell>
          <cell r="E6794" t="str">
            <v>M</v>
          </cell>
          <cell r="F6794">
            <v>725</v>
          </cell>
        </row>
        <row r="6795">
          <cell r="A6795">
            <v>6281203</v>
          </cell>
          <cell r="B6795" t="str">
            <v>Přístrojový kanál…GEK-SA641</v>
          </cell>
          <cell r="C6795">
            <v>641</v>
          </cell>
          <cell r="D6795">
            <v>1</v>
          </cell>
          <cell r="E6795" t="str">
            <v>M</v>
          </cell>
          <cell r="F6795">
            <v>641</v>
          </cell>
        </row>
        <row r="6796">
          <cell r="A6796">
            <v>6281204</v>
          </cell>
          <cell r="B6796" t="str">
            <v>Přístrojový kanál…GEK-SA641</v>
          </cell>
          <cell r="C6796">
            <v>810</v>
          </cell>
          <cell r="D6796">
            <v>1</v>
          </cell>
          <cell r="E6796" t="str">
            <v>M</v>
          </cell>
          <cell r="F6796">
            <v>810</v>
          </cell>
        </row>
        <row r="6797">
          <cell r="A6797">
            <v>6281210</v>
          </cell>
          <cell r="B6797" t="str">
            <v>Vnější roh…GEK-SAA64</v>
          </cell>
          <cell r="C6797">
            <v>1507</v>
          </cell>
          <cell r="D6797">
            <v>1</v>
          </cell>
          <cell r="E6797" t="str">
            <v>KS</v>
          </cell>
          <cell r="F6797">
            <v>1507</v>
          </cell>
        </row>
        <row r="6798">
          <cell r="A6798">
            <v>6281211</v>
          </cell>
          <cell r="B6798" t="str">
            <v>Vnější roh…GEK-SAA64</v>
          </cell>
          <cell r="C6798">
            <v>1507</v>
          </cell>
          <cell r="D6798">
            <v>1</v>
          </cell>
          <cell r="E6798" t="str">
            <v>KS</v>
          </cell>
          <cell r="F6798">
            <v>1507</v>
          </cell>
        </row>
        <row r="6799">
          <cell r="A6799">
            <v>6281212</v>
          </cell>
          <cell r="B6799" t="str">
            <v>Vnější roh…GEK-SAA64</v>
          </cell>
          <cell r="C6799">
            <v>1507</v>
          </cell>
          <cell r="D6799">
            <v>1</v>
          </cell>
          <cell r="E6799" t="str">
            <v>KS</v>
          </cell>
          <cell r="F6799">
            <v>1507</v>
          </cell>
        </row>
        <row r="6800">
          <cell r="A6800">
            <v>6281213</v>
          </cell>
          <cell r="B6800" t="str">
            <v>Vnější roh…GEK-SAA64</v>
          </cell>
          <cell r="C6800">
            <v>1225</v>
          </cell>
          <cell r="D6800">
            <v>1</v>
          </cell>
          <cell r="E6800" t="str">
            <v>KS</v>
          </cell>
          <cell r="F6800">
            <v>1225</v>
          </cell>
        </row>
        <row r="6801">
          <cell r="A6801">
            <v>6281220</v>
          </cell>
          <cell r="B6801" t="str">
            <v>Plochý roh…GEK-SAFS6</v>
          </cell>
          <cell r="C6801">
            <v>1650</v>
          </cell>
          <cell r="D6801">
            <v>1</v>
          </cell>
          <cell r="E6801" t="str">
            <v>KS</v>
          </cell>
          <cell r="F6801">
            <v>1650</v>
          </cell>
        </row>
        <row r="6802">
          <cell r="A6802">
            <v>6281221</v>
          </cell>
          <cell r="B6802" t="str">
            <v>Plochý roh…GEK-SAFS6</v>
          </cell>
          <cell r="C6802">
            <v>1650</v>
          </cell>
          <cell r="D6802">
            <v>1</v>
          </cell>
          <cell r="E6802" t="str">
            <v>KS</v>
          </cell>
          <cell r="F6802">
            <v>1650</v>
          </cell>
        </row>
        <row r="6803">
          <cell r="A6803">
            <v>6281222</v>
          </cell>
          <cell r="B6803" t="str">
            <v>Plochý roh…GEK-SAFS6</v>
          </cell>
          <cell r="C6803">
            <v>1650</v>
          </cell>
          <cell r="D6803">
            <v>1</v>
          </cell>
          <cell r="E6803" t="str">
            <v>KS</v>
          </cell>
          <cell r="F6803">
            <v>1650</v>
          </cell>
        </row>
        <row r="6804">
          <cell r="A6804">
            <v>6281223</v>
          </cell>
          <cell r="B6804" t="str">
            <v>Plochý roh…GEK-SAFS6</v>
          </cell>
          <cell r="C6804">
            <v>1386</v>
          </cell>
          <cell r="D6804">
            <v>1</v>
          </cell>
          <cell r="E6804" t="str">
            <v>KS</v>
          </cell>
          <cell r="F6804">
            <v>1386</v>
          </cell>
        </row>
        <row r="6805">
          <cell r="A6805">
            <v>6281224</v>
          </cell>
          <cell r="B6805" t="str">
            <v>Plochý roh…GEK-SAFS6</v>
          </cell>
          <cell r="C6805">
            <v>1897</v>
          </cell>
          <cell r="D6805">
            <v>1</v>
          </cell>
          <cell r="E6805" t="str">
            <v>KS</v>
          </cell>
          <cell r="F6805">
            <v>1897</v>
          </cell>
        </row>
        <row r="6806">
          <cell r="A6806">
            <v>6281230</v>
          </cell>
          <cell r="B6806" t="str">
            <v>Plochý roh…GEK-SAFF6</v>
          </cell>
          <cell r="C6806">
            <v>1650</v>
          </cell>
          <cell r="D6806">
            <v>1</v>
          </cell>
          <cell r="E6806" t="str">
            <v>KS</v>
          </cell>
          <cell r="F6806">
            <v>1650</v>
          </cell>
        </row>
        <row r="6807">
          <cell r="A6807">
            <v>6281231</v>
          </cell>
          <cell r="B6807" t="str">
            <v>Plochý roh…GEK-SAFF6</v>
          </cell>
          <cell r="C6807">
            <v>1650</v>
          </cell>
          <cell r="D6807">
            <v>1</v>
          </cell>
          <cell r="E6807" t="str">
            <v>KS</v>
          </cell>
          <cell r="F6807">
            <v>1650</v>
          </cell>
        </row>
        <row r="6808">
          <cell r="A6808">
            <v>6281232</v>
          </cell>
          <cell r="B6808" t="str">
            <v>Plochý roh…GEK-SAFF6</v>
          </cell>
          <cell r="C6808">
            <v>1650</v>
          </cell>
          <cell r="D6808">
            <v>1</v>
          </cell>
          <cell r="E6808" t="str">
            <v>KS</v>
          </cell>
          <cell r="F6808">
            <v>1650</v>
          </cell>
        </row>
        <row r="6809">
          <cell r="A6809">
            <v>6281233</v>
          </cell>
          <cell r="B6809" t="str">
            <v>Plochý roh…GEK-SAFF6</v>
          </cell>
          <cell r="C6809">
            <v>1456</v>
          </cell>
          <cell r="D6809">
            <v>1</v>
          </cell>
          <cell r="E6809" t="str">
            <v>KS</v>
          </cell>
          <cell r="F6809">
            <v>1456</v>
          </cell>
        </row>
        <row r="6810">
          <cell r="A6810">
            <v>6281234</v>
          </cell>
          <cell r="B6810" t="str">
            <v>Plochý roh…GEK-SAFF6</v>
          </cell>
          <cell r="C6810">
            <v>1897</v>
          </cell>
          <cell r="D6810">
            <v>1</v>
          </cell>
          <cell r="E6810" t="str">
            <v>KS</v>
          </cell>
          <cell r="F6810">
            <v>1897</v>
          </cell>
        </row>
        <row r="6811">
          <cell r="A6811">
            <v>6281240</v>
          </cell>
          <cell r="B6811" t="str">
            <v>Vnitřní roh…GEK-SAIS6</v>
          </cell>
          <cell r="C6811">
            <v>1507</v>
          </cell>
          <cell r="D6811">
            <v>1</v>
          </cell>
          <cell r="E6811" t="str">
            <v>KS</v>
          </cell>
          <cell r="F6811">
            <v>1507</v>
          </cell>
        </row>
        <row r="6812">
          <cell r="A6812">
            <v>6281241</v>
          </cell>
          <cell r="B6812" t="str">
            <v>Vnitřní roh…GEK-SAIS6</v>
          </cell>
          <cell r="C6812">
            <v>1507</v>
          </cell>
          <cell r="D6812">
            <v>1</v>
          </cell>
          <cell r="E6812" t="str">
            <v>KS</v>
          </cell>
          <cell r="F6812">
            <v>1507</v>
          </cell>
        </row>
        <row r="6813">
          <cell r="A6813">
            <v>6281250</v>
          </cell>
          <cell r="B6813" t="str">
            <v>Vnitřní roh…GEK-SAIV6</v>
          </cell>
          <cell r="C6813">
            <v>903</v>
          </cell>
          <cell r="D6813">
            <v>1</v>
          </cell>
          <cell r="E6813" t="str">
            <v>KS</v>
          </cell>
          <cell r="F6813">
            <v>903</v>
          </cell>
        </row>
        <row r="6814">
          <cell r="A6814">
            <v>6281251</v>
          </cell>
          <cell r="B6814" t="str">
            <v>Vnitřní roh…GEK-SAIV6</v>
          </cell>
          <cell r="C6814">
            <v>903</v>
          </cell>
          <cell r="D6814">
            <v>1</v>
          </cell>
          <cell r="E6814" t="str">
            <v>KS</v>
          </cell>
          <cell r="F6814">
            <v>903</v>
          </cell>
        </row>
        <row r="6815">
          <cell r="A6815">
            <v>6281252</v>
          </cell>
          <cell r="B6815" t="str">
            <v>Vnitřní roh…GEK-SAIV6</v>
          </cell>
          <cell r="C6815">
            <v>903</v>
          </cell>
          <cell r="D6815">
            <v>1</v>
          </cell>
          <cell r="E6815" t="str">
            <v>KS</v>
          </cell>
          <cell r="F6815">
            <v>903</v>
          </cell>
        </row>
        <row r="6816">
          <cell r="A6816">
            <v>6281253</v>
          </cell>
          <cell r="B6816" t="str">
            <v>Vnitřní roh…GEK-SAIV6</v>
          </cell>
          <cell r="C6816">
            <v>754</v>
          </cell>
          <cell r="D6816">
            <v>1</v>
          </cell>
          <cell r="E6816" t="str">
            <v>KS</v>
          </cell>
          <cell r="F6816">
            <v>754</v>
          </cell>
        </row>
        <row r="6817">
          <cell r="A6817">
            <v>6281254</v>
          </cell>
          <cell r="B6817" t="str">
            <v>Vnitřní roh…GEK-SAIV6</v>
          </cell>
          <cell r="C6817">
            <v>1039</v>
          </cell>
          <cell r="D6817">
            <v>1</v>
          </cell>
          <cell r="E6817" t="str">
            <v>KS</v>
          </cell>
          <cell r="F6817">
            <v>1039</v>
          </cell>
        </row>
        <row r="6818">
          <cell r="A6818">
            <v>6281260</v>
          </cell>
          <cell r="B6818" t="str">
            <v>Díl T…GEK-SAT64</v>
          </cell>
          <cell r="C6818">
            <v>1445</v>
          </cell>
          <cell r="D6818">
            <v>1</v>
          </cell>
          <cell r="E6818" t="str">
            <v>KS</v>
          </cell>
          <cell r="F6818">
            <v>1445</v>
          </cell>
        </row>
        <row r="6819">
          <cell r="A6819">
            <v>6281261</v>
          </cell>
          <cell r="B6819" t="str">
            <v>Díl T…GEK-SAT64</v>
          </cell>
          <cell r="C6819">
            <v>1445</v>
          </cell>
          <cell r="D6819">
            <v>1</v>
          </cell>
          <cell r="E6819" t="str">
            <v>KS</v>
          </cell>
          <cell r="F6819">
            <v>1445</v>
          </cell>
        </row>
        <row r="6820">
          <cell r="A6820">
            <v>6281262</v>
          </cell>
          <cell r="B6820" t="str">
            <v>Díl T…GEK-SAT64</v>
          </cell>
          <cell r="C6820">
            <v>1445</v>
          </cell>
          <cell r="D6820">
            <v>1</v>
          </cell>
          <cell r="E6820" t="str">
            <v>KS</v>
          </cell>
          <cell r="F6820">
            <v>1445</v>
          </cell>
        </row>
        <row r="6821">
          <cell r="A6821">
            <v>6281263</v>
          </cell>
          <cell r="B6821" t="str">
            <v>Díl T…GEK-SAT64</v>
          </cell>
          <cell r="C6821">
            <v>1193</v>
          </cell>
          <cell r="D6821">
            <v>1</v>
          </cell>
          <cell r="E6821" t="str">
            <v>KS</v>
          </cell>
          <cell r="F6821">
            <v>1193</v>
          </cell>
        </row>
        <row r="6822">
          <cell r="A6822">
            <v>6281300</v>
          </cell>
          <cell r="B6822" t="str">
            <v>Přístrojový kanál…GEK-SA801</v>
          </cell>
          <cell r="C6822">
            <v>856</v>
          </cell>
          <cell r="D6822">
            <v>1</v>
          </cell>
          <cell r="E6822" t="str">
            <v>M</v>
          </cell>
          <cell r="F6822">
            <v>856</v>
          </cell>
        </row>
        <row r="6823">
          <cell r="A6823">
            <v>6281301</v>
          </cell>
          <cell r="B6823" t="str">
            <v>Přístrojový kanál…GEK-SA801</v>
          </cell>
          <cell r="C6823">
            <v>856</v>
          </cell>
          <cell r="D6823">
            <v>1</v>
          </cell>
          <cell r="E6823" t="str">
            <v>M</v>
          </cell>
          <cell r="F6823">
            <v>856</v>
          </cell>
        </row>
        <row r="6824">
          <cell r="A6824">
            <v>6281302</v>
          </cell>
          <cell r="B6824" t="str">
            <v>Přístrojový kanál…GEK-SA801</v>
          </cell>
          <cell r="C6824">
            <v>856</v>
          </cell>
          <cell r="D6824">
            <v>1</v>
          </cell>
          <cell r="E6824" t="str">
            <v>M</v>
          </cell>
          <cell r="F6824">
            <v>856</v>
          </cell>
        </row>
        <row r="6825">
          <cell r="A6825">
            <v>6281303</v>
          </cell>
          <cell r="B6825" t="str">
            <v>Přístrojový kanál…GEK-SA801</v>
          </cell>
          <cell r="C6825">
            <v>692</v>
          </cell>
          <cell r="D6825">
            <v>1</v>
          </cell>
          <cell r="E6825" t="str">
            <v>M</v>
          </cell>
          <cell r="F6825">
            <v>692</v>
          </cell>
        </row>
        <row r="6826">
          <cell r="A6826">
            <v>6281304</v>
          </cell>
          <cell r="B6826" t="str">
            <v>Přístrojový kanál…GEK-SA801</v>
          </cell>
          <cell r="C6826">
            <v>951</v>
          </cell>
          <cell r="D6826">
            <v>1</v>
          </cell>
          <cell r="E6826" t="str">
            <v>M</v>
          </cell>
          <cell r="F6826">
            <v>951</v>
          </cell>
        </row>
        <row r="6827">
          <cell r="A6827">
            <v>6281310</v>
          </cell>
          <cell r="B6827" t="str">
            <v>Vnější roh…GEK-SAA80</v>
          </cell>
          <cell r="C6827">
            <v>1670</v>
          </cell>
          <cell r="D6827">
            <v>1</v>
          </cell>
          <cell r="E6827" t="str">
            <v>KS</v>
          </cell>
          <cell r="F6827">
            <v>1670</v>
          </cell>
        </row>
        <row r="6828">
          <cell r="A6828">
            <v>6281311</v>
          </cell>
          <cell r="B6828" t="str">
            <v>Vnější roh…GEK-SAA80</v>
          </cell>
          <cell r="C6828">
            <v>1670</v>
          </cell>
          <cell r="D6828">
            <v>1</v>
          </cell>
          <cell r="E6828" t="str">
            <v>KS</v>
          </cell>
          <cell r="F6828">
            <v>1670</v>
          </cell>
        </row>
        <row r="6829">
          <cell r="A6829">
            <v>6281312</v>
          </cell>
          <cell r="B6829" t="str">
            <v>Vnější roh…GEK-SAA80</v>
          </cell>
          <cell r="C6829">
            <v>1670</v>
          </cell>
          <cell r="D6829">
            <v>1</v>
          </cell>
          <cell r="E6829" t="str">
            <v>KS</v>
          </cell>
          <cell r="F6829">
            <v>1670</v>
          </cell>
        </row>
        <row r="6830">
          <cell r="A6830">
            <v>6281313</v>
          </cell>
          <cell r="B6830" t="str">
            <v>Vnější roh…GEK-SAA80</v>
          </cell>
          <cell r="C6830">
            <v>1424</v>
          </cell>
          <cell r="D6830">
            <v>1</v>
          </cell>
          <cell r="E6830" t="str">
            <v>KS</v>
          </cell>
          <cell r="F6830">
            <v>1424</v>
          </cell>
        </row>
        <row r="6831">
          <cell r="A6831">
            <v>6281320</v>
          </cell>
          <cell r="B6831" t="str">
            <v>Plochý roh…GEK-SAFS8</v>
          </cell>
          <cell r="C6831">
            <v>1959</v>
          </cell>
          <cell r="D6831">
            <v>1</v>
          </cell>
          <cell r="E6831" t="str">
            <v>KS</v>
          </cell>
          <cell r="F6831">
            <v>1959</v>
          </cell>
        </row>
        <row r="6832">
          <cell r="A6832">
            <v>6281321</v>
          </cell>
          <cell r="B6832" t="str">
            <v>Plochý roh…GEK-SAFS8</v>
          </cell>
          <cell r="C6832">
            <v>1959</v>
          </cell>
          <cell r="D6832">
            <v>1</v>
          </cell>
          <cell r="E6832" t="str">
            <v>KS</v>
          </cell>
          <cell r="F6832">
            <v>1959</v>
          </cell>
        </row>
        <row r="6833">
          <cell r="A6833">
            <v>6281322</v>
          </cell>
          <cell r="B6833" t="str">
            <v>Plochý roh…GEK-SAFS8</v>
          </cell>
          <cell r="C6833">
            <v>1959</v>
          </cell>
          <cell r="D6833">
            <v>1</v>
          </cell>
          <cell r="E6833" t="str">
            <v>KS</v>
          </cell>
          <cell r="F6833">
            <v>1959</v>
          </cell>
        </row>
        <row r="6834">
          <cell r="A6834">
            <v>6281323</v>
          </cell>
          <cell r="B6834" t="str">
            <v>Plochý roh…GEK-SAFS8</v>
          </cell>
          <cell r="C6834">
            <v>1703</v>
          </cell>
          <cell r="D6834">
            <v>1</v>
          </cell>
          <cell r="E6834" t="str">
            <v>KS</v>
          </cell>
          <cell r="F6834">
            <v>1703</v>
          </cell>
        </row>
        <row r="6835">
          <cell r="A6835">
            <v>6281330</v>
          </cell>
          <cell r="B6835" t="str">
            <v>Plochý roh…GEK-SAFF8</v>
          </cell>
          <cell r="C6835">
            <v>1959</v>
          </cell>
          <cell r="D6835">
            <v>1</v>
          </cell>
          <cell r="E6835" t="str">
            <v>KS</v>
          </cell>
          <cell r="F6835">
            <v>1959</v>
          </cell>
        </row>
        <row r="6836">
          <cell r="A6836">
            <v>6281331</v>
          </cell>
          <cell r="B6836" t="str">
            <v>Plochý roh…GEK-SAFF8</v>
          </cell>
          <cell r="C6836">
            <v>1959</v>
          </cell>
          <cell r="D6836">
            <v>1</v>
          </cell>
          <cell r="E6836" t="str">
            <v>KS</v>
          </cell>
          <cell r="F6836">
            <v>1959</v>
          </cell>
        </row>
        <row r="6837">
          <cell r="A6837">
            <v>6281332</v>
          </cell>
          <cell r="B6837" t="str">
            <v>Plochý roh…GEK-SAFF8</v>
          </cell>
          <cell r="C6837">
            <v>1959</v>
          </cell>
          <cell r="D6837">
            <v>1</v>
          </cell>
          <cell r="E6837" t="str">
            <v>KS</v>
          </cell>
          <cell r="F6837">
            <v>1959</v>
          </cell>
        </row>
        <row r="6838">
          <cell r="A6838">
            <v>6281333</v>
          </cell>
          <cell r="B6838" t="str">
            <v>Plochý roh…GEK-SAFF8</v>
          </cell>
          <cell r="C6838">
            <v>1703</v>
          </cell>
          <cell r="D6838">
            <v>1</v>
          </cell>
          <cell r="E6838" t="str">
            <v>KS</v>
          </cell>
          <cell r="F6838">
            <v>1703</v>
          </cell>
        </row>
        <row r="6839">
          <cell r="A6839">
            <v>6281341</v>
          </cell>
          <cell r="B6839" t="str">
            <v>Vnitřní roh…GEK-SAIS8</v>
          </cell>
          <cell r="C6839">
            <v>1670</v>
          </cell>
          <cell r="D6839">
            <v>1</v>
          </cell>
          <cell r="E6839" t="str">
            <v>KS</v>
          </cell>
          <cell r="F6839">
            <v>1670</v>
          </cell>
        </row>
        <row r="6840">
          <cell r="A6840">
            <v>6281350</v>
          </cell>
          <cell r="B6840" t="str">
            <v>Vnitřní roh…GEK-SAIV8</v>
          </cell>
          <cell r="C6840">
            <v>961</v>
          </cell>
          <cell r="D6840">
            <v>1</v>
          </cell>
          <cell r="E6840" t="str">
            <v>KS</v>
          </cell>
          <cell r="F6840">
            <v>961</v>
          </cell>
        </row>
        <row r="6841">
          <cell r="A6841">
            <v>6281351</v>
          </cell>
          <cell r="B6841" t="str">
            <v>Vnitřní roh…GEK-SAIV8</v>
          </cell>
          <cell r="C6841">
            <v>961</v>
          </cell>
          <cell r="D6841">
            <v>1</v>
          </cell>
          <cell r="E6841" t="str">
            <v>KS</v>
          </cell>
          <cell r="F6841">
            <v>961</v>
          </cell>
        </row>
        <row r="6842">
          <cell r="A6842">
            <v>6281352</v>
          </cell>
          <cell r="B6842" t="str">
            <v>Vnitřní roh…GEK-SAIV8</v>
          </cell>
          <cell r="C6842">
            <v>961</v>
          </cell>
          <cell r="D6842">
            <v>1</v>
          </cell>
          <cell r="E6842" t="str">
            <v>KS</v>
          </cell>
          <cell r="F6842">
            <v>961</v>
          </cell>
        </row>
        <row r="6843">
          <cell r="A6843">
            <v>6281353</v>
          </cell>
          <cell r="B6843" t="str">
            <v>Vnitřní roh…GEK-SAIV8</v>
          </cell>
          <cell r="C6843">
            <v>798</v>
          </cell>
          <cell r="D6843">
            <v>1</v>
          </cell>
          <cell r="E6843" t="str">
            <v>KS</v>
          </cell>
          <cell r="F6843">
            <v>798</v>
          </cell>
        </row>
        <row r="6844">
          <cell r="A6844">
            <v>6281354</v>
          </cell>
          <cell r="B6844" t="str">
            <v>Vnitřní roh…GEK-SAIV8</v>
          </cell>
          <cell r="C6844">
            <v>1104</v>
          </cell>
          <cell r="D6844">
            <v>1</v>
          </cell>
          <cell r="E6844" t="str">
            <v>KS</v>
          </cell>
          <cell r="F6844">
            <v>1104</v>
          </cell>
        </row>
        <row r="6845">
          <cell r="A6845">
            <v>6281360</v>
          </cell>
          <cell r="B6845" t="str">
            <v>Díl T…GEK-SAT80</v>
          </cell>
          <cell r="C6845">
            <v>1582</v>
          </cell>
          <cell r="D6845">
            <v>1</v>
          </cell>
          <cell r="E6845" t="str">
            <v>KS</v>
          </cell>
          <cell r="F6845">
            <v>1582</v>
          </cell>
        </row>
        <row r="6846">
          <cell r="A6846">
            <v>6281361</v>
          </cell>
          <cell r="B6846" t="str">
            <v>Díl T…GEK-SAT80</v>
          </cell>
          <cell r="C6846">
            <v>1582</v>
          </cell>
          <cell r="D6846">
            <v>1</v>
          </cell>
          <cell r="E6846" t="str">
            <v>KS</v>
          </cell>
          <cell r="F6846">
            <v>1582</v>
          </cell>
        </row>
        <row r="6847">
          <cell r="A6847">
            <v>6281362</v>
          </cell>
          <cell r="B6847" t="str">
            <v>Díl T…GEK-SAT80</v>
          </cell>
          <cell r="C6847">
            <v>1582</v>
          </cell>
          <cell r="D6847">
            <v>1</v>
          </cell>
          <cell r="E6847" t="str">
            <v>KS</v>
          </cell>
          <cell r="F6847">
            <v>1582</v>
          </cell>
        </row>
        <row r="6848">
          <cell r="A6848">
            <v>6281363</v>
          </cell>
          <cell r="B6848" t="str">
            <v>Díl T…GEK-SAT80</v>
          </cell>
          <cell r="C6848">
            <v>1327</v>
          </cell>
          <cell r="D6848">
            <v>1</v>
          </cell>
          <cell r="E6848" t="str">
            <v>KS</v>
          </cell>
          <cell r="F6848">
            <v>1327</v>
          </cell>
        </row>
        <row r="6849">
          <cell r="A6849">
            <v>6281400</v>
          </cell>
          <cell r="B6849" t="str">
            <v>Přístrojový kanál…GEK-SA100</v>
          </cell>
          <cell r="C6849">
            <v>951</v>
          </cell>
          <cell r="D6849">
            <v>1</v>
          </cell>
          <cell r="E6849" t="str">
            <v>M</v>
          </cell>
          <cell r="F6849">
            <v>951</v>
          </cell>
        </row>
        <row r="6850">
          <cell r="A6850">
            <v>6281401</v>
          </cell>
          <cell r="B6850" t="str">
            <v>Přístrojový kanál…GEK-SA100</v>
          </cell>
          <cell r="C6850">
            <v>951</v>
          </cell>
          <cell r="D6850">
            <v>1</v>
          </cell>
          <cell r="E6850" t="str">
            <v>M</v>
          </cell>
          <cell r="F6850">
            <v>951</v>
          </cell>
        </row>
        <row r="6851">
          <cell r="A6851">
            <v>6281402</v>
          </cell>
          <cell r="B6851" t="str">
            <v>Přístrojový kanál…GEK-SA100</v>
          </cell>
          <cell r="C6851">
            <v>951</v>
          </cell>
          <cell r="D6851">
            <v>1</v>
          </cell>
          <cell r="E6851" t="str">
            <v>M</v>
          </cell>
          <cell r="F6851">
            <v>951</v>
          </cell>
        </row>
        <row r="6852">
          <cell r="A6852">
            <v>6281403</v>
          </cell>
          <cell r="B6852" t="str">
            <v>Přístrojový kanál…GEK-SA100</v>
          </cell>
          <cell r="C6852">
            <v>758</v>
          </cell>
          <cell r="D6852">
            <v>1</v>
          </cell>
          <cell r="E6852" t="str">
            <v>M</v>
          </cell>
          <cell r="F6852">
            <v>758</v>
          </cell>
        </row>
        <row r="6853">
          <cell r="A6853">
            <v>6281404</v>
          </cell>
          <cell r="B6853" t="str">
            <v>Přístrojový kanál…GEK-SA100</v>
          </cell>
          <cell r="C6853">
            <v>1095</v>
          </cell>
          <cell r="D6853">
            <v>1</v>
          </cell>
          <cell r="E6853" t="str">
            <v>M</v>
          </cell>
          <cell r="F6853">
            <v>1095</v>
          </cell>
        </row>
        <row r="6854">
          <cell r="A6854">
            <v>6281410</v>
          </cell>
          <cell r="B6854" t="str">
            <v>Vnější roh…GEK-SAA10</v>
          </cell>
          <cell r="C6854">
            <v>1877</v>
          </cell>
          <cell r="D6854">
            <v>1</v>
          </cell>
          <cell r="E6854" t="str">
            <v>KS</v>
          </cell>
          <cell r="F6854">
            <v>1877</v>
          </cell>
        </row>
        <row r="6855">
          <cell r="A6855">
            <v>6281411</v>
          </cell>
          <cell r="B6855" t="str">
            <v>Vnější roh…GEK-SAA10</v>
          </cell>
          <cell r="C6855">
            <v>1877</v>
          </cell>
          <cell r="D6855">
            <v>1</v>
          </cell>
          <cell r="E6855" t="str">
            <v>KS</v>
          </cell>
          <cell r="F6855">
            <v>1877</v>
          </cell>
        </row>
        <row r="6856">
          <cell r="A6856">
            <v>6281412</v>
          </cell>
          <cell r="B6856" t="str">
            <v>Vnější roh…GEK-SAA10</v>
          </cell>
          <cell r="C6856">
            <v>1877</v>
          </cell>
          <cell r="D6856">
            <v>1</v>
          </cell>
          <cell r="E6856" t="str">
            <v>KS</v>
          </cell>
          <cell r="F6856">
            <v>1877</v>
          </cell>
        </row>
        <row r="6857">
          <cell r="A6857">
            <v>6281413</v>
          </cell>
          <cell r="B6857" t="str">
            <v>Vnější roh…GEK-SAA10</v>
          </cell>
          <cell r="C6857">
            <v>1560</v>
          </cell>
          <cell r="D6857">
            <v>1</v>
          </cell>
          <cell r="E6857" t="str">
            <v>KS</v>
          </cell>
          <cell r="F6857">
            <v>1560</v>
          </cell>
        </row>
        <row r="6858">
          <cell r="A6858">
            <v>6281414</v>
          </cell>
          <cell r="B6858" t="str">
            <v>Vnější roh…GEK-SA100</v>
          </cell>
          <cell r="C6858">
            <v>2159</v>
          </cell>
          <cell r="D6858">
            <v>1</v>
          </cell>
          <cell r="E6858" t="str">
            <v>KS</v>
          </cell>
          <cell r="F6858">
            <v>2159</v>
          </cell>
        </row>
        <row r="6859">
          <cell r="A6859">
            <v>6281420</v>
          </cell>
          <cell r="B6859" t="str">
            <v>Plochý roh…GEK-SAFS1</v>
          </cell>
          <cell r="C6859">
            <v>2145</v>
          </cell>
          <cell r="D6859">
            <v>1</v>
          </cell>
          <cell r="E6859" t="str">
            <v>KS</v>
          </cell>
          <cell r="F6859">
            <v>2145</v>
          </cell>
        </row>
        <row r="6860">
          <cell r="A6860">
            <v>6281421</v>
          </cell>
          <cell r="B6860" t="str">
            <v>Plochý roh…GEK-SAFS1</v>
          </cell>
          <cell r="C6860">
            <v>2145</v>
          </cell>
          <cell r="D6860">
            <v>1</v>
          </cell>
          <cell r="E6860" t="str">
            <v>KS</v>
          </cell>
          <cell r="F6860">
            <v>2145</v>
          </cell>
        </row>
        <row r="6861">
          <cell r="A6861">
            <v>6281422</v>
          </cell>
          <cell r="B6861" t="str">
            <v>Plochý roh…GEK-SAFS1</v>
          </cell>
          <cell r="C6861">
            <v>2145</v>
          </cell>
          <cell r="D6861">
            <v>1</v>
          </cell>
          <cell r="E6861" t="str">
            <v>KS</v>
          </cell>
          <cell r="F6861">
            <v>2145</v>
          </cell>
        </row>
        <row r="6862">
          <cell r="A6862">
            <v>6281423</v>
          </cell>
          <cell r="B6862" t="str">
            <v>Plochý roh…GEK-SAFS1</v>
          </cell>
          <cell r="C6862">
            <v>1866</v>
          </cell>
          <cell r="D6862">
            <v>1</v>
          </cell>
          <cell r="E6862" t="str">
            <v>KS</v>
          </cell>
          <cell r="F6862">
            <v>1866</v>
          </cell>
        </row>
        <row r="6863">
          <cell r="A6863">
            <v>6281430</v>
          </cell>
          <cell r="B6863" t="str">
            <v>Plochý roh…GEK-SAFF1</v>
          </cell>
          <cell r="C6863">
            <v>2145</v>
          </cell>
          <cell r="D6863">
            <v>1</v>
          </cell>
          <cell r="E6863" t="str">
            <v>KS</v>
          </cell>
          <cell r="F6863">
            <v>2145</v>
          </cell>
        </row>
        <row r="6864">
          <cell r="A6864">
            <v>6281431</v>
          </cell>
          <cell r="B6864" t="str">
            <v>Plochý roh…GEK-SAFF1</v>
          </cell>
          <cell r="C6864">
            <v>2145</v>
          </cell>
          <cell r="D6864">
            <v>1</v>
          </cell>
          <cell r="E6864" t="str">
            <v>KS</v>
          </cell>
          <cell r="F6864">
            <v>2145</v>
          </cell>
        </row>
        <row r="6865">
          <cell r="A6865">
            <v>6281432</v>
          </cell>
          <cell r="B6865" t="str">
            <v>Plochý roh…GEK-SAFF1</v>
          </cell>
          <cell r="C6865">
            <v>2145</v>
          </cell>
          <cell r="D6865">
            <v>1</v>
          </cell>
          <cell r="E6865" t="str">
            <v>KS</v>
          </cell>
          <cell r="F6865">
            <v>2145</v>
          </cell>
        </row>
        <row r="6866">
          <cell r="A6866">
            <v>6281433</v>
          </cell>
          <cell r="B6866" t="str">
            <v>Plochý roh…GEK-SAFF1</v>
          </cell>
          <cell r="C6866">
            <v>1866</v>
          </cell>
          <cell r="D6866">
            <v>1</v>
          </cell>
          <cell r="E6866" t="str">
            <v>KS</v>
          </cell>
          <cell r="F6866">
            <v>1866</v>
          </cell>
        </row>
        <row r="6867">
          <cell r="A6867">
            <v>6281450</v>
          </cell>
          <cell r="B6867" t="str">
            <v>Vnitřní roh…GEK-SAIV1</v>
          </cell>
          <cell r="C6867">
            <v>1014</v>
          </cell>
          <cell r="D6867">
            <v>1</v>
          </cell>
          <cell r="E6867" t="str">
            <v>KS</v>
          </cell>
          <cell r="F6867">
            <v>1014</v>
          </cell>
        </row>
        <row r="6868">
          <cell r="A6868">
            <v>6281451</v>
          </cell>
          <cell r="B6868" t="str">
            <v>Vnitřní roh…GEK-SAIV1</v>
          </cell>
          <cell r="C6868">
            <v>1014</v>
          </cell>
          <cell r="D6868">
            <v>1</v>
          </cell>
          <cell r="E6868" t="str">
            <v>KS</v>
          </cell>
          <cell r="F6868">
            <v>1014</v>
          </cell>
        </row>
        <row r="6869">
          <cell r="A6869">
            <v>6281452</v>
          </cell>
          <cell r="B6869" t="str">
            <v>Vnitřní roh…GEK-SAIV1</v>
          </cell>
          <cell r="C6869">
            <v>1014</v>
          </cell>
          <cell r="D6869">
            <v>1</v>
          </cell>
          <cell r="E6869" t="str">
            <v>KS</v>
          </cell>
          <cell r="F6869">
            <v>1014</v>
          </cell>
        </row>
        <row r="6870">
          <cell r="A6870">
            <v>6281453</v>
          </cell>
          <cell r="B6870" t="str">
            <v>Vnitřní roh…GEK-SAIV1</v>
          </cell>
          <cell r="C6870">
            <v>845</v>
          </cell>
          <cell r="D6870">
            <v>1</v>
          </cell>
          <cell r="E6870" t="str">
            <v>KS</v>
          </cell>
          <cell r="F6870">
            <v>845</v>
          </cell>
        </row>
        <row r="6871">
          <cell r="A6871">
            <v>6281460</v>
          </cell>
          <cell r="B6871" t="str">
            <v>Díl T…GEK-SAT10</v>
          </cell>
          <cell r="C6871">
            <v>1733</v>
          </cell>
          <cell r="D6871">
            <v>1</v>
          </cell>
          <cell r="E6871" t="str">
            <v>KS</v>
          </cell>
          <cell r="F6871">
            <v>1733</v>
          </cell>
        </row>
        <row r="6872">
          <cell r="A6872">
            <v>6281461</v>
          </cell>
          <cell r="B6872" t="str">
            <v>Díl T…GEK-SAT10</v>
          </cell>
          <cell r="C6872">
            <v>1733</v>
          </cell>
          <cell r="D6872">
            <v>1</v>
          </cell>
          <cell r="E6872" t="str">
            <v>KS</v>
          </cell>
          <cell r="F6872">
            <v>1733</v>
          </cell>
        </row>
        <row r="6873">
          <cell r="A6873">
            <v>6281462</v>
          </cell>
          <cell r="B6873" t="str">
            <v>Díl T…GEK-SAT10</v>
          </cell>
          <cell r="C6873">
            <v>1733</v>
          </cell>
          <cell r="D6873">
            <v>1</v>
          </cell>
          <cell r="E6873" t="str">
            <v>KS</v>
          </cell>
          <cell r="F6873">
            <v>1733</v>
          </cell>
        </row>
        <row r="6874">
          <cell r="A6874">
            <v>6281463</v>
          </cell>
          <cell r="B6874" t="str">
            <v>Díl T…GEK-SAT10</v>
          </cell>
          <cell r="C6874">
            <v>1453</v>
          </cell>
          <cell r="D6874">
            <v>1</v>
          </cell>
          <cell r="E6874" t="str">
            <v>KS</v>
          </cell>
          <cell r="F6874">
            <v>1453</v>
          </cell>
        </row>
        <row r="6875">
          <cell r="A6875">
            <v>6281500</v>
          </cell>
          <cell r="B6875" t="str">
            <v>Přístrojový kanál…GEK-SA642</v>
          </cell>
          <cell r="C6875">
            <v>819</v>
          </cell>
          <cell r="D6875">
            <v>1</v>
          </cell>
          <cell r="E6875" t="str">
            <v>M</v>
          </cell>
          <cell r="F6875">
            <v>819</v>
          </cell>
        </row>
        <row r="6876">
          <cell r="A6876">
            <v>6281501</v>
          </cell>
          <cell r="B6876" t="str">
            <v>Přístrojový kanál…GEK-SA642</v>
          </cell>
          <cell r="C6876">
            <v>819</v>
          </cell>
          <cell r="D6876">
            <v>1</v>
          </cell>
          <cell r="E6876" t="str">
            <v>M</v>
          </cell>
          <cell r="F6876">
            <v>819</v>
          </cell>
        </row>
        <row r="6877">
          <cell r="A6877">
            <v>6281502</v>
          </cell>
          <cell r="B6877" t="str">
            <v>Přístrojový kanál…GEK-SA642</v>
          </cell>
          <cell r="C6877">
            <v>819</v>
          </cell>
          <cell r="D6877">
            <v>1</v>
          </cell>
          <cell r="E6877" t="str">
            <v>M</v>
          </cell>
          <cell r="F6877">
            <v>819</v>
          </cell>
        </row>
        <row r="6878">
          <cell r="A6878">
            <v>6281503</v>
          </cell>
          <cell r="B6878" t="str">
            <v>Přístrojový kanál…GEK-SA642</v>
          </cell>
          <cell r="C6878">
            <v>683</v>
          </cell>
          <cell r="D6878">
            <v>1</v>
          </cell>
          <cell r="E6878" t="str">
            <v>M</v>
          </cell>
          <cell r="F6878">
            <v>683</v>
          </cell>
        </row>
        <row r="6879">
          <cell r="A6879">
            <v>6281504</v>
          </cell>
          <cell r="B6879" t="str">
            <v>Přístrojový kanál…GEK-SA642</v>
          </cell>
          <cell r="C6879">
            <v>891</v>
          </cell>
          <cell r="D6879">
            <v>1</v>
          </cell>
          <cell r="E6879" t="str">
            <v>M</v>
          </cell>
          <cell r="F6879">
            <v>891</v>
          </cell>
        </row>
        <row r="6880">
          <cell r="A6880">
            <v>6281510</v>
          </cell>
          <cell r="B6880" t="str">
            <v>Vnější roh…GEK-SAA64</v>
          </cell>
          <cell r="C6880">
            <v>1533</v>
          </cell>
          <cell r="D6880">
            <v>1</v>
          </cell>
          <cell r="E6880" t="str">
            <v>KS</v>
          </cell>
          <cell r="F6880">
            <v>1533</v>
          </cell>
        </row>
        <row r="6881">
          <cell r="A6881">
            <v>6281511</v>
          </cell>
          <cell r="B6881" t="str">
            <v>Vnější roh…GEK-SAA64</v>
          </cell>
          <cell r="C6881">
            <v>1533</v>
          </cell>
          <cell r="D6881">
            <v>1</v>
          </cell>
          <cell r="E6881" t="str">
            <v>KS</v>
          </cell>
          <cell r="F6881">
            <v>1533</v>
          </cell>
        </row>
        <row r="6882">
          <cell r="A6882">
            <v>6281512</v>
          </cell>
          <cell r="B6882" t="str">
            <v>Vnější roh…GEK-SAA64</v>
          </cell>
          <cell r="C6882">
            <v>1533</v>
          </cell>
          <cell r="D6882">
            <v>1</v>
          </cell>
          <cell r="E6882" t="str">
            <v>KS</v>
          </cell>
          <cell r="F6882">
            <v>1533</v>
          </cell>
        </row>
        <row r="6883">
          <cell r="A6883">
            <v>6281513</v>
          </cell>
          <cell r="B6883" t="str">
            <v>Vnější roh…GEK-SAA64</v>
          </cell>
          <cell r="C6883">
            <v>1247</v>
          </cell>
          <cell r="D6883">
            <v>1</v>
          </cell>
          <cell r="E6883" t="str">
            <v>KS</v>
          </cell>
          <cell r="F6883">
            <v>1247</v>
          </cell>
        </row>
        <row r="6884">
          <cell r="A6884">
            <v>6281520</v>
          </cell>
          <cell r="B6884" t="str">
            <v>Plochý roh…GEK-SAFS6</v>
          </cell>
          <cell r="C6884">
            <v>1777</v>
          </cell>
          <cell r="D6884">
            <v>1</v>
          </cell>
          <cell r="E6884" t="str">
            <v>KS</v>
          </cell>
          <cell r="F6884">
            <v>1777</v>
          </cell>
        </row>
        <row r="6885">
          <cell r="A6885">
            <v>6281521</v>
          </cell>
          <cell r="B6885" t="str">
            <v>Plochý roh…GEK-SAFS6</v>
          </cell>
          <cell r="C6885">
            <v>1777</v>
          </cell>
          <cell r="D6885">
            <v>1</v>
          </cell>
          <cell r="E6885" t="str">
            <v>KS</v>
          </cell>
          <cell r="F6885">
            <v>1777</v>
          </cell>
        </row>
        <row r="6886">
          <cell r="A6886">
            <v>6281522</v>
          </cell>
          <cell r="B6886" t="str">
            <v>Plochý roh…GEK-SAFS6</v>
          </cell>
          <cell r="C6886">
            <v>1777</v>
          </cell>
          <cell r="D6886">
            <v>1</v>
          </cell>
          <cell r="E6886" t="str">
            <v>KS</v>
          </cell>
          <cell r="F6886">
            <v>1777</v>
          </cell>
        </row>
        <row r="6887">
          <cell r="A6887">
            <v>6281523</v>
          </cell>
          <cell r="B6887" t="str">
            <v>Plochý roh…GEK-SAFS6</v>
          </cell>
          <cell r="C6887">
            <v>1426</v>
          </cell>
          <cell r="D6887">
            <v>1</v>
          </cell>
          <cell r="E6887" t="str">
            <v>KS</v>
          </cell>
          <cell r="F6887">
            <v>1426</v>
          </cell>
        </row>
        <row r="6888">
          <cell r="A6888">
            <v>6281530</v>
          </cell>
          <cell r="B6888" t="str">
            <v>Plochý roh…GEK-SAFF6</v>
          </cell>
          <cell r="C6888">
            <v>1777</v>
          </cell>
          <cell r="D6888">
            <v>1</v>
          </cell>
          <cell r="E6888" t="str">
            <v>KS</v>
          </cell>
          <cell r="F6888">
            <v>1777</v>
          </cell>
        </row>
        <row r="6889">
          <cell r="A6889">
            <v>6281531</v>
          </cell>
          <cell r="B6889" t="str">
            <v>Plochý roh…GEK-SAFF6</v>
          </cell>
          <cell r="C6889">
            <v>1777</v>
          </cell>
          <cell r="D6889">
            <v>1</v>
          </cell>
          <cell r="E6889" t="str">
            <v>KS</v>
          </cell>
          <cell r="F6889">
            <v>1777</v>
          </cell>
        </row>
        <row r="6890">
          <cell r="A6890">
            <v>6281532</v>
          </cell>
          <cell r="B6890" t="str">
            <v>Plochý roh…GEK-SAFF6</v>
          </cell>
          <cell r="C6890">
            <v>1777</v>
          </cell>
          <cell r="D6890">
            <v>1</v>
          </cell>
          <cell r="E6890" t="str">
            <v>KS</v>
          </cell>
          <cell r="F6890">
            <v>1777</v>
          </cell>
        </row>
        <row r="6891">
          <cell r="A6891">
            <v>6281533</v>
          </cell>
          <cell r="B6891" t="str">
            <v>Plochý roh…GEK-SAFF6</v>
          </cell>
          <cell r="C6891">
            <v>1426</v>
          </cell>
          <cell r="D6891">
            <v>1</v>
          </cell>
          <cell r="E6891" t="str">
            <v>KS</v>
          </cell>
          <cell r="F6891">
            <v>1426</v>
          </cell>
        </row>
        <row r="6892">
          <cell r="A6892">
            <v>6281540</v>
          </cell>
          <cell r="B6892" t="str">
            <v>Vnitřní roh…GEK-SAIS6</v>
          </cell>
          <cell r="C6892">
            <v>1533</v>
          </cell>
          <cell r="D6892">
            <v>1</v>
          </cell>
          <cell r="E6892" t="str">
            <v>KS</v>
          </cell>
          <cell r="F6892">
            <v>1533</v>
          </cell>
        </row>
        <row r="6893">
          <cell r="A6893">
            <v>6281543</v>
          </cell>
          <cell r="B6893" t="str">
            <v>Vnitřní roh…GEK-SAIS6</v>
          </cell>
          <cell r="C6893">
            <v>1310</v>
          </cell>
          <cell r="D6893">
            <v>1</v>
          </cell>
          <cell r="E6893" t="str">
            <v>KS</v>
          </cell>
          <cell r="F6893">
            <v>1310</v>
          </cell>
        </row>
        <row r="6894">
          <cell r="A6894">
            <v>6281550</v>
          </cell>
          <cell r="B6894" t="str">
            <v>Vnitřní roh…GEK-SAIV6</v>
          </cell>
          <cell r="C6894">
            <v>951</v>
          </cell>
          <cell r="D6894">
            <v>1</v>
          </cell>
          <cell r="E6894" t="str">
            <v>KS</v>
          </cell>
          <cell r="F6894">
            <v>951</v>
          </cell>
        </row>
        <row r="6895">
          <cell r="A6895">
            <v>6281551</v>
          </cell>
          <cell r="B6895" t="str">
            <v>Vnitřní roh…GEK-SAIV6</v>
          </cell>
          <cell r="C6895">
            <v>951</v>
          </cell>
          <cell r="D6895">
            <v>1</v>
          </cell>
          <cell r="E6895" t="str">
            <v>KS</v>
          </cell>
          <cell r="F6895">
            <v>951</v>
          </cell>
        </row>
        <row r="6896">
          <cell r="A6896">
            <v>6281552</v>
          </cell>
          <cell r="B6896" t="str">
            <v>Vnitřní roh…GEK-SAIV6</v>
          </cell>
          <cell r="C6896">
            <v>951</v>
          </cell>
          <cell r="D6896">
            <v>1</v>
          </cell>
          <cell r="E6896" t="str">
            <v>KS</v>
          </cell>
          <cell r="F6896">
            <v>951</v>
          </cell>
        </row>
        <row r="6897">
          <cell r="A6897">
            <v>6281553</v>
          </cell>
          <cell r="B6897" t="str">
            <v>Vnitřní roh…GEK-SAIV6</v>
          </cell>
          <cell r="C6897">
            <v>798</v>
          </cell>
          <cell r="D6897">
            <v>1</v>
          </cell>
          <cell r="E6897" t="str">
            <v>KS</v>
          </cell>
          <cell r="F6897">
            <v>798</v>
          </cell>
        </row>
        <row r="6898">
          <cell r="A6898">
            <v>6281554</v>
          </cell>
          <cell r="B6898" t="str">
            <v>Vnitřní roh…GEK-SAIV6</v>
          </cell>
          <cell r="C6898">
            <v>1095</v>
          </cell>
          <cell r="D6898">
            <v>1</v>
          </cell>
          <cell r="E6898" t="str">
            <v>KS</v>
          </cell>
          <cell r="F6898">
            <v>1095</v>
          </cell>
        </row>
        <row r="6899">
          <cell r="A6899">
            <v>6281560</v>
          </cell>
          <cell r="B6899" t="str">
            <v>Díl T…GEK-SAT64</v>
          </cell>
          <cell r="C6899">
            <v>1546</v>
          </cell>
          <cell r="D6899">
            <v>1</v>
          </cell>
          <cell r="E6899" t="str">
            <v>KS</v>
          </cell>
          <cell r="F6899">
            <v>1546</v>
          </cell>
        </row>
        <row r="6900">
          <cell r="A6900">
            <v>6281561</v>
          </cell>
          <cell r="B6900" t="str">
            <v>Díl T…GEK-SAT64</v>
          </cell>
          <cell r="C6900">
            <v>1546</v>
          </cell>
          <cell r="D6900">
            <v>1</v>
          </cell>
          <cell r="E6900" t="str">
            <v>KS</v>
          </cell>
          <cell r="F6900">
            <v>1546</v>
          </cell>
        </row>
        <row r="6901">
          <cell r="A6901">
            <v>6281562</v>
          </cell>
          <cell r="B6901" t="str">
            <v>Díl T…GEK-SAT64</v>
          </cell>
          <cell r="C6901">
            <v>1546</v>
          </cell>
          <cell r="D6901">
            <v>1</v>
          </cell>
          <cell r="E6901" t="str">
            <v>KS</v>
          </cell>
          <cell r="F6901">
            <v>1546</v>
          </cell>
        </row>
        <row r="6902">
          <cell r="A6902">
            <v>6281563</v>
          </cell>
          <cell r="B6902" t="str">
            <v>Díl T…GEK-SAT64</v>
          </cell>
          <cell r="C6902">
            <v>1225</v>
          </cell>
          <cell r="D6902">
            <v>1</v>
          </cell>
          <cell r="E6902" t="str">
            <v>KS</v>
          </cell>
          <cell r="F6902">
            <v>1225</v>
          </cell>
        </row>
        <row r="6903">
          <cell r="A6903">
            <v>6281570</v>
          </cell>
          <cell r="B6903" t="str">
            <v>Koncový díl …GEK-SE642</v>
          </cell>
          <cell r="C6903">
            <v>606</v>
          </cell>
          <cell r="D6903">
            <v>1</v>
          </cell>
          <cell r="E6903" t="str">
            <v>KS</v>
          </cell>
          <cell r="F6903">
            <v>606</v>
          </cell>
        </row>
        <row r="6904">
          <cell r="A6904">
            <v>6281571</v>
          </cell>
          <cell r="B6904" t="str">
            <v>Koncový díl …GEK-SE642</v>
          </cell>
          <cell r="C6904">
            <v>606</v>
          </cell>
          <cell r="D6904">
            <v>1</v>
          </cell>
          <cell r="E6904" t="str">
            <v>KS</v>
          </cell>
          <cell r="F6904">
            <v>606</v>
          </cell>
        </row>
        <row r="6905">
          <cell r="A6905">
            <v>6281572</v>
          </cell>
          <cell r="B6905" t="str">
            <v>Koncový díl …GEK-SE642</v>
          </cell>
          <cell r="C6905">
            <v>606</v>
          </cell>
          <cell r="D6905">
            <v>1</v>
          </cell>
          <cell r="E6905" t="str">
            <v>KS</v>
          </cell>
          <cell r="F6905">
            <v>606</v>
          </cell>
        </row>
        <row r="6906">
          <cell r="A6906">
            <v>6281573</v>
          </cell>
          <cell r="B6906" t="str">
            <v>Koncový díl …GEK-SE642</v>
          </cell>
          <cell r="C6906">
            <v>544</v>
          </cell>
          <cell r="D6906">
            <v>1</v>
          </cell>
          <cell r="E6906" t="str">
            <v>KS</v>
          </cell>
          <cell r="F6906">
            <v>544</v>
          </cell>
        </row>
        <row r="6907">
          <cell r="A6907">
            <v>6281574</v>
          </cell>
          <cell r="B6907" t="str">
            <v>Koncový díl …GEK-SE642</v>
          </cell>
          <cell r="C6907">
            <v>697</v>
          </cell>
          <cell r="D6907">
            <v>1</v>
          </cell>
          <cell r="E6907" t="str">
            <v>KS</v>
          </cell>
          <cell r="F6907">
            <v>697</v>
          </cell>
        </row>
        <row r="6908">
          <cell r="A6908">
            <v>6281600</v>
          </cell>
          <cell r="B6908" t="str">
            <v>Přístrojový kanál…GEK-SA802</v>
          </cell>
          <cell r="C6908">
            <v>856</v>
          </cell>
          <cell r="D6908">
            <v>1</v>
          </cell>
          <cell r="E6908" t="str">
            <v>M</v>
          </cell>
          <cell r="F6908">
            <v>856</v>
          </cell>
        </row>
        <row r="6909">
          <cell r="A6909">
            <v>6281601</v>
          </cell>
          <cell r="B6909" t="str">
            <v>Přístrojový kanál…GEK-SA802</v>
          </cell>
          <cell r="C6909">
            <v>856</v>
          </cell>
          <cell r="D6909">
            <v>1</v>
          </cell>
          <cell r="E6909" t="str">
            <v>M</v>
          </cell>
          <cell r="F6909">
            <v>856</v>
          </cell>
        </row>
        <row r="6910">
          <cell r="A6910">
            <v>6281602</v>
          </cell>
          <cell r="B6910" t="str">
            <v>Přístrojový kanál…GEK-SA802</v>
          </cell>
          <cell r="C6910">
            <v>856</v>
          </cell>
          <cell r="D6910">
            <v>1</v>
          </cell>
          <cell r="E6910" t="str">
            <v>M</v>
          </cell>
          <cell r="F6910">
            <v>856</v>
          </cell>
        </row>
        <row r="6911">
          <cell r="A6911">
            <v>6281603</v>
          </cell>
          <cell r="B6911" t="str">
            <v>Přístrojový kanál…GEK-SA802</v>
          </cell>
          <cell r="C6911">
            <v>751</v>
          </cell>
          <cell r="D6911">
            <v>1</v>
          </cell>
          <cell r="E6911" t="str">
            <v>M</v>
          </cell>
          <cell r="F6911">
            <v>751</v>
          </cell>
        </row>
        <row r="6912">
          <cell r="A6912">
            <v>6281604</v>
          </cell>
          <cell r="B6912" t="str">
            <v>Přístrojový kanál…GEK-SA802</v>
          </cell>
          <cell r="C6912">
            <v>926</v>
          </cell>
          <cell r="D6912">
            <v>1</v>
          </cell>
          <cell r="E6912" t="str">
            <v>M</v>
          </cell>
          <cell r="F6912">
            <v>926</v>
          </cell>
        </row>
        <row r="6913">
          <cell r="A6913">
            <v>6281610</v>
          </cell>
          <cell r="B6913" t="str">
            <v>Vnější roh…GEK-SAA80</v>
          </cell>
          <cell r="C6913">
            <v>1666</v>
          </cell>
          <cell r="D6913">
            <v>1</v>
          </cell>
          <cell r="E6913" t="str">
            <v>KS</v>
          </cell>
          <cell r="F6913">
            <v>1666</v>
          </cell>
        </row>
        <row r="6914">
          <cell r="A6914">
            <v>6281611</v>
          </cell>
          <cell r="B6914" t="str">
            <v>Vnější roh…GEK-SAA80</v>
          </cell>
          <cell r="C6914">
            <v>1666</v>
          </cell>
          <cell r="D6914">
            <v>1</v>
          </cell>
          <cell r="E6914" t="str">
            <v>KS</v>
          </cell>
          <cell r="F6914">
            <v>1666</v>
          </cell>
        </row>
        <row r="6915">
          <cell r="A6915">
            <v>6281612</v>
          </cell>
          <cell r="B6915" t="str">
            <v>Vnější roh…GEK-SAA80</v>
          </cell>
          <cell r="C6915">
            <v>1666</v>
          </cell>
          <cell r="D6915">
            <v>1</v>
          </cell>
          <cell r="E6915" t="str">
            <v>KS</v>
          </cell>
          <cell r="F6915">
            <v>1666</v>
          </cell>
        </row>
        <row r="6916">
          <cell r="A6916">
            <v>6281613</v>
          </cell>
          <cell r="B6916" t="str">
            <v>Vnější roh…GEK-SAA80</v>
          </cell>
          <cell r="C6916">
            <v>1395</v>
          </cell>
          <cell r="D6916">
            <v>1</v>
          </cell>
          <cell r="E6916" t="str">
            <v>KS</v>
          </cell>
          <cell r="F6916">
            <v>1395</v>
          </cell>
        </row>
        <row r="6917">
          <cell r="A6917">
            <v>6281620</v>
          </cell>
          <cell r="B6917" t="str">
            <v>Plochý roh…GEK-SAFS8</v>
          </cell>
          <cell r="C6917">
            <v>1900</v>
          </cell>
          <cell r="D6917">
            <v>1</v>
          </cell>
          <cell r="E6917" t="str">
            <v>KS</v>
          </cell>
          <cell r="F6917">
            <v>1900</v>
          </cell>
        </row>
        <row r="6918">
          <cell r="A6918">
            <v>6281621</v>
          </cell>
          <cell r="B6918" t="str">
            <v>Plochý roh…GEK-SAFS8</v>
          </cell>
          <cell r="C6918">
            <v>1900</v>
          </cell>
          <cell r="D6918">
            <v>1</v>
          </cell>
          <cell r="E6918" t="str">
            <v>KS</v>
          </cell>
          <cell r="F6918">
            <v>1900</v>
          </cell>
        </row>
        <row r="6919">
          <cell r="A6919">
            <v>6281622</v>
          </cell>
          <cell r="B6919" t="str">
            <v>Plochý roh…GEK-SAFS8</v>
          </cell>
          <cell r="C6919">
            <v>1900</v>
          </cell>
          <cell r="D6919">
            <v>1</v>
          </cell>
          <cell r="E6919" t="str">
            <v>KS</v>
          </cell>
          <cell r="F6919">
            <v>1900</v>
          </cell>
        </row>
        <row r="6920">
          <cell r="A6920">
            <v>6281623</v>
          </cell>
          <cell r="B6920" t="str">
            <v>Plochý roh…GEK-SAFS8</v>
          </cell>
          <cell r="C6920">
            <v>1652</v>
          </cell>
          <cell r="D6920">
            <v>1</v>
          </cell>
          <cell r="E6920" t="str">
            <v>KS</v>
          </cell>
          <cell r="F6920">
            <v>1652</v>
          </cell>
        </row>
        <row r="6921">
          <cell r="A6921">
            <v>6281630</v>
          </cell>
          <cell r="B6921" t="str">
            <v>Plochý roh…GEK-SAFF8</v>
          </cell>
          <cell r="C6921">
            <v>1952</v>
          </cell>
          <cell r="D6921">
            <v>1</v>
          </cell>
          <cell r="E6921" t="str">
            <v>KS</v>
          </cell>
          <cell r="F6921">
            <v>1952</v>
          </cell>
        </row>
        <row r="6922">
          <cell r="A6922">
            <v>6281631</v>
          </cell>
          <cell r="B6922" t="str">
            <v>Plochý roh…GEK-SAFF8</v>
          </cell>
          <cell r="C6922">
            <v>1952</v>
          </cell>
          <cell r="D6922">
            <v>1</v>
          </cell>
          <cell r="E6922" t="str">
            <v>KS</v>
          </cell>
          <cell r="F6922">
            <v>1952</v>
          </cell>
        </row>
        <row r="6923">
          <cell r="A6923">
            <v>6281632</v>
          </cell>
          <cell r="B6923" t="str">
            <v>Plochý roh…GEK-SAFF8</v>
          </cell>
          <cell r="C6923">
            <v>1952</v>
          </cell>
          <cell r="D6923">
            <v>1</v>
          </cell>
          <cell r="E6923" t="str">
            <v>KS</v>
          </cell>
          <cell r="F6923">
            <v>1952</v>
          </cell>
        </row>
        <row r="6924">
          <cell r="A6924">
            <v>6281633</v>
          </cell>
          <cell r="B6924" t="str">
            <v>Plochý roh…GEK-SAFF8</v>
          </cell>
          <cell r="C6924">
            <v>1652</v>
          </cell>
          <cell r="D6924">
            <v>1</v>
          </cell>
          <cell r="E6924" t="str">
            <v>KS</v>
          </cell>
          <cell r="F6924">
            <v>1652</v>
          </cell>
        </row>
        <row r="6925">
          <cell r="A6925">
            <v>6281650</v>
          </cell>
          <cell r="B6925" t="str">
            <v>Vnitřní roh…GEK-SAIV8</v>
          </cell>
          <cell r="C6925">
            <v>1011</v>
          </cell>
          <cell r="D6925">
            <v>1</v>
          </cell>
          <cell r="E6925" t="str">
            <v>KS</v>
          </cell>
          <cell r="F6925">
            <v>1011</v>
          </cell>
        </row>
        <row r="6926">
          <cell r="A6926">
            <v>6281651</v>
          </cell>
          <cell r="B6926" t="str">
            <v>Vnitřní roh…GEK-SAIV8</v>
          </cell>
          <cell r="C6926">
            <v>1011</v>
          </cell>
          <cell r="D6926">
            <v>1</v>
          </cell>
          <cell r="E6926" t="str">
            <v>KS</v>
          </cell>
          <cell r="F6926">
            <v>1011</v>
          </cell>
        </row>
        <row r="6927">
          <cell r="A6927">
            <v>6281652</v>
          </cell>
          <cell r="B6927" t="str">
            <v>Vnitřní roh…GEK-SAIV8</v>
          </cell>
          <cell r="C6927">
            <v>1011</v>
          </cell>
          <cell r="D6927">
            <v>1</v>
          </cell>
          <cell r="E6927" t="str">
            <v>KS</v>
          </cell>
          <cell r="F6927">
            <v>1011</v>
          </cell>
        </row>
        <row r="6928">
          <cell r="A6928">
            <v>6281653</v>
          </cell>
          <cell r="B6928" t="str">
            <v>Vnitřní roh…GEK-SAIV8</v>
          </cell>
          <cell r="C6928">
            <v>843</v>
          </cell>
          <cell r="D6928">
            <v>1</v>
          </cell>
          <cell r="E6928" t="str">
            <v>KS</v>
          </cell>
          <cell r="F6928">
            <v>843</v>
          </cell>
        </row>
        <row r="6929">
          <cell r="A6929">
            <v>6281654</v>
          </cell>
          <cell r="B6929" t="str">
            <v>Vnitřní roh…GEK-SAIV8</v>
          </cell>
          <cell r="C6929">
            <v>1164</v>
          </cell>
          <cell r="D6929">
            <v>1</v>
          </cell>
          <cell r="E6929" t="str">
            <v>KS</v>
          </cell>
          <cell r="F6929">
            <v>1164</v>
          </cell>
        </row>
        <row r="6930">
          <cell r="A6930">
            <v>6281660</v>
          </cell>
          <cell r="B6930" t="str">
            <v>Díl T…GEK-SAT80</v>
          </cell>
          <cell r="C6930">
            <v>1553</v>
          </cell>
          <cell r="D6930">
            <v>1</v>
          </cell>
          <cell r="E6930" t="str">
            <v>KS</v>
          </cell>
          <cell r="F6930">
            <v>1553</v>
          </cell>
        </row>
        <row r="6931">
          <cell r="A6931">
            <v>6281661</v>
          </cell>
          <cell r="B6931" t="str">
            <v>Díl T…GEK-SAT80</v>
          </cell>
          <cell r="C6931">
            <v>1553</v>
          </cell>
          <cell r="D6931">
            <v>1</v>
          </cell>
          <cell r="E6931" t="str">
            <v>KS</v>
          </cell>
          <cell r="F6931">
            <v>1553</v>
          </cell>
        </row>
        <row r="6932">
          <cell r="A6932">
            <v>6281662</v>
          </cell>
          <cell r="B6932" t="str">
            <v>Díl T…GEK-SAT80</v>
          </cell>
          <cell r="C6932">
            <v>1553</v>
          </cell>
          <cell r="D6932">
            <v>1</v>
          </cell>
          <cell r="E6932" t="str">
            <v>KS</v>
          </cell>
          <cell r="F6932">
            <v>1553</v>
          </cell>
        </row>
        <row r="6933">
          <cell r="A6933">
            <v>6281663</v>
          </cell>
          <cell r="B6933" t="str">
            <v>Díl T…GEK-SAT80</v>
          </cell>
          <cell r="C6933">
            <v>1315</v>
          </cell>
          <cell r="D6933">
            <v>1</v>
          </cell>
          <cell r="E6933" t="str">
            <v>KS</v>
          </cell>
          <cell r="F6933">
            <v>1315</v>
          </cell>
        </row>
        <row r="6934">
          <cell r="A6934">
            <v>6281670</v>
          </cell>
          <cell r="B6934" t="str">
            <v>Koncový díl …GEK-SE802</v>
          </cell>
          <cell r="C6934">
            <v>623</v>
          </cell>
          <cell r="D6934">
            <v>1</v>
          </cell>
          <cell r="E6934" t="str">
            <v>KS</v>
          </cell>
          <cell r="F6934">
            <v>623</v>
          </cell>
        </row>
        <row r="6935">
          <cell r="A6935">
            <v>6281671</v>
          </cell>
          <cell r="B6935" t="str">
            <v>Koncový díl …GEK-SE802</v>
          </cell>
          <cell r="C6935">
            <v>623</v>
          </cell>
          <cell r="D6935">
            <v>1</v>
          </cell>
          <cell r="E6935" t="str">
            <v>KS</v>
          </cell>
          <cell r="F6935">
            <v>623</v>
          </cell>
        </row>
        <row r="6936">
          <cell r="A6936">
            <v>6281672</v>
          </cell>
          <cell r="B6936" t="str">
            <v>Koncový díl …GEK-SE802</v>
          </cell>
          <cell r="C6936">
            <v>623</v>
          </cell>
          <cell r="D6936">
            <v>1</v>
          </cell>
          <cell r="E6936" t="str">
            <v>KS</v>
          </cell>
          <cell r="F6936">
            <v>623</v>
          </cell>
        </row>
        <row r="6937">
          <cell r="A6937">
            <v>6281673</v>
          </cell>
          <cell r="B6937" t="str">
            <v>Koncový díl …GEK-SE802</v>
          </cell>
          <cell r="C6937">
            <v>535</v>
          </cell>
          <cell r="D6937">
            <v>1</v>
          </cell>
          <cell r="E6937" t="str">
            <v>KS</v>
          </cell>
          <cell r="F6937">
            <v>535</v>
          </cell>
        </row>
        <row r="6938">
          <cell r="A6938">
            <v>6281674</v>
          </cell>
          <cell r="B6938" t="str">
            <v>Koncový díl …GEK-SE802</v>
          </cell>
          <cell r="C6938">
            <v>717</v>
          </cell>
          <cell r="D6938">
            <v>1</v>
          </cell>
          <cell r="E6938" t="str">
            <v>KS</v>
          </cell>
          <cell r="F6938">
            <v>717</v>
          </cell>
        </row>
        <row r="6939">
          <cell r="A6939">
            <v>6281700</v>
          </cell>
          <cell r="B6939" t="str">
            <v>Přístrojový kanál…GEK-SA100</v>
          </cell>
          <cell r="C6939">
            <v>926</v>
          </cell>
          <cell r="D6939">
            <v>1</v>
          </cell>
          <cell r="E6939" t="str">
            <v>M</v>
          </cell>
          <cell r="F6939">
            <v>926</v>
          </cell>
        </row>
        <row r="6940">
          <cell r="A6940">
            <v>6281701</v>
          </cell>
          <cell r="B6940" t="str">
            <v>Přístrojový kanál…GEK-SA100</v>
          </cell>
          <cell r="C6940">
            <v>926</v>
          </cell>
          <cell r="D6940">
            <v>1</v>
          </cell>
          <cell r="E6940" t="str">
            <v>M</v>
          </cell>
          <cell r="F6940">
            <v>926</v>
          </cell>
        </row>
        <row r="6941">
          <cell r="A6941">
            <v>6281702</v>
          </cell>
          <cell r="B6941" t="str">
            <v>Přístrojový kanál…GEK-SA100</v>
          </cell>
          <cell r="C6941">
            <v>926</v>
          </cell>
          <cell r="D6941">
            <v>1</v>
          </cell>
          <cell r="E6941" t="str">
            <v>M</v>
          </cell>
          <cell r="F6941">
            <v>926</v>
          </cell>
        </row>
        <row r="6942">
          <cell r="A6942">
            <v>6281703</v>
          </cell>
          <cell r="B6942" t="str">
            <v>Přístrojový kanál…GEK-SA100</v>
          </cell>
          <cell r="C6942">
            <v>863</v>
          </cell>
          <cell r="D6942">
            <v>1</v>
          </cell>
          <cell r="E6942" t="str">
            <v>M</v>
          </cell>
          <cell r="F6942">
            <v>863</v>
          </cell>
        </row>
        <row r="6943">
          <cell r="A6943">
            <v>6281704</v>
          </cell>
          <cell r="B6943" t="str">
            <v>Přístrojový kanál…GEK-SA100</v>
          </cell>
          <cell r="C6943">
            <v>1064</v>
          </cell>
          <cell r="D6943">
            <v>1</v>
          </cell>
          <cell r="E6943" t="str">
            <v>M</v>
          </cell>
          <cell r="F6943">
            <v>1064</v>
          </cell>
        </row>
        <row r="6944">
          <cell r="A6944">
            <v>6281710</v>
          </cell>
          <cell r="B6944" t="str">
            <v>Vnější roh…GEK-SAA10</v>
          </cell>
          <cell r="C6944">
            <v>1916</v>
          </cell>
          <cell r="D6944">
            <v>1</v>
          </cell>
          <cell r="E6944" t="str">
            <v>KS</v>
          </cell>
          <cell r="F6944">
            <v>1916</v>
          </cell>
        </row>
        <row r="6945">
          <cell r="A6945">
            <v>6281711</v>
          </cell>
          <cell r="B6945" t="str">
            <v>Vnější roh…GEK-SAA10</v>
          </cell>
          <cell r="C6945">
            <v>1916</v>
          </cell>
          <cell r="D6945">
            <v>1</v>
          </cell>
          <cell r="E6945" t="str">
            <v>KS</v>
          </cell>
          <cell r="F6945">
            <v>1916</v>
          </cell>
        </row>
        <row r="6946">
          <cell r="A6946">
            <v>6281712</v>
          </cell>
          <cell r="B6946" t="str">
            <v>Vnější roh…GEK-SAA10</v>
          </cell>
          <cell r="C6946">
            <v>1916</v>
          </cell>
          <cell r="D6946">
            <v>1</v>
          </cell>
          <cell r="E6946" t="str">
            <v>KS</v>
          </cell>
          <cell r="F6946">
            <v>1916</v>
          </cell>
        </row>
        <row r="6947">
          <cell r="A6947">
            <v>6281713</v>
          </cell>
          <cell r="B6947" t="str">
            <v>Vnější roh…GEK-SAA10</v>
          </cell>
          <cell r="C6947">
            <v>1603</v>
          </cell>
          <cell r="D6947">
            <v>1</v>
          </cell>
          <cell r="E6947" t="str">
            <v>KS</v>
          </cell>
          <cell r="F6947">
            <v>1603</v>
          </cell>
        </row>
        <row r="6948">
          <cell r="A6948">
            <v>6281720</v>
          </cell>
          <cell r="B6948" t="str">
            <v>Plochý roh…GEK-SAFS1</v>
          </cell>
          <cell r="C6948">
            <v>2184</v>
          </cell>
          <cell r="D6948">
            <v>1</v>
          </cell>
          <cell r="E6948" t="str">
            <v>KS</v>
          </cell>
          <cell r="F6948">
            <v>2184</v>
          </cell>
        </row>
        <row r="6949">
          <cell r="A6949">
            <v>6281721</v>
          </cell>
          <cell r="B6949" t="str">
            <v>Plochý roh…GEK-SAFS1</v>
          </cell>
          <cell r="C6949">
            <v>2184</v>
          </cell>
          <cell r="D6949">
            <v>1</v>
          </cell>
          <cell r="E6949" t="str">
            <v>KS</v>
          </cell>
          <cell r="F6949">
            <v>2184</v>
          </cell>
        </row>
        <row r="6950">
          <cell r="A6950">
            <v>6281722</v>
          </cell>
          <cell r="B6950" t="str">
            <v>Plochý roh…GEK-SAFS1</v>
          </cell>
          <cell r="C6950">
            <v>2184</v>
          </cell>
          <cell r="D6950">
            <v>1</v>
          </cell>
          <cell r="E6950" t="str">
            <v>KS</v>
          </cell>
          <cell r="F6950">
            <v>2184</v>
          </cell>
        </row>
        <row r="6951">
          <cell r="A6951">
            <v>6281723</v>
          </cell>
          <cell r="B6951" t="str">
            <v>Plochý roh…GEK-SAFS1</v>
          </cell>
          <cell r="C6951">
            <v>1900</v>
          </cell>
          <cell r="D6951">
            <v>1</v>
          </cell>
          <cell r="E6951" t="str">
            <v>KS</v>
          </cell>
          <cell r="F6951">
            <v>1900</v>
          </cell>
        </row>
        <row r="6952">
          <cell r="A6952">
            <v>6281730</v>
          </cell>
          <cell r="B6952" t="str">
            <v>Plochý roh…GEK-SAFF1</v>
          </cell>
          <cell r="C6952">
            <v>2184</v>
          </cell>
          <cell r="D6952">
            <v>1</v>
          </cell>
          <cell r="E6952" t="str">
            <v>KS</v>
          </cell>
          <cell r="F6952">
            <v>2184</v>
          </cell>
        </row>
        <row r="6953">
          <cell r="A6953">
            <v>6281731</v>
          </cell>
          <cell r="B6953" t="str">
            <v>Plochý roh…GEK-SAFF1</v>
          </cell>
          <cell r="C6953">
            <v>2184</v>
          </cell>
          <cell r="D6953">
            <v>1</v>
          </cell>
          <cell r="E6953" t="str">
            <v>KS</v>
          </cell>
          <cell r="F6953">
            <v>2184</v>
          </cell>
        </row>
        <row r="6954">
          <cell r="A6954">
            <v>6281732</v>
          </cell>
          <cell r="B6954" t="str">
            <v>Plochý roh…GEK-SAFF1</v>
          </cell>
          <cell r="C6954">
            <v>2184</v>
          </cell>
          <cell r="D6954">
            <v>1</v>
          </cell>
          <cell r="E6954" t="str">
            <v>KS</v>
          </cell>
          <cell r="F6954">
            <v>2184</v>
          </cell>
        </row>
        <row r="6955">
          <cell r="A6955">
            <v>6281733</v>
          </cell>
          <cell r="B6955" t="str">
            <v>Plochý roh…GEK-SAFF1</v>
          </cell>
          <cell r="C6955">
            <v>1900</v>
          </cell>
          <cell r="D6955">
            <v>1</v>
          </cell>
          <cell r="E6955" t="str">
            <v>KS</v>
          </cell>
          <cell r="F6955">
            <v>1900</v>
          </cell>
        </row>
        <row r="6956">
          <cell r="A6956">
            <v>6281750</v>
          </cell>
          <cell r="B6956" t="str">
            <v>Vnitřní roh…GEK-SAIV1</v>
          </cell>
          <cell r="C6956">
            <v>1060</v>
          </cell>
          <cell r="D6956">
            <v>1</v>
          </cell>
          <cell r="E6956" t="str">
            <v>KS</v>
          </cell>
          <cell r="F6956">
            <v>1060</v>
          </cell>
        </row>
        <row r="6957">
          <cell r="A6957">
            <v>6281751</v>
          </cell>
          <cell r="B6957" t="str">
            <v>Vnitřní roh…GEK-SAIV1</v>
          </cell>
          <cell r="C6957">
            <v>1060</v>
          </cell>
          <cell r="D6957">
            <v>1</v>
          </cell>
          <cell r="E6957" t="str">
            <v>KS</v>
          </cell>
          <cell r="F6957">
            <v>1060</v>
          </cell>
        </row>
        <row r="6958">
          <cell r="A6958">
            <v>6281752</v>
          </cell>
          <cell r="B6958" t="str">
            <v>Vnitřní roh…GEK-SAIV1</v>
          </cell>
          <cell r="C6958">
            <v>1060</v>
          </cell>
          <cell r="D6958">
            <v>1</v>
          </cell>
          <cell r="E6958" t="str">
            <v>KS</v>
          </cell>
          <cell r="F6958">
            <v>1060</v>
          </cell>
        </row>
        <row r="6959">
          <cell r="A6959">
            <v>6281753</v>
          </cell>
          <cell r="B6959" t="str">
            <v>Vnitřní roh…GEK-SAIV1</v>
          </cell>
          <cell r="C6959">
            <v>886</v>
          </cell>
          <cell r="D6959">
            <v>1</v>
          </cell>
          <cell r="E6959" t="str">
            <v>KS</v>
          </cell>
          <cell r="F6959">
            <v>886</v>
          </cell>
        </row>
        <row r="6960">
          <cell r="A6960">
            <v>6281760</v>
          </cell>
          <cell r="B6960" t="str">
            <v>Díl T…GEK-SAT10</v>
          </cell>
          <cell r="C6960">
            <v>1787</v>
          </cell>
          <cell r="D6960">
            <v>1</v>
          </cell>
          <cell r="E6960" t="str">
            <v>KS</v>
          </cell>
          <cell r="F6960">
            <v>1787</v>
          </cell>
        </row>
        <row r="6961">
          <cell r="A6961">
            <v>6281761</v>
          </cell>
          <cell r="B6961" t="str">
            <v>Díl T…GEK-SAT10</v>
          </cell>
          <cell r="C6961">
            <v>1787</v>
          </cell>
          <cell r="D6961">
            <v>1</v>
          </cell>
          <cell r="E6961" t="str">
            <v>KS</v>
          </cell>
          <cell r="F6961">
            <v>1787</v>
          </cell>
        </row>
        <row r="6962">
          <cell r="A6962">
            <v>6281762</v>
          </cell>
          <cell r="B6962" t="str">
            <v>Díl T…GEK-SAT10</v>
          </cell>
          <cell r="C6962">
            <v>1787</v>
          </cell>
          <cell r="D6962">
            <v>1</v>
          </cell>
          <cell r="E6962" t="str">
            <v>KS</v>
          </cell>
          <cell r="F6962">
            <v>1787</v>
          </cell>
        </row>
        <row r="6963">
          <cell r="A6963">
            <v>6281763</v>
          </cell>
          <cell r="B6963" t="str">
            <v>Díl T…GEK-SAT10</v>
          </cell>
          <cell r="C6963">
            <v>1514</v>
          </cell>
          <cell r="D6963">
            <v>1</v>
          </cell>
          <cell r="E6963" t="str">
            <v>KS</v>
          </cell>
          <cell r="F6963">
            <v>1514</v>
          </cell>
        </row>
        <row r="6964">
          <cell r="A6964">
            <v>6281770</v>
          </cell>
          <cell r="B6964" t="str">
            <v>Koncový díl …GEK-SE100</v>
          </cell>
          <cell r="C6964">
            <v>717</v>
          </cell>
          <cell r="D6964">
            <v>1</v>
          </cell>
          <cell r="E6964" t="str">
            <v>KS</v>
          </cell>
          <cell r="F6964">
            <v>717</v>
          </cell>
        </row>
        <row r="6965">
          <cell r="A6965">
            <v>6281771</v>
          </cell>
          <cell r="B6965" t="str">
            <v>Koncový díl …GEK-SE100</v>
          </cell>
          <cell r="C6965">
            <v>717</v>
          </cell>
          <cell r="D6965">
            <v>1</v>
          </cell>
          <cell r="E6965" t="str">
            <v>KS</v>
          </cell>
          <cell r="F6965">
            <v>717</v>
          </cell>
        </row>
        <row r="6966">
          <cell r="A6966">
            <v>6281772</v>
          </cell>
          <cell r="B6966" t="str">
            <v>Koncový díl …GEK-SE100</v>
          </cell>
          <cell r="C6966">
            <v>717</v>
          </cell>
          <cell r="D6966">
            <v>1</v>
          </cell>
          <cell r="E6966" t="str">
            <v>KS</v>
          </cell>
          <cell r="F6966">
            <v>717</v>
          </cell>
        </row>
        <row r="6967">
          <cell r="A6967">
            <v>6281773</v>
          </cell>
          <cell r="B6967" t="str">
            <v>Koncový díl …GEK-SE100</v>
          </cell>
          <cell r="C6967">
            <v>616</v>
          </cell>
          <cell r="D6967">
            <v>1</v>
          </cell>
          <cell r="E6967" t="str">
            <v>KS</v>
          </cell>
          <cell r="F6967">
            <v>616</v>
          </cell>
        </row>
        <row r="6968">
          <cell r="A6968">
            <v>6281774</v>
          </cell>
          <cell r="B6968" t="str">
            <v>Koncový díl …GEK-SE100</v>
          </cell>
          <cell r="C6968">
            <v>827</v>
          </cell>
          <cell r="D6968">
            <v>1</v>
          </cell>
          <cell r="E6968" t="str">
            <v>KS</v>
          </cell>
          <cell r="F6968">
            <v>827</v>
          </cell>
        </row>
        <row r="6969">
          <cell r="A6969">
            <v>6281800</v>
          </cell>
          <cell r="B6969" t="str">
            <v>Přístrojový kanál…GEK-SA641</v>
          </cell>
          <cell r="C6969">
            <v>1133</v>
          </cell>
          <cell r="D6969">
            <v>1</v>
          </cell>
          <cell r="E6969" t="str">
            <v>M</v>
          </cell>
          <cell r="F6969">
            <v>1133</v>
          </cell>
        </row>
        <row r="6970">
          <cell r="A6970">
            <v>6281801</v>
          </cell>
          <cell r="B6970" t="str">
            <v>Přístrojový kanál…GEK-SA641</v>
          </cell>
          <cell r="C6970">
            <v>1133</v>
          </cell>
          <cell r="D6970">
            <v>1</v>
          </cell>
          <cell r="E6970" t="str">
            <v>M</v>
          </cell>
          <cell r="F6970">
            <v>1133</v>
          </cell>
        </row>
        <row r="6971">
          <cell r="A6971">
            <v>6281802</v>
          </cell>
          <cell r="B6971" t="str">
            <v>Přístrojový kanál…GEK-SA641</v>
          </cell>
          <cell r="C6971">
            <v>1133</v>
          </cell>
          <cell r="D6971">
            <v>1</v>
          </cell>
          <cell r="E6971" t="str">
            <v>M</v>
          </cell>
          <cell r="F6971">
            <v>1133</v>
          </cell>
        </row>
        <row r="6972">
          <cell r="A6972">
            <v>6281810</v>
          </cell>
          <cell r="B6972" t="str">
            <v>Vnější roh…GEK-SAA64</v>
          </cell>
          <cell r="C6972">
            <v>2794</v>
          </cell>
          <cell r="D6972">
            <v>1</v>
          </cell>
          <cell r="E6972" t="str">
            <v>KS</v>
          </cell>
          <cell r="F6972">
            <v>2794</v>
          </cell>
        </row>
        <row r="6973">
          <cell r="A6973">
            <v>6281811</v>
          </cell>
          <cell r="B6973" t="str">
            <v>Vnější roh…GEK-SAA64</v>
          </cell>
          <cell r="C6973">
            <v>2794</v>
          </cell>
          <cell r="D6973">
            <v>1</v>
          </cell>
          <cell r="E6973" t="str">
            <v>KS</v>
          </cell>
          <cell r="F6973">
            <v>2794</v>
          </cell>
        </row>
        <row r="6974">
          <cell r="A6974">
            <v>6281812</v>
          </cell>
          <cell r="B6974" t="str">
            <v>Vnější roh…GEK-SAA64</v>
          </cell>
          <cell r="C6974">
            <v>2794</v>
          </cell>
          <cell r="D6974">
            <v>1</v>
          </cell>
          <cell r="E6974" t="str">
            <v>KS</v>
          </cell>
          <cell r="F6974">
            <v>2794</v>
          </cell>
        </row>
        <row r="6975">
          <cell r="A6975">
            <v>6281820</v>
          </cell>
          <cell r="B6975" t="str">
            <v>Plochý roh…GEK-SAFS6</v>
          </cell>
          <cell r="C6975">
            <v>3317</v>
          </cell>
          <cell r="D6975">
            <v>1</v>
          </cell>
          <cell r="E6975" t="str">
            <v>KS</v>
          </cell>
          <cell r="F6975">
            <v>3317</v>
          </cell>
        </row>
        <row r="6976">
          <cell r="A6976">
            <v>6281821</v>
          </cell>
          <cell r="B6976" t="str">
            <v>Plochý roh…GEK-SAFS6</v>
          </cell>
          <cell r="C6976">
            <v>3317</v>
          </cell>
          <cell r="D6976">
            <v>1</v>
          </cell>
          <cell r="E6976" t="str">
            <v>KS</v>
          </cell>
          <cell r="F6976">
            <v>3317</v>
          </cell>
        </row>
        <row r="6977">
          <cell r="A6977">
            <v>6281822</v>
          </cell>
          <cell r="B6977" t="str">
            <v>Plochý roh…GEK-SAFS6</v>
          </cell>
          <cell r="C6977">
            <v>3317</v>
          </cell>
          <cell r="D6977">
            <v>1</v>
          </cell>
          <cell r="E6977" t="str">
            <v>KS</v>
          </cell>
          <cell r="F6977">
            <v>3317</v>
          </cell>
        </row>
        <row r="6978">
          <cell r="A6978">
            <v>6281830</v>
          </cell>
          <cell r="B6978" t="str">
            <v>Plochý roh…GEK-SAFF6</v>
          </cell>
          <cell r="C6978">
            <v>3317</v>
          </cell>
          <cell r="D6978">
            <v>1</v>
          </cell>
          <cell r="E6978" t="str">
            <v>KS</v>
          </cell>
          <cell r="F6978">
            <v>3317</v>
          </cell>
        </row>
        <row r="6979">
          <cell r="A6979">
            <v>6281831</v>
          </cell>
          <cell r="B6979" t="str">
            <v>Plochý roh…GEK-SAFF6</v>
          </cell>
          <cell r="C6979">
            <v>3317</v>
          </cell>
          <cell r="D6979">
            <v>1</v>
          </cell>
          <cell r="E6979" t="str">
            <v>KS</v>
          </cell>
          <cell r="F6979">
            <v>3317</v>
          </cell>
        </row>
        <row r="6980">
          <cell r="A6980">
            <v>6281832</v>
          </cell>
          <cell r="B6980" t="str">
            <v>Plochý roh…GEK-SAFF6</v>
          </cell>
          <cell r="C6980">
            <v>3317</v>
          </cell>
          <cell r="D6980">
            <v>1</v>
          </cell>
          <cell r="E6980" t="str">
            <v>KS</v>
          </cell>
          <cell r="F6980">
            <v>3317</v>
          </cell>
        </row>
        <row r="6981">
          <cell r="A6981">
            <v>6281850</v>
          </cell>
          <cell r="B6981" t="str">
            <v>Vnitřní roh…GEK-SAIV6</v>
          </cell>
          <cell r="C6981">
            <v>1203</v>
          </cell>
          <cell r="D6981">
            <v>1</v>
          </cell>
          <cell r="E6981" t="str">
            <v>KS</v>
          </cell>
          <cell r="F6981">
            <v>1203</v>
          </cell>
        </row>
        <row r="6982">
          <cell r="A6982">
            <v>6281851</v>
          </cell>
          <cell r="B6982" t="str">
            <v>Vnitřní roh…GEK-SAIV6</v>
          </cell>
          <cell r="C6982">
            <v>1203</v>
          </cell>
          <cell r="D6982">
            <v>1</v>
          </cell>
          <cell r="E6982" t="str">
            <v>KS</v>
          </cell>
          <cell r="F6982">
            <v>1203</v>
          </cell>
        </row>
        <row r="6983">
          <cell r="A6983">
            <v>6281852</v>
          </cell>
          <cell r="B6983" t="str">
            <v>Vnitřní roh…GEK-SAIV6</v>
          </cell>
          <cell r="C6983">
            <v>1203</v>
          </cell>
          <cell r="D6983">
            <v>1</v>
          </cell>
          <cell r="E6983" t="str">
            <v>KS</v>
          </cell>
          <cell r="F6983">
            <v>1203</v>
          </cell>
        </row>
        <row r="6984">
          <cell r="A6984">
            <v>6281860</v>
          </cell>
          <cell r="B6984" t="str">
            <v>Díl T…GEK-SAT64</v>
          </cell>
          <cell r="C6984">
            <v>2372</v>
          </cell>
          <cell r="D6984">
            <v>1</v>
          </cell>
          <cell r="E6984" t="str">
            <v>KS</v>
          </cell>
          <cell r="F6984">
            <v>2372</v>
          </cell>
        </row>
        <row r="6985">
          <cell r="A6985">
            <v>6281861</v>
          </cell>
          <cell r="B6985" t="str">
            <v>Díl T…GEK-SAT64</v>
          </cell>
          <cell r="C6985">
            <v>2372</v>
          </cell>
          <cell r="D6985">
            <v>1</v>
          </cell>
          <cell r="E6985" t="str">
            <v>KS</v>
          </cell>
          <cell r="F6985">
            <v>2372</v>
          </cell>
        </row>
        <row r="6986">
          <cell r="A6986">
            <v>6281862</v>
          </cell>
          <cell r="B6986" t="str">
            <v>Díl T…GEK-SAT64</v>
          </cell>
          <cell r="C6986">
            <v>2372</v>
          </cell>
          <cell r="D6986">
            <v>1</v>
          </cell>
          <cell r="E6986" t="str">
            <v>KS</v>
          </cell>
          <cell r="F6986">
            <v>2372</v>
          </cell>
        </row>
        <row r="6987">
          <cell r="A6987">
            <v>6281900</v>
          </cell>
          <cell r="B6987" t="str">
            <v>Přístrojový kanál…GEK-SA801</v>
          </cell>
          <cell r="C6987">
            <v>1499</v>
          </cell>
          <cell r="D6987">
            <v>1</v>
          </cell>
          <cell r="E6987" t="str">
            <v>M</v>
          </cell>
          <cell r="F6987">
            <v>1499</v>
          </cell>
        </row>
        <row r="6988">
          <cell r="A6988">
            <v>6281901</v>
          </cell>
          <cell r="B6988" t="str">
            <v>Přístrojový kanál…GEK-SA801</v>
          </cell>
          <cell r="C6988">
            <v>1499</v>
          </cell>
          <cell r="D6988">
            <v>1</v>
          </cell>
          <cell r="E6988" t="str">
            <v>M</v>
          </cell>
          <cell r="F6988">
            <v>1499</v>
          </cell>
        </row>
        <row r="6989">
          <cell r="A6989">
            <v>6281902</v>
          </cell>
          <cell r="B6989" t="str">
            <v>Přístrojový kanál…GEK-SA801</v>
          </cell>
          <cell r="C6989">
            <v>1499</v>
          </cell>
          <cell r="D6989">
            <v>1</v>
          </cell>
          <cell r="E6989" t="str">
            <v>M</v>
          </cell>
          <cell r="F6989">
            <v>1499</v>
          </cell>
        </row>
        <row r="6990">
          <cell r="A6990">
            <v>6281910</v>
          </cell>
          <cell r="B6990" t="str">
            <v>Vnější roh…GEK-SAA80</v>
          </cell>
          <cell r="C6990">
            <v>3111</v>
          </cell>
          <cell r="D6990">
            <v>1</v>
          </cell>
          <cell r="E6990" t="str">
            <v>KS</v>
          </cell>
          <cell r="F6990">
            <v>3111</v>
          </cell>
        </row>
        <row r="6991">
          <cell r="A6991">
            <v>6281911</v>
          </cell>
          <cell r="B6991" t="str">
            <v>Vnější roh…GEK-SAA80</v>
          </cell>
          <cell r="C6991">
            <v>3111</v>
          </cell>
          <cell r="D6991">
            <v>1</v>
          </cell>
          <cell r="E6991" t="str">
            <v>KS</v>
          </cell>
          <cell r="F6991">
            <v>3111</v>
          </cell>
        </row>
        <row r="6992">
          <cell r="A6992">
            <v>6281912</v>
          </cell>
          <cell r="B6992" t="str">
            <v>Vnější roh…GEK-SAA80</v>
          </cell>
          <cell r="C6992">
            <v>3111</v>
          </cell>
          <cell r="D6992">
            <v>1</v>
          </cell>
          <cell r="E6992" t="str">
            <v>KS</v>
          </cell>
          <cell r="F6992">
            <v>3111</v>
          </cell>
        </row>
        <row r="6993">
          <cell r="A6993">
            <v>6281920</v>
          </cell>
          <cell r="B6993" t="str">
            <v>Plochý roh…GEK-SAFS8</v>
          </cell>
          <cell r="C6993">
            <v>3589</v>
          </cell>
          <cell r="D6993">
            <v>1</v>
          </cell>
          <cell r="E6993" t="str">
            <v>KS</v>
          </cell>
          <cell r="F6993">
            <v>3589</v>
          </cell>
        </row>
        <row r="6994">
          <cell r="A6994">
            <v>6281921</v>
          </cell>
          <cell r="B6994" t="str">
            <v>Plochý roh…GEK-SAFS8</v>
          </cell>
          <cell r="C6994">
            <v>3589</v>
          </cell>
          <cell r="D6994">
            <v>1</v>
          </cell>
          <cell r="E6994" t="str">
            <v>KS</v>
          </cell>
          <cell r="F6994">
            <v>3589</v>
          </cell>
        </row>
        <row r="6995">
          <cell r="A6995">
            <v>6281922</v>
          </cell>
          <cell r="B6995" t="str">
            <v>Plochý roh…GEK-SAFS8</v>
          </cell>
          <cell r="C6995">
            <v>3589</v>
          </cell>
          <cell r="D6995">
            <v>1</v>
          </cell>
          <cell r="E6995" t="str">
            <v>KS</v>
          </cell>
          <cell r="F6995">
            <v>3589</v>
          </cell>
        </row>
        <row r="6996">
          <cell r="A6996">
            <v>6281930</v>
          </cell>
          <cell r="B6996" t="str">
            <v>Plochý roh…GEK-SAFF8</v>
          </cell>
          <cell r="C6996">
            <v>3418</v>
          </cell>
          <cell r="D6996">
            <v>1</v>
          </cell>
          <cell r="E6996" t="str">
            <v>KS</v>
          </cell>
          <cell r="F6996">
            <v>3418</v>
          </cell>
        </row>
        <row r="6997">
          <cell r="A6997">
            <v>6281931</v>
          </cell>
          <cell r="B6997" t="str">
            <v>Plochý roh…GEK-SAFF8</v>
          </cell>
          <cell r="C6997">
            <v>3418</v>
          </cell>
          <cell r="D6997">
            <v>1</v>
          </cell>
          <cell r="E6997" t="str">
            <v>KS</v>
          </cell>
          <cell r="F6997">
            <v>3418</v>
          </cell>
        </row>
        <row r="6998">
          <cell r="A6998">
            <v>6281932</v>
          </cell>
          <cell r="B6998" t="str">
            <v>Plochý roh…GEK-SAFF8</v>
          </cell>
          <cell r="C6998">
            <v>3418</v>
          </cell>
          <cell r="D6998">
            <v>1</v>
          </cell>
          <cell r="E6998" t="str">
            <v>KS</v>
          </cell>
          <cell r="F6998">
            <v>3418</v>
          </cell>
        </row>
        <row r="6999">
          <cell r="A6999">
            <v>6281940</v>
          </cell>
          <cell r="B6999" t="str">
            <v>Vnitřní roh…GEK-SAIS8</v>
          </cell>
          <cell r="C6999">
            <v>2417</v>
          </cell>
          <cell r="D6999">
            <v>1</v>
          </cell>
          <cell r="E6999" t="str">
            <v>KS</v>
          </cell>
          <cell r="F6999">
            <v>2417</v>
          </cell>
        </row>
        <row r="7000">
          <cell r="A7000">
            <v>6281950</v>
          </cell>
          <cell r="B7000" t="str">
            <v>Vnitřní roh…GEK-SAIV8</v>
          </cell>
          <cell r="C7000">
            <v>1247</v>
          </cell>
          <cell r="D7000">
            <v>1</v>
          </cell>
          <cell r="E7000" t="str">
            <v>KS</v>
          </cell>
          <cell r="F7000">
            <v>1247</v>
          </cell>
        </row>
        <row r="7001">
          <cell r="A7001">
            <v>6281951</v>
          </cell>
          <cell r="B7001" t="str">
            <v>Vnitřní roh…GEK-SAIV8</v>
          </cell>
          <cell r="C7001">
            <v>1279</v>
          </cell>
          <cell r="D7001">
            <v>1</v>
          </cell>
          <cell r="E7001" t="str">
            <v>KS</v>
          </cell>
          <cell r="F7001">
            <v>1279</v>
          </cell>
        </row>
        <row r="7002">
          <cell r="A7002">
            <v>6281952</v>
          </cell>
          <cell r="B7002" t="str">
            <v>Vnitřní roh…GEK-SAIV8</v>
          </cell>
          <cell r="C7002">
            <v>1279</v>
          </cell>
          <cell r="D7002">
            <v>1</v>
          </cell>
          <cell r="E7002" t="str">
            <v>KS</v>
          </cell>
          <cell r="F7002">
            <v>1279</v>
          </cell>
        </row>
        <row r="7003">
          <cell r="A7003">
            <v>6281960</v>
          </cell>
          <cell r="B7003" t="str">
            <v>Díl T…GEK-SAT80</v>
          </cell>
          <cell r="C7003">
            <v>2502</v>
          </cell>
          <cell r="D7003">
            <v>1</v>
          </cell>
          <cell r="E7003" t="str">
            <v>KS</v>
          </cell>
          <cell r="F7003">
            <v>2502</v>
          </cell>
        </row>
        <row r="7004">
          <cell r="A7004">
            <v>6281961</v>
          </cell>
          <cell r="B7004" t="str">
            <v>Díl T…GEK-SAT80</v>
          </cell>
          <cell r="C7004">
            <v>2502</v>
          </cell>
          <cell r="D7004">
            <v>1</v>
          </cell>
          <cell r="E7004" t="str">
            <v>KS</v>
          </cell>
          <cell r="F7004">
            <v>2502</v>
          </cell>
        </row>
        <row r="7005">
          <cell r="A7005">
            <v>6281962</v>
          </cell>
          <cell r="B7005" t="str">
            <v>Díl T…GEK-SAT80</v>
          </cell>
          <cell r="C7005">
            <v>2502</v>
          </cell>
          <cell r="D7005">
            <v>1</v>
          </cell>
          <cell r="E7005" t="str">
            <v>KS</v>
          </cell>
          <cell r="F7005">
            <v>2502</v>
          </cell>
        </row>
        <row r="7006">
          <cell r="A7006">
            <v>6282000</v>
          </cell>
          <cell r="B7006" t="str">
            <v>Přístrojový kanál…GEK-SA100</v>
          </cell>
          <cell r="C7006">
            <v>1643</v>
          </cell>
          <cell r="D7006">
            <v>1</v>
          </cell>
          <cell r="E7006" t="str">
            <v>M</v>
          </cell>
          <cell r="F7006">
            <v>1643</v>
          </cell>
        </row>
        <row r="7007">
          <cell r="A7007">
            <v>6282001</v>
          </cell>
          <cell r="B7007" t="str">
            <v>Přístrojový kanál…GEK-SA100</v>
          </cell>
          <cell r="C7007">
            <v>1643</v>
          </cell>
          <cell r="D7007">
            <v>1</v>
          </cell>
          <cell r="E7007" t="str">
            <v>M</v>
          </cell>
          <cell r="F7007">
            <v>1643</v>
          </cell>
        </row>
        <row r="7008">
          <cell r="A7008">
            <v>6282002</v>
          </cell>
          <cell r="B7008" t="str">
            <v>Přístrojový kanál…GEK-SA100</v>
          </cell>
          <cell r="C7008">
            <v>1643</v>
          </cell>
          <cell r="D7008">
            <v>1</v>
          </cell>
          <cell r="E7008" t="str">
            <v>M</v>
          </cell>
          <cell r="F7008">
            <v>1643</v>
          </cell>
        </row>
        <row r="7009">
          <cell r="A7009">
            <v>6282010</v>
          </cell>
          <cell r="B7009" t="str">
            <v>Vnější roh…GEK-SAA10</v>
          </cell>
          <cell r="C7009">
            <v>3407</v>
          </cell>
          <cell r="D7009">
            <v>1</v>
          </cell>
          <cell r="E7009" t="str">
            <v>KS</v>
          </cell>
          <cell r="F7009">
            <v>3407</v>
          </cell>
        </row>
        <row r="7010">
          <cell r="A7010">
            <v>6282011</v>
          </cell>
          <cell r="B7010" t="str">
            <v>Vnější roh…GEK-SAA10</v>
          </cell>
          <cell r="C7010">
            <v>3407</v>
          </cell>
          <cell r="D7010">
            <v>1</v>
          </cell>
          <cell r="E7010" t="str">
            <v>KS</v>
          </cell>
          <cell r="F7010">
            <v>3407</v>
          </cell>
        </row>
        <row r="7011">
          <cell r="A7011">
            <v>6282012</v>
          </cell>
          <cell r="B7011" t="str">
            <v>Vnější roh…GEK-SAA10</v>
          </cell>
          <cell r="C7011">
            <v>3407</v>
          </cell>
          <cell r="D7011">
            <v>1</v>
          </cell>
          <cell r="E7011" t="str">
            <v>KS</v>
          </cell>
          <cell r="F7011">
            <v>3407</v>
          </cell>
        </row>
        <row r="7012">
          <cell r="A7012">
            <v>6282020</v>
          </cell>
          <cell r="B7012" t="str">
            <v>Plochý roh…GEK-SAFS1</v>
          </cell>
          <cell r="C7012">
            <v>3932</v>
          </cell>
          <cell r="D7012">
            <v>1</v>
          </cell>
          <cell r="E7012" t="str">
            <v>KS</v>
          </cell>
          <cell r="F7012">
            <v>3932</v>
          </cell>
        </row>
        <row r="7013">
          <cell r="A7013">
            <v>6282021</v>
          </cell>
          <cell r="B7013" t="str">
            <v>Plochý roh…GEK-SAFS1</v>
          </cell>
          <cell r="C7013">
            <v>3932</v>
          </cell>
          <cell r="D7013">
            <v>1</v>
          </cell>
          <cell r="E7013" t="str">
            <v>KS</v>
          </cell>
          <cell r="F7013">
            <v>3932</v>
          </cell>
        </row>
        <row r="7014">
          <cell r="A7014">
            <v>6282022</v>
          </cell>
          <cell r="B7014" t="str">
            <v>Plochý roh…GEK-SAFS1</v>
          </cell>
          <cell r="C7014">
            <v>3932</v>
          </cell>
          <cell r="D7014">
            <v>1</v>
          </cell>
          <cell r="E7014" t="str">
            <v>KS</v>
          </cell>
          <cell r="F7014">
            <v>3932</v>
          </cell>
        </row>
        <row r="7015">
          <cell r="A7015">
            <v>6282030</v>
          </cell>
          <cell r="B7015" t="str">
            <v>Plochý roh…GEK-SAFF1</v>
          </cell>
          <cell r="C7015">
            <v>3932</v>
          </cell>
          <cell r="D7015">
            <v>1</v>
          </cell>
          <cell r="E7015" t="str">
            <v>KS</v>
          </cell>
          <cell r="F7015">
            <v>3932</v>
          </cell>
        </row>
        <row r="7016">
          <cell r="A7016">
            <v>6282031</v>
          </cell>
          <cell r="B7016" t="str">
            <v>Plochý roh…GEK-SAFF1</v>
          </cell>
          <cell r="C7016">
            <v>3932</v>
          </cell>
          <cell r="D7016">
            <v>1</v>
          </cell>
          <cell r="E7016" t="str">
            <v>KS</v>
          </cell>
          <cell r="F7016">
            <v>3932</v>
          </cell>
        </row>
        <row r="7017">
          <cell r="A7017">
            <v>6282032</v>
          </cell>
          <cell r="B7017" t="str">
            <v>Plochý roh…GEK-SAFF1</v>
          </cell>
          <cell r="C7017">
            <v>3932</v>
          </cell>
          <cell r="D7017">
            <v>1</v>
          </cell>
          <cell r="E7017" t="str">
            <v>KS</v>
          </cell>
          <cell r="F7017">
            <v>3932</v>
          </cell>
        </row>
        <row r="7018">
          <cell r="A7018">
            <v>6282050</v>
          </cell>
          <cell r="B7018" t="str">
            <v>Vnitřní roh…GEK-SAIV1</v>
          </cell>
          <cell r="C7018">
            <v>1345</v>
          </cell>
          <cell r="D7018">
            <v>1</v>
          </cell>
          <cell r="E7018" t="str">
            <v>KS</v>
          </cell>
          <cell r="F7018">
            <v>1345</v>
          </cell>
        </row>
        <row r="7019">
          <cell r="A7019">
            <v>6282051</v>
          </cell>
          <cell r="B7019" t="str">
            <v>Vnitřní roh…GEK-SAIV1</v>
          </cell>
          <cell r="C7019">
            <v>1345</v>
          </cell>
          <cell r="D7019">
            <v>1</v>
          </cell>
          <cell r="E7019" t="str">
            <v>KS</v>
          </cell>
          <cell r="F7019">
            <v>1345</v>
          </cell>
        </row>
        <row r="7020">
          <cell r="A7020">
            <v>6282052</v>
          </cell>
          <cell r="B7020" t="str">
            <v>Vnitřní roh…GEK-SAIV1</v>
          </cell>
          <cell r="C7020">
            <v>1345</v>
          </cell>
          <cell r="D7020">
            <v>1</v>
          </cell>
          <cell r="E7020" t="str">
            <v>KS</v>
          </cell>
          <cell r="F7020">
            <v>1345</v>
          </cell>
        </row>
        <row r="7021">
          <cell r="A7021">
            <v>6282060</v>
          </cell>
          <cell r="B7021" t="str">
            <v>Díl T…GEK-SAT10</v>
          </cell>
          <cell r="C7021">
            <v>2876</v>
          </cell>
          <cell r="D7021">
            <v>1</v>
          </cell>
          <cell r="E7021" t="str">
            <v>KS</v>
          </cell>
          <cell r="F7021">
            <v>2876</v>
          </cell>
        </row>
        <row r="7022">
          <cell r="A7022">
            <v>6282061</v>
          </cell>
          <cell r="B7022" t="str">
            <v>Díl T…GEK-SAT10</v>
          </cell>
          <cell r="C7022">
            <v>2876</v>
          </cell>
          <cell r="D7022">
            <v>1</v>
          </cell>
          <cell r="E7022" t="str">
            <v>KS</v>
          </cell>
          <cell r="F7022">
            <v>2876</v>
          </cell>
        </row>
        <row r="7023">
          <cell r="A7023">
            <v>6282062</v>
          </cell>
          <cell r="B7023" t="str">
            <v>Díl T…GEK-SAT10</v>
          </cell>
          <cell r="C7023">
            <v>2876</v>
          </cell>
          <cell r="D7023">
            <v>1</v>
          </cell>
          <cell r="E7023" t="str">
            <v>KS</v>
          </cell>
          <cell r="F7023">
            <v>2876</v>
          </cell>
        </row>
        <row r="7024">
          <cell r="A7024">
            <v>6282100</v>
          </cell>
          <cell r="B7024" t="str">
            <v>Přístrojový kanál…GEK-S6421</v>
          </cell>
          <cell r="C7024">
            <v>1312</v>
          </cell>
          <cell r="D7024">
            <v>1</v>
          </cell>
          <cell r="E7024" t="str">
            <v>M</v>
          </cell>
          <cell r="F7024">
            <v>1312</v>
          </cell>
        </row>
        <row r="7025">
          <cell r="A7025">
            <v>6282101</v>
          </cell>
          <cell r="B7025" t="str">
            <v>Přístrojový kanál…GEK-S6421</v>
          </cell>
          <cell r="C7025">
            <v>1312</v>
          </cell>
          <cell r="D7025">
            <v>1</v>
          </cell>
          <cell r="E7025" t="str">
            <v>M</v>
          </cell>
          <cell r="F7025">
            <v>1312</v>
          </cell>
        </row>
        <row r="7026">
          <cell r="A7026">
            <v>6282102</v>
          </cell>
          <cell r="B7026" t="str">
            <v>Přístrojový kanál…GEK-S6421</v>
          </cell>
          <cell r="C7026">
            <v>1312</v>
          </cell>
          <cell r="D7026">
            <v>1</v>
          </cell>
          <cell r="E7026" t="str">
            <v>M</v>
          </cell>
          <cell r="F7026">
            <v>1312</v>
          </cell>
        </row>
        <row r="7027">
          <cell r="A7027">
            <v>6282110</v>
          </cell>
          <cell r="B7027" t="str">
            <v>Vnější roh…GEK-SA642</v>
          </cell>
          <cell r="C7027">
            <v>2913</v>
          </cell>
          <cell r="D7027">
            <v>1</v>
          </cell>
          <cell r="E7027" t="str">
            <v>KS</v>
          </cell>
          <cell r="F7027">
            <v>2913</v>
          </cell>
        </row>
        <row r="7028">
          <cell r="A7028">
            <v>6282111</v>
          </cell>
          <cell r="B7028" t="str">
            <v>Vnější roh…GEK-SA642</v>
          </cell>
          <cell r="C7028">
            <v>2913</v>
          </cell>
          <cell r="D7028">
            <v>1</v>
          </cell>
          <cell r="E7028" t="str">
            <v>KS</v>
          </cell>
          <cell r="F7028">
            <v>2913</v>
          </cell>
        </row>
        <row r="7029">
          <cell r="A7029">
            <v>6282112</v>
          </cell>
          <cell r="B7029" t="str">
            <v>Vnější roh…GEK-SA642</v>
          </cell>
          <cell r="C7029">
            <v>2913</v>
          </cell>
          <cell r="D7029">
            <v>1</v>
          </cell>
          <cell r="E7029" t="str">
            <v>KS</v>
          </cell>
          <cell r="F7029">
            <v>2913</v>
          </cell>
        </row>
        <row r="7030">
          <cell r="A7030">
            <v>6282120</v>
          </cell>
          <cell r="B7030" t="str">
            <v>Plochý roh…GEK-SFS64</v>
          </cell>
          <cell r="C7030">
            <v>3450</v>
          </cell>
          <cell r="D7030">
            <v>1</v>
          </cell>
          <cell r="E7030" t="str">
            <v>KS</v>
          </cell>
          <cell r="F7030">
            <v>3450</v>
          </cell>
        </row>
        <row r="7031">
          <cell r="A7031">
            <v>6282121</v>
          </cell>
          <cell r="B7031" t="str">
            <v>Plochý roh…GEK-SFS64</v>
          </cell>
          <cell r="C7031">
            <v>3450</v>
          </cell>
          <cell r="D7031">
            <v>1</v>
          </cell>
          <cell r="E7031" t="str">
            <v>KS</v>
          </cell>
          <cell r="F7031">
            <v>3450</v>
          </cell>
        </row>
        <row r="7032">
          <cell r="A7032">
            <v>6282122</v>
          </cell>
          <cell r="B7032" t="str">
            <v>Plochý roh…GEK-SFS64</v>
          </cell>
          <cell r="C7032">
            <v>3450</v>
          </cell>
          <cell r="D7032">
            <v>1</v>
          </cell>
          <cell r="E7032" t="str">
            <v>KS</v>
          </cell>
          <cell r="F7032">
            <v>3450</v>
          </cell>
        </row>
        <row r="7033">
          <cell r="A7033">
            <v>6282130</v>
          </cell>
          <cell r="B7033" t="str">
            <v>Plochý roh…GEK-SFF64</v>
          </cell>
          <cell r="C7033">
            <v>3450</v>
          </cell>
          <cell r="D7033">
            <v>1</v>
          </cell>
          <cell r="E7033" t="str">
            <v>KS</v>
          </cell>
          <cell r="F7033">
            <v>3450</v>
          </cell>
        </row>
        <row r="7034">
          <cell r="A7034">
            <v>6282131</v>
          </cell>
          <cell r="B7034" t="str">
            <v>Plochý roh…GEK-SFF64</v>
          </cell>
          <cell r="C7034">
            <v>3450</v>
          </cell>
          <cell r="D7034">
            <v>1</v>
          </cell>
          <cell r="E7034" t="str">
            <v>KS</v>
          </cell>
          <cell r="F7034">
            <v>3450</v>
          </cell>
        </row>
        <row r="7035">
          <cell r="A7035">
            <v>6282132</v>
          </cell>
          <cell r="B7035" t="str">
            <v>Plochý roh…GEK-SFF64</v>
          </cell>
          <cell r="C7035">
            <v>3450</v>
          </cell>
          <cell r="D7035">
            <v>1</v>
          </cell>
          <cell r="E7035" t="str">
            <v>KS</v>
          </cell>
          <cell r="F7035">
            <v>3450</v>
          </cell>
        </row>
        <row r="7036">
          <cell r="A7036">
            <v>6282150</v>
          </cell>
          <cell r="B7036" t="str">
            <v>Vnitřní roh…GEK-SIV64</v>
          </cell>
          <cell r="C7036">
            <v>1266</v>
          </cell>
          <cell r="D7036">
            <v>1</v>
          </cell>
          <cell r="E7036" t="str">
            <v>KS</v>
          </cell>
          <cell r="F7036">
            <v>1266</v>
          </cell>
        </row>
        <row r="7037">
          <cell r="A7037">
            <v>6282151</v>
          </cell>
          <cell r="B7037" t="str">
            <v>Vnitřní roh…GEK-SIV64</v>
          </cell>
          <cell r="C7037">
            <v>1266</v>
          </cell>
          <cell r="D7037">
            <v>1</v>
          </cell>
          <cell r="E7037" t="str">
            <v>KS</v>
          </cell>
          <cell r="F7037">
            <v>1266</v>
          </cell>
        </row>
        <row r="7038">
          <cell r="A7038">
            <v>6282152</v>
          </cell>
          <cell r="B7038" t="str">
            <v>Vnitřní roh…GEK-SIV64</v>
          </cell>
          <cell r="C7038">
            <v>1266</v>
          </cell>
          <cell r="D7038">
            <v>1</v>
          </cell>
          <cell r="E7038" t="str">
            <v>KS</v>
          </cell>
          <cell r="F7038">
            <v>1266</v>
          </cell>
        </row>
        <row r="7039">
          <cell r="A7039">
            <v>6282153</v>
          </cell>
          <cell r="B7039" t="str">
            <v>Vnitřní roh…GEK-SIV64</v>
          </cell>
          <cell r="C7039">
            <v>1058</v>
          </cell>
          <cell r="D7039">
            <v>1</v>
          </cell>
          <cell r="E7039" t="str">
            <v>KS</v>
          </cell>
          <cell r="F7039">
            <v>1058</v>
          </cell>
        </row>
        <row r="7040">
          <cell r="A7040">
            <v>6282160</v>
          </cell>
          <cell r="B7040" t="str">
            <v>Díl T…GEK-ST642</v>
          </cell>
          <cell r="C7040">
            <v>2484</v>
          </cell>
          <cell r="D7040">
            <v>1</v>
          </cell>
          <cell r="E7040" t="str">
            <v>KS</v>
          </cell>
          <cell r="F7040">
            <v>2484</v>
          </cell>
        </row>
        <row r="7041">
          <cell r="A7041">
            <v>6282161</v>
          </cell>
          <cell r="B7041" t="str">
            <v>Díl T…GEK-ST642</v>
          </cell>
          <cell r="C7041">
            <v>2484</v>
          </cell>
          <cell r="D7041">
            <v>1</v>
          </cell>
          <cell r="E7041" t="str">
            <v>KS</v>
          </cell>
          <cell r="F7041">
            <v>2484</v>
          </cell>
        </row>
        <row r="7042">
          <cell r="A7042">
            <v>6282162</v>
          </cell>
          <cell r="B7042" t="str">
            <v>Díl T…GEK-ST642</v>
          </cell>
          <cell r="C7042">
            <v>2484</v>
          </cell>
          <cell r="D7042">
            <v>1</v>
          </cell>
          <cell r="E7042" t="str">
            <v>KS</v>
          </cell>
          <cell r="F7042">
            <v>2484</v>
          </cell>
        </row>
        <row r="7043">
          <cell r="A7043">
            <v>6282200</v>
          </cell>
          <cell r="B7043" t="str">
            <v>Přístrojový kanál…GEK-S8021</v>
          </cell>
          <cell r="C7043">
            <v>1706</v>
          </cell>
          <cell r="D7043">
            <v>1</v>
          </cell>
          <cell r="E7043" t="str">
            <v>M</v>
          </cell>
          <cell r="F7043">
            <v>1706</v>
          </cell>
        </row>
        <row r="7044">
          <cell r="A7044">
            <v>6282201</v>
          </cell>
          <cell r="B7044" t="str">
            <v>Přístrojový kanál…GEK-S8021</v>
          </cell>
          <cell r="C7044">
            <v>1706</v>
          </cell>
          <cell r="D7044">
            <v>1</v>
          </cell>
          <cell r="E7044" t="str">
            <v>M</v>
          </cell>
          <cell r="F7044">
            <v>1706</v>
          </cell>
        </row>
        <row r="7045">
          <cell r="A7045">
            <v>6282202</v>
          </cell>
          <cell r="B7045" t="str">
            <v>Přístrojový kanál…GEK-S8021</v>
          </cell>
          <cell r="C7045">
            <v>1706</v>
          </cell>
          <cell r="D7045">
            <v>1</v>
          </cell>
          <cell r="E7045" t="str">
            <v>M</v>
          </cell>
          <cell r="F7045">
            <v>1706</v>
          </cell>
        </row>
        <row r="7046">
          <cell r="A7046">
            <v>6282210</v>
          </cell>
          <cell r="B7046" t="str">
            <v>Vnější roh…GEK-SA802</v>
          </cell>
          <cell r="C7046">
            <v>3312</v>
          </cell>
          <cell r="D7046">
            <v>1</v>
          </cell>
          <cell r="E7046" t="str">
            <v>KS</v>
          </cell>
          <cell r="F7046">
            <v>3312</v>
          </cell>
        </row>
        <row r="7047">
          <cell r="A7047">
            <v>6282211</v>
          </cell>
          <cell r="B7047" t="str">
            <v>Vnější roh…GEK-SA802</v>
          </cell>
          <cell r="C7047">
            <v>3312</v>
          </cell>
          <cell r="D7047">
            <v>1</v>
          </cell>
          <cell r="E7047" t="str">
            <v>KS</v>
          </cell>
          <cell r="F7047">
            <v>3312</v>
          </cell>
        </row>
        <row r="7048">
          <cell r="A7048">
            <v>6282212</v>
          </cell>
          <cell r="B7048" t="str">
            <v>Vnější roh…GEK-SA802</v>
          </cell>
          <cell r="C7048">
            <v>3312</v>
          </cell>
          <cell r="D7048">
            <v>1</v>
          </cell>
          <cell r="E7048" t="str">
            <v>KS</v>
          </cell>
          <cell r="F7048">
            <v>3312</v>
          </cell>
        </row>
        <row r="7049">
          <cell r="A7049">
            <v>6282220</v>
          </cell>
          <cell r="B7049" t="str">
            <v>Plochý roh…GEK-SFS80</v>
          </cell>
          <cell r="C7049">
            <v>3936</v>
          </cell>
          <cell r="D7049">
            <v>1</v>
          </cell>
          <cell r="E7049" t="str">
            <v>KS</v>
          </cell>
          <cell r="F7049">
            <v>3936</v>
          </cell>
        </row>
        <row r="7050">
          <cell r="A7050">
            <v>6282221</v>
          </cell>
          <cell r="B7050" t="str">
            <v>Plochý roh…GEK-SFS80</v>
          </cell>
          <cell r="C7050">
            <v>3936</v>
          </cell>
          <cell r="D7050">
            <v>1</v>
          </cell>
          <cell r="E7050" t="str">
            <v>KS</v>
          </cell>
          <cell r="F7050">
            <v>3936</v>
          </cell>
        </row>
        <row r="7051">
          <cell r="A7051">
            <v>6282222</v>
          </cell>
          <cell r="B7051" t="str">
            <v>Plochý roh…GEK-SFS80</v>
          </cell>
          <cell r="C7051">
            <v>3936</v>
          </cell>
          <cell r="D7051">
            <v>1</v>
          </cell>
          <cell r="E7051" t="str">
            <v>KS</v>
          </cell>
          <cell r="F7051">
            <v>3936</v>
          </cell>
        </row>
        <row r="7052">
          <cell r="A7052">
            <v>6282230</v>
          </cell>
          <cell r="B7052" t="str">
            <v>Plochý roh…GEK-SFF80</v>
          </cell>
          <cell r="C7052">
            <v>3936</v>
          </cell>
          <cell r="D7052">
            <v>1</v>
          </cell>
          <cell r="E7052" t="str">
            <v>KS</v>
          </cell>
          <cell r="F7052">
            <v>3936</v>
          </cell>
        </row>
        <row r="7053">
          <cell r="A7053">
            <v>6282231</v>
          </cell>
          <cell r="B7053" t="str">
            <v>Plochý roh…GEK-SFF80</v>
          </cell>
          <cell r="C7053">
            <v>3936</v>
          </cell>
          <cell r="D7053">
            <v>1</v>
          </cell>
          <cell r="E7053" t="str">
            <v>KS</v>
          </cell>
          <cell r="F7053">
            <v>3936</v>
          </cell>
        </row>
        <row r="7054">
          <cell r="A7054">
            <v>6282232</v>
          </cell>
          <cell r="B7054" t="str">
            <v>Plochý roh…GEK-SFF80</v>
          </cell>
          <cell r="C7054">
            <v>3936</v>
          </cell>
          <cell r="D7054">
            <v>1</v>
          </cell>
          <cell r="E7054" t="str">
            <v>KS</v>
          </cell>
          <cell r="F7054">
            <v>3936</v>
          </cell>
        </row>
        <row r="7055">
          <cell r="A7055">
            <v>6282240</v>
          </cell>
          <cell r="B7055" t="str">
            <v>Vnitřní roh…GEK-SIS80</v>
          </cell>
          <cell r="C7055">
            <v>2453</v>
          </cell>
          <cell r="D7055">
            <v>1</v>
          </cell>
          <cell r="E7055" t="str">
            <v>KS</v>
          </cell>
          <cell r="F7055">
            <v>2453</v>
          </cell>
        </row>
        <row r="7056">
          <cell r="A7056">
            <v>6282250</v>
          </cell>
          <cell r="B7056" t="str">
            <v>Vnitřní roh…GEK-SIV80</v>
          </cell>
          <cell r="C7056">
            <v>1343</v>
          </cell>
          <cell r="D7056">
            <v>1</v>
          </cell>
          <cell r="E7056" t="str">
            <v>KS</v>
          </cell>
          <cell r="F7056">
            <v>1343</v>
          </cell>
        </row>
        <row r="7057">
          <cell r="A7057">
            <v>6282251</v>
          </cell>
          <cell r="B7057" t="str">
            <v>Vnitřní roh…GEK-SIV80</v>
          </cell>
          <cell r="C7057">
            <v>1343</v>
          </cell>
          <cell r="D7057">
            <v>1</v>
          </cell>
          <cell r="E7057" t="str">
            <v>KS</v>
          </cell>
          <cell r="F7057">
            <v>1343</v>
          </cell>
        </row>
        <row r="7058">
          <cell r="A7058">
            <v>6282252</v>
          </cell>
          <cell r="B7058" t="str">
            <v>Vnitřní roh…GEK-SIV80</v>
          </cell>
          <cell r="C7058">
            <v>1343</v>
          </cell>
          <cell r="D7058">
            <v>1</v>
          </cell>
          <cell r="E7058" t="str">
            <v>KS</v>
          </cell>
          <cell r="F7058">
            <v>1343</v>
          </cell>
        </row>
        <row r="7059">
          <cell r="A7059">
            <v>6282260</v>
          </cell>
          <cell r="B7059" t="str">
            <v>Díl T…GEK-ST802</v>
          </cell>
          <cell r="C7059">
            <v>2765</v>
          </cell>
          <cell r="D7059">
            <v>1</v>
          </cell>
          <cell r="E7059" t="str">
            <v>KS</v>
          </cell>
          <cell r="F7059">
            <v>2765</v>
          </cell>
        </row>
        <row r="7060">
          <cell r="A7060">
            <v>6282261</v>
          </cell>
          <cell r="B7060" t="str">
            <v>Díl T…GEK-ST802</v>
          </cell>
          <cell r="C7060">
            <v>2765</v>
          </cell>
          <cell r="D7060">
            <v>1</v>
          </cell>
          <cell r="E7060" t="str">
            <v>KS</v>
          </cell>
          <cell r="F7060">
            <v>2765</v>
          </cell>
        </row>
        <row r="7061">
          <cell r="A7061">
            <v>6282262</v>
          </cell>
          <cell r="B7061" t="str">
            <v>Díl T…GEK-ST802</v>
          </cell>
          <cell r="C7061">
            <v>2765</v>
          </cell>
          <cell r="D7061">
            <v>1</v>
          </cell>
          <cell r="E7061" t="str">
            <v>KS</v>
          </cell>
          <cell r="F7061">
            <v>2765</v>
          </cell>
        </row>
        <row r="7062">
          <cell r="A7062">
            <v>6282300</v>
          </cell>
          <cell r="B7062" t="str">
            <v>Přístrojový kanál…GEK-S1002</v>
          </cell>
          <cell r="C7062">
            <v>1849</v>
          </cell>
          <cell r="D7062">
            <v>1</v>
          </cell>
          <cell r="E7062" t="str">
            <v>M</v>
          </cell>
          <cell r="F7062">
            <v>1849</v>
          </cell>
        </row>
        <row r="7063">
          <cell r="A7063">
            <v>6282301</v>
          </cell>
          <cell r="B7063" t="str">
            <v>Přístrojový kanál…GEK-S1002</v>
          </cell>
          <cell r="C7063">
            <v>1849</v>
          </cell>
          <cell r="D7063">
            <v>1</v>
          </cell>
          <cell r="E7063" t="str">
            <v>M</v>
          </cell>
          <cell r="F7063">
            <v>1849</v>
          </cell>
        </row>
        <row r="7064">
          <cell r="A7064">
            <v>6282302</v>
          </cell>
          <cell r="B7064" t="str">
            <v>Přístrojový kanál…GEK-S1002</v>
          </cell>
          <cell r="C7064">
            <v>1849</v>
          </cell>
          <cell r="D7064">
            <v>1</v>
          </cell>
          <cell r="E7064" t="str">
            <v>M</v>
          </cell>
          <cell r="F7064">
            <v>1849</v>
          </cell>
        </row>
        <row r="7065">
          <cell r="A7065">
            <v>6282310</v>
          </cell>
          <cell r="B7065" t="str">
            <v>Vnější roh…GEK-SA100</v>
          </cell>
          <cell r="C7065">
            <v>3627</v>
          </cell>
          <cell r="D7065">
            <v>1</v>
          </cell>
          <cell r="E7065" t="str">
            <v>KS</v>
          </cell>
          <cell r="F7065">
            <v>3627</v>
          </cell>
        </row>
        <row r="7066">
          <cell r="A7066">
            <v>6282311</v>
          </cell>
          <cell r="B7066" t="str">
            <v>Vnější roh…GEK-SA100</v>
          </cell>
          <cell r="C7066">
            <v>3627</v>
          </cell>
          <cell r="D7066">
            <v>1</v>
          </cell>
          <cell r="E7066" t="str">
            <v>KS</v>
          </cell>
          <cell r="F7066">
            <v>3627</v>
          </cell>
        </row>
        <row r="7067">
          <cell r="A7067">
            <v>6282312</v>
          </cell>
          <cell r="B7067" t="str">
            <v>Vnější roh…GEK-SA100</v>
          </cell>
          <cell r="C7067">
            <v>3627</v>
          </cell>
          <cell r="D7067">
            <v>1</v>
          </cell>
          <cell r="E7067" t="str">
            <v>KS</v>
          </cell>
          <cell r="F7067">
            <v>3627</v>
          </cell>
        </row>
        <row r="7068">
          <cell r="A7068">
            <v>6282320</v>
          </cell>
          <cell r="B7068" t="str">
            <v>Plochý roh…GEK-SFS10</v>
          </cell>
          <cell r="C7068">
            <v>4311</v>
          </cell>
          <cell r="D7068">
            <v>1</v>
          </cell>
          <cell r="E7068" t="str">
            <v>KS</v>
          </cell>
          <cell r="F7068">
            <v>4311</v>
          </cell>
        </row>
        <row r="7069">
          <cell r="A7069">
            <v>6282321</v>
          </cell>
          <cell r="B7069" t="str">
            <v>Plochý roh…GEK-SFS10</v>
          </cell>
          <cell r="C7069">
            <v>4311</v>
          </cell>
          <cell r="D7069">
            <v>1</v>
          </cell>
          <cell r="E7069" t="str">
            <v>KS</v>
          </cell>
          <cell r="F7069">
            <v>4311</v>
          </cell>
        </row>
        <row r="7070">
          <cell r="A7070">
            <v>6282322</v>
          </cell>
          <cell r="B7070" t="str">
            <v>Plochý roh…GEK-SFS10</v>
          </cell>
          <cell r="C7070">
            <v>4311</v>
          </cell>
          <cell r="D7070">
            <v>1</v>
          </cell>
          <cell r="E7070" t="str">
            <v>KS</v>
          </cell>
          <cell r="F7070">
            <v>4311</v>
          </cell>
        </row>
        <row r="7071">
          <cell r="A7071">
            <v>6282330</v>
          </cell>
          <cell r="B7071" t="str">
            <v>Plochý roh…GEK-SFF10</v>
          </cell>
          <cell r="C7071">
            <v>4311</v>
          </cell>
          <cell r="D7071">
            <v>1</v>
          </cell>
          <cell r="E7071" t="str">
            <v>KS</v>
          </cell>
          <cell r="F7071">
            <v>4311</v>
          </cell>
        </row>
        <row r="7072">
          <cell r="A7072">
            <v>6282331</v>
          </cell>
          <cell r="B7072" t="str">
            <v>Plochý roh…GEK-SFF10</v>
          </cell>
          <cell r="C7072">
            <v>4311</v>
          </cell>
          <cell r="D7072">
            <v>1</v>
          </cell>
          <cell r="E7072" t="str">
            <v>KS</v>
          </cell>
          <cell r="F7072">
            <v>4311</v>
          </cell>
        </row>
        <row r="7073">
          <cell r="A7073">
            <v>6282332</v>
          </cell>
          <cell r="B7073" t="str">
            <v>Plochý roh…GEK-SFF10</v>
          </cell>
          <cell r="C7073">
            <v>4311</v>
          </cell>
          <cell r="D7073">
            <v>1</v>
          </cell>
          <cell r="E7073" t="str">
            <v>KS</v>
          </cell>
          <cell r="F7073">
            <v>4311</v>
          </cell>
        </row>
        <row r="7074">
          <cell r="A7074">
            <v>6282340</v>
          </cell>
          <cell r="B7074" t="str">
            <v>Vnitřní roh…GEK-SIS10</v>
          </cell>
          <cell r="C7074">
            <v>2821</v>
          </cell>
          <cell r="D7074">
            <v>1</v>
          </cell>
          <cell r="E7074" t="str">
            <v>KS</v>
          </cell>
          <cell r="F7074">
            <v>2821</v>
          </cell>
        </row>
        <row r="7075">
          <cell r="A7075">
            <v>6282350</v>
          </cell>
          <cell r="B7075" t="str">
            <v>Vnitřní roh…GEK-SIV10</v>
          </cell>
          <cell r="C7075">
            <v>1417</v>
          </cell>
          <cell r="D7075">
            <v>1</v>
          </cell>
          <cell r="E7075" t="str">
            <v>KS</v>
          </cell>
          <cell r="F7075">
            <v>1417</v>
          </cell>
        </row>
        <row r="7076">
          <cell r="A7076">
            <v>6282351</v>
          </cell>
          <cell r="B7076" t="str">
            <v>Vnitřní roh…GEK-SIV10</v>
          </cell>
          <cell r="C7076">
            <v>1417</v>
          </cell>
          <cell r="D7076">
            <v>1</v>
          </cell>
          <cell r="E7076" t="str">
            <v>KS</v>
          </cell>
          <cell r="F7076">
            <v>1417</v>
          </cell>
        </row>
        <row r="7077">
          <cell r="A7077">
            <v>6282352</v>
          </cell>
          <cell r="B7077" t="str">
            <v>Vnitřní roh…GEK-SIV10</v>
          </cell>
          <cell r="C7077">
            <v>1417</v>
          </cell>
          <cell r="D7077">
            <v>1</v>
          </cell>
          <cell r="E7077" t="str">
            <v>KS</v>
          </cell>
          <cell r="F7077">
            <v>1417</v>
          </cell>
        </row>
        <row r="7078">
          <cell r="A7078">
            <v>6282353</v>
          </cell>
          <cell r="B7078" t="str">
            <v>Vnitřní roh…GEK-SIV10</v>
          </cell>
          <cell r="C7078">
            <v>1182</v>
          </cell>
          <cell r="D7078">
            <v>1</v>
          </cell>
          <cell r="E7078" t="str">
            <v>KS</v>
          </cell>
          <cell r="F7078">
            <v>1182</v>
          </cell>
        </row>
        <row r="7079">
          <cell r="A7079">
            <v>6282360</v>
          </cell>
          <cell r="B7079" t="str">
            <v>Díl T…GEK-ST100</v>
          </cell>
          <cell r="C7079">
            <v>3029</v>
          </cell>
          <cell r="D7079">
            <v>1</v>
          </cell>
          <cell r="E7079" t="str">
            <v>KS</v>
          </cell>
          <cell r="F7079">
            <v>3029</v>
          </cell>
        </row>
        <row r="7080">
          <cell r="A7080">
            <v>6282361</v>
          </cell>
          <cell r="B7080" t="str">
            <v>Díl T…GEK-ST100</v>
          </cell>
          <cell r="C7080">
            <v>3029</v>
          </cell>
          <cell r="D7080">
            <v>1</v>
          </cell>
          <cell r="E7080" t="str">
            <v>KS</v>
          </cell>
          <cell r="F7080">
            <v>3029</v>
          </cell>
        </row>
        <row r="7081">
          <cell r="A7081">
            <v>6282362</v>
          </cell>
          <cell r="B7081" t="str">
            <v>Díl T…GEK-ST100</v>
          </cell>
          <cell r="C7081">
            <v>3029</v>
          </cell>
          <cell r="D7081">
            <v>1</v>
          </cell>
          <cell r="E7081" t="str">
            <v>KS</v>
          </cell>
          <cell r="F7081">
            <v>3029</v>
          </cell>
        </row>
        <row r="7082">
          <cell r="A7082">
            <v>6282400</v>
          </cell>
          <cell r="B7082" t="str">
            <v>Přístrojový kanál…GEK-S6421</v>
          </cell>
          <cell r="C7082">
            <v>1312</v>
          </cell>
          <cell r="D7082">
            <v>1</v>
          </cell>
          <cell r="E7082" t="str">
            <v>M</v>
          </cell>
          <cell r="F7082">
            <v>1312</v>
          </cell>
        </row>
        <row r="7083">
          <cell r="A7083">
            <v>6282401</v>
          </cell>
          <cell r="B7083" t="str">
            <v>Přístrojový kanál…GEK-S6421</v>
          </cell>
          <cell r="C7083">
            <v>1312</v>
          </cell>
          <cell r="D7083">
            <v>1</v>
          </cell>
          <cell r="E7083" t="str">
            <v>M</v>
          </cell>
          <cell r="F7083">
            <v>1312</v>
          </cell>
        </row>
        <row r="7084">
          <cell r="A7084">
            <v>6282402</v>
          </cell>
          <cell r="B7084" t="str">
            <v>Přístrojový kanál…GEK-S6421</v>
          </cell>
          <cell r="C7084">
            <v>1312</v>
          </cell>
          <cell r="D7084">
            <v>1</v>
          </cell>
          <cell r="E7084" t="str">
            <v>M</v>
          </cell>
          <cell r="F7084">
            <v>1312</v>
          </cell>
        </row>
        <row r="7085">
          <cell r="A7085">
            <v>6282404</v>
          </cell>
          <cell r="B7085" t="str">
            <v>Přístrojový kanál…GEK-S6421</v>
          </cell>
          <cell r="C7085">
            <v>1384</v>
          </cell>
          <cell r="D7085">
            <v>1</v>
          </cell>
          <cell r="E7085" t="str">
            <v>M</v>
          </cell>
          <cell r="F7085">
            <v>1384</v>
          </cell>
        </row>
        <row r="7086">
          <cell r="A7086">
            <v>6282500</v>
          </cell>
          <cell r="B7086" t="str">
            <v>Přístrojový kanál…GEK-S8021</v>
          </cell>
          <cell r="C7086">
            <v>1706</v>
          </cell>
          <cell r="D7086">
            <v>1</v>
          </cell>
          <cell r="E7086" t="str">
            <v>M</v>
          </cell>
          <cell r="F7086">
            <v>1706</v>
          </cell>
        </row>
        <row r="7087">
          <cell r="A7087">
            <v>6282501</v>
          </cell>
          <cell r="B7087" t="str">
            <v>Přístrojový kanál…GEK-S8021</v>
          </cell>
          <cell r="C7087">
            <v>1706</v>
          </cell>
          <cell r="D7087">
            <v>1</v>
          </cell>
          <cell r="E7087" t="str">
            <v>M</v>
          </cell>
          <cell r="F7087">
            <v>1706</v>
          </cell>
        </row>
        <row r="7088">
          <cell r="A7088">
            <v>6282502</v>
          </cell>
          <cell r="B7088" t="str">
            <v>Přístrojový kanál…GEK-S8021</v>
          </cell>
          <cell r="C7088">
            <v>1706</v>
          </cell>
          <cell r="D7088">
            <v>1</v>
          </cell>
          <cell r="E7088" t="str">
            <v>M</v>
          </cell>
          <cell r="F7088">
            <v>1706</v>
          </cell>
        </row>
        <row r="7089">
          <cell r="A7089">
            <v>6282600</v>
          </cell>
          <cell r="B7089" t="str">
            <v>Přístrojový kanál…GEK-S1002</v>
          </cell>
          <cell r="C7089">
            <v>1849</v>
          </cell>
          <cell r="D7089">
            <v>1</v>
          </cell>
          <cell r="E7089" t="str">
            <v>M</v>
          </cell>
          <cell r="F7089">
            <v>1849</v>
          </cell>
        </row>
        <row r="7090">
          <cell r="A7090">
            <v>6282601</v>
          </cell>
          <cell r="B7090" t="str">
            <v>Přístrojový kanál…GEK-S1002</v>
          </cell>
          <cell r="C7090">
            <v>1849</v>
          </cell>
          <cell r="D7090">
            <v>1</v>
          </cell>
          <cell r="E7090" t="str">
            <v>M</v>
          </cell>
          <cell r="F7090">
            <v>1849</v>
          </cell>
        </row>
        <row r="7091">
          <cell r="A7091">
            <v>6282602</v>
          </cell>
          <cell r="B7091" t="str">
            <v>Přístrojový kanál…GEK-S1002</v>
          </cell>
          <cell r="C7091">
            <v>1849</v>
          </cell>
          <cell r="D7091">
            <v>1</v>
          </cell>
          <cell r="E7091" t="str">
            <v>M</v>
          </cell>
          <cell r="F7091">
            <v>1849</v>
          </cell>
        </row>
        <row r="7092">
          <cell r="A7092">
            <v>6282604</v>
          </cell>
          <cell r="B7092" t="str">
            <v>Přístrojový kanál…GEK-S1002</v>
          </cell>
          <cell r="C7092">
            <v>2126</v>
          </cell>
          <cell r="D7092">
            <v>1</v>
          </cell>
          <cell r="E7092" t="str">
            <v>M</v>
          </cell>
          <cell r="F7092">
            <v>2126</v>
          </cell>
        </row>
        <row r="7093">
          <cell r="A7093">
            <v>6282700</v>
          </cell>
          <cell r="B7093" t="str">
            <v>Přístrojový kanál…GEK-SA133</v>
          </cell>
          <cell r="C7093">
            <v>1458</v>
          </cell>
          <cell r="D7093">
            <v>1</v>
          </cell>
          <cell r="E7093" t="str">
            <v>M</v>
          </cell>
          <cell r="F7093">
            <v>1458</v>
          </cell>
        </row>
        <row r="7094">
          <cell r="A7094">
            <v>6282701</v>
          </cell>
          <cell r="B7094" t="str">
            <v>Přístrojový kanál…GEK-SA133</v>
          </cell>
          <cell r="C7094">
            <v>1458</v>
          </cell>
          <cell r="D7094">
            <v>1</v>
          </cell>
          <cell r="E7094" t="str">
            <v>M</v>
          </cell>
          <cell r="F7094">
            <v>1458</v>
          </cell>
        </row>
        <row r="7095">
          <cell r="A7095">
            <v>6282702</v>
          </cell>
          <cell r="B7095" t="str">
            <v>Přístrojový kanál…GEK-SA133</v>
          </cell>
          <cell r="C7095">
            <v>1458</v>
          </cell>
          <cell r="D7095">
            <v>1</v>
          </cell>
          <cell r="E7095" t="str">
            <v>M</v>
          </cell>
          <cell r="F7095">
            <v>1458</v>
          </cell>
        </row>
        <row r="7096">
          <cell r="A7096">
            <v>6282703</v>
          </cell>
          <cell r="B7096" t="str">
            <v>Přístrojový kanál…GEK-SA133</v>
          </cell>
          <cell r="C7096">
            <v>1183</v>
          </cell>
          <cell r="D7096">
            <v>1</v>
          </cell>
          <cell r="E7096" t="str">
            <v>M</v>
          </cell>
          <cell r="F7096">
            <v>1183</v>
          </cell>
        </row>
        <row r="7097">
          <cell r="A7097">
            <v>6282704</v>
          </cell>
          <cell r="B7097" t="str">
            <v>Přístrojový kanál…GEK-SA133</v>
          </cell>
          <cell r="C7097">
            <v>1678</v>
          </cell>
          <cell r="D7097">
            <v>1</v>
          </cell>
          <cell r="E7097" t="str">
            <v>M</v>
          </cell>
          <cell r="F7097">
            <v>1678</v>
          </cell>
        </row>
        <row r="7098">
          <cell r="A7098">
            <v>6282710</v>
          </cell>
          <cell r="B7098" t="str">
            <v>Vnější roh…GEK-SA110</v>
          </cell>
          <cell r="C7098">
            <v>3849</v>
          </cell>
          <cell r="D7098">
            <v>1</v>
          </cell>
          <cell r="E7098" t="str">
            <v>KS</v>
          </cell>
          <cell r="F7098">
            <v>3849</v>
          </cell>
        </row>
        <row r="7099">
          <cell r="A7099">
            <v>6282711</v>
          </cell>
          <cell r="B7099" t="str">
            <v>Vnější roh…GEK-SA110</v>
          </cell>
          <cell r="C7099">
            <v>3849</v>
          </cell>
          <cell r="D7099">
            <v>1</v>
          </cell>
          <cell r="E7099" t="str">
            <v>KS</v>
          </cell>
          <cell r="F7099">
            <v>3849</v>
          </cell>
        </row>
        <row r="7100">
          <cell r="A7100">
            <v>6282712</v>
          </cell>
          <cell r="B7100" t="str">
            <v>Vnější roh…GEK-SA110</v>
          </cell>
          <cell r="C7100">
            <v>3849</v>
          </cell>
          <cell r="D7100">
            <v>1</v>
          </cell>
          <cell r="E7100" t="str">
            <v>KS</v>
          </cell>
          <cell r="F7100">
            <v>3849</v>
          </cell>
        </row>
        <row r="7101">
          <cell r="A7101">
            <v>6282713</v>
          </cell>
          <cell r="B7101" t="str">
            <v>Vnější roh…GEK-SA110</v>
          </cell>
          <cell r="C7101">
            <v>3165</v>
          </cell>
          <cell r="D7101">
            <v>1</v>
          </cell>
          <cell r="E7101" t="str">
            <v>KS</v>
          </cell>
          <cell r="F7101">
            <v>3165</v>
          </cell>
        </row>
        <row r="7102">
          <cell r="A7102">
            <v>6282720</v>
          </cell>
          <cell r="B7102" t="str">
            <v>Plochý roh…GEK-SAFS1</v>
          </cell>
          <cell r="C7102">
            <v>5167</v>
          </cell>
          <cell r="D7102">
            <v>1</v>
          </cell>
          <cell r="E7102" t="str">
            <v>KS</v>
          </cell>
          <cell r="F7102">
            <v>5167</v>
          </cell>
        </row>
        <row r="7103">
          <cell r="A7103">
            <v>6282721</v>
          </cell>
          <cell r="B7103" t="str">
            <v>Plochý roh…GEK-SAFS1</v>
          </cell>
          <cell r="C7103">
            <v>5167</v>
          </cell>
          <cell r="D7103">
            <v>1</v>
          </cell>
          <cell r="E7103" t="str">
            <v>KS</v>
          </cell>
          <cell r="F7103">
            <v>5167</v>
          </cell>
        </row>
        <row r="7104">
          <cell r="A7104">
            <v>6282722</v>
          </cell>
          <cell r="B7104" t="str">
            <v>Plochý roh…GEK-SAFS1</v>
          </cell>
          <cell r="C7104">
            <v>5167</v>
          </cell>
          <cell r="D7104">
            <v>1</v>
          </cell>
          <cell r="E7104" t="str">
            <v>KS</v>
          </cell>
          <cell r="F7104">
            <v>5167</v>
          </cell>
        </row>
        <row r="7105">
          <cell r="A7105">
            <v>6282723</v>
          </cell>
          <cell r="B7105" t="str">
            <v>Plochý roh…GEK-SAFS1</v>
          </cell>
          <cell r="C7105">
            <v>4670</v>
          </cell>
          <cell r="D7105">
            <v>1</v>
          </cell>
          <cell r="E7105" t="str">
            <v>KS</v>
          </cell>
          <cell r="F7105">
            <v>4670</v>
          </cell>
        </row>
        <row r="7106">
          <cell r="A7106">
            <v>6282730</v>
          </cell>
          <cell r="B7106" t="str">
            <v>Plochý roh…GEK-SAFF1</v>
          </cell>
          <cell r="C7106">
            <v>5167</v>
          </cell>
          <cell r="D7106">
            <v>1</v>
          </cell>
          <cell r="E7106" t="str">
            <v>KS</v>
          </cell>
          <cell r="F7106">
            <v>5167</v>
          </cell>
        </row>
        <row r="7107">
          <cell r="A7107">
            <v>6282731</v>
          </cell>
          <cell r="B7107" t="str">
            <v>Plochý roh…GEK-SAFF1</v>
          </cell>
          <cell r="C7107">
            <v>5167</v>
          </cell>
          <cell r="D7107">
            <v>1</v>
          </cell>
          <cell r="E7107" t="str">
            <v>KS</v>
          </cell>
          <cell r="F7107">
            <v>5167</v>
          </cell>
        </row>
        <row r="7108">
          <cell r="A7108">
            <v>6282732</v>
          </cell>
          <cell r="B7108" t="str">
            <v>Plochý roh…GEK-SAFF1</v>
          </cell>
          <cell r="C7108">
            <v>5167</v>
          </cell>
          <cell r="D7108">
            <v>1</v>
          </cell>
          <cell r="E7108" t="str">
            <v>KS</v>
          </cell>
          <cell r="F7108">
            <v>5167</v>
          </cell>
        </row>
        <row r="7109">
          <cell r="A7109">
            <v>6282733</v>
          </cell>
          <cell r="B7109" t="str">
            <v>Plochý roh…GEK-SAFF1</v>
          </cell>
          <cell r="C7109">
            <v>4670</v>
          </cell>
          <cell r="D7109">
            <v>1</v>
          </cell>
          <cell r="E7109" t="str">
            <v>KS</v>
          </cell>
          <cell r="F7109">
            <v>4670</v>
          </cell>
        </row>
        <row r="7110">
          <cell r="A7110">
            <v>6282740</v>
          </cell>
          <cell r="B7110" t="str">
            <v>Vnitřní roh…GEK-SAIS1</v>
          </cell>
          <cell r="C7110">
            <v>2387</v>
          </cell>
          <cell r="D7110">
            <v>1</v>
          </cell>
          <cell r="E7110" t="str">
            <v>KS</v>
          </cell>
          <cell r="F7110">
            <v>2387</v>
          </cell>
        </row>
        <row r="7111">
          <cell r="A7111">
            <v>6282741</v>
          </cell>
          <cell r="B7111" t="str">
            <v>Vnitřní roh…GEK-SAIS1</v>
          </cell>
          <cell r="C7111">
            <v>2387</v>
          </cell>
          <cell r="D7111">
            <v>1</v>
          </cell>
          <cell r="E7111" t="str">
            <v>KS</v>
          </cell>
          <cell r="F7111">
            <v>2387</v>
          </cell>
        </row>
        <row r="7112">
          <cell r="A7112">
            <v>6282742</v>
          </cell>
          <cell r="B7112" t="str">
            <v>Vnitřní roh…GEK-SAIS1</v>
          </cell>
          <cell r="C7112">
            <v>2387</v>
          </cell>
          <cell r="D7112">
            <v>1</v>
          </cell>
          <cell r="E7112" t="str">
            <v>KS</v>
          </cell>
          <cell r="F7112">
            <v>2387</v>
          </cell>
        </row>
        <row r="7113">
          <cell r="A7113">
            <v>6282743</v>
          </cell>
          <cell r="B7113" t="str">
            <v>Vnitřní roh…GEK-SAIS1</v>
          </cell>
          <cell r="C7113">
            <v>1970</v>
          </cell>
          <cell r="D7113">
            <v>1</v>
          </cell>
          <cell r="E7113" t="str">
            <v>KS</v>
          </cell>
          <cell r="F7113">
            <v>1970</v>
          </cell>
        </row>
        <row r="7114">
          <cell r="A7114">
            <v>6282744</v>
          </cell>
          <cell r="B7114" t="str">
            <v>Vnitřní roh…GEK-SIS13</v>
          </cell>
          <cell r="C7114">
            <v>2613</v>
          </cell>
          <cell r="D7114">
            <v>1</v>
          </cell>
          <cell r="E7114" t="str">
            <v>KS</v>
          </cell>
          <cell r="F7114">
            <v>2613</v>
          </cell>
        </row>
        <row r="7115">
          <cell r="A7115">
            <v>6282770</v>
          </cell>
          <cell r="B7115" t="str">
            <v>Koncový díl …GEK-SE133</v>
          </cell>
          <cell r="C7115">
            <v>521</v>
          </cell>
          <cell r="D7115">
            <v>1</v>
          </cell>
          <cell r="E7115" t="str">
            <v>KS</v>
          </cell>
          <cell r="F7115">
            <v>521</v>
          </cell>
        </row>
        <row r="7116">
          <cell r="A7116">
            <v>6282771</v>
          </cell>
          <cell r="B7116" t="str">
            <v>Koncový díl …GEK-SE133</v>
          </cell>
          <cell r="C7116">
            <v>521</v>
          </cell>
          <cell r="D7116">
            <v>1</v>
          </cell>
          <cell r="E7116" t="str">
            <v>KS</v>
          </cell>
          <cell r="F7116">
            <v>521</v>
          </cell>
        </row>
        <row r="7117">
          <cell r="A7117">
            <v>6282772</v>
          </cell>
          <cell r="B7117" t="str">
            <v>Koncový díl …GEK-SE133</v>
          </cell>
          <cell r="C7117">
            <v>521</v>
          </cell>
          <cell r="D7117">
            <v>1</v>
          </cell>
          <cell r="E7117" t="str">
            <v>KS</v>
          </cell>
          <cell r="F7117">
            <v>521</v>
          </cell>
        </row>
        <row r="7118">
          <cell r="A7118">
            <v>6282773</v>
          </cell>
          <cell r="B7118" t="str">
            <v>Koncový díl …GEK-SE133</v>
          </cell>
          <cell r="C7118">
            <v>328</v>
          </cell>
          <cell r="D7118">
            <v>1</v>
          </cell>
          <cell r="E7118" t="str">
            <v>KS</v>
          </cell>
          <cell r="F7118">
            <v>328</v>
          </cell>
        </row>
        <row r="7119">
          <cell r="A7119">
            <v>6282774</v>
          </cell>
          <cell r="B7119" t="str">
            <v>Koncový díl …GEK-SE133</v>
          </cell>
          <cell r="C7119">
            <v>567</v>
          </cell>
          <cell r="D7119">
            <v>1</v>
          </cell>
          <cell r="E7119" t="str">
            <v>KS</v>
          </cell>
          <cell r="F7119">
            <v>567</v>
          </cell>
        </row>
        <row r="7120">
          <cell r="A7120">
            <v>6282870</v>
          </cell>
          <cell r="B7120" t="str">
            <v>Koncový díl …GEK-SE133</v>
          </cell>
          <cell r="C7120">
            <v>521</v>
          </cell>
          <cell r="D7120">
            <v>1</v>
          </cell>
          <cell r="E7120" t="str">
            <v>KS</v>
          </cell>
          <cell r="F7120">
            <v>521</v>
          </cell>
        </row>
        <row r="7121">
          <cell r="A7121">
            <v>6282871</v>
          </cell>
          <cell r="B7121" t="str">
            <v>Koncový díl …GEK-SE133</v>
          </cell>
          <cell r="C7121">
            <v>521</v>
          </cell>
          <cell r="D7121">
            <v>1</v>
          </cell>
          <cell r="E7121" t="str">
            <v>KS</v>
          </cell>
          <cell r="F7121">
            <v>521</v>
          </cell>
        </row>
        <row r="7122">
          <cell r="A7122">
            <v>6282872</v>
          </cell>
          <cell r="B7122" t="str">
            <v>Koncový díl …GEK-SE133</v>
          </cell>
          <cell r="C7122">
            <v>521</v>
          </cell>
          <cell r="D7122">
            <v>1</v>
          </cell>
          <cell r="E7122" t="str">
            <v>KS</v>
          </cell>
          <cell r="F7122">
            <v>521</v>
          </cell>
        </row>
        <row r="7123">
          <cell r="A7123">
            <v>6282873</v>
          </cell>
          <cell r="B7123" t="str">
            <v>Koncový díl …GEK-SE133</v>
          </cell>
          <cell r="C7123">
            <v>328</v>
          </cell>
          <cell r="D7123">
            <v>1</v>
          </cell>
          <cell r="E7123" t="str">
            <v>KS</v>
          </cell>
          <cell r="F7123">
            <v>328</v>
          </cell>
        </row>
        <row r="7124">
          <cell r="A7124">
            <v>6282874</v>
          </cell>
          <cell r="B7124" t="str">
            <v>Koncový díl …GEK-SE133</v>
          </cell>
          <cell r="C7124">
            <v>567</v>
          </cell>
          <cell r="D7124">
            <v>1</v>
          </cell>
          <cell r="E7124" t="str">
            <v>KS</v>
          </cell>
          <cell r="F7124">
            <v>567</v>
          </cell>
        </row>
        <row r="7125">
          <cell r="A7125">
            <v>6282900</v>
          </cell>
          <cell r="B7125" t="str">
            <v>Přístrojový kanál…GEK-SW641</v>
          </cell>
          <cell r="C7125">
            <v>636</v>
          </cell>
          <cell r="D7125">
            <v>1</v>
          </cell>
          <cell r="E7125" t="str">
            <v>M</v>
          </cell>
          <cell r="F7125">
            <v>636</v>
          </cell>
        </row>
        <row r="7126">
          <cell r="A7126">
            <v>6282901</v>
          </cell>
          <cell r="B7126" t="str">
            <v>Přístrojový kanál…GEK-SW641</v>
          </cell>
          <cell r="C7126">
            <v>636</v>
          </cell>
          <cell r="D7126">
            <v>1</v>
          </cell>
          <cell r="E7126" t="str">
            <v>M</v>
          </cell>
          <cell r="F7126">
            <v>636</v>
          </cell>
        </row>
        <row r="7127">
          <cell r="A7127">
            <v>6282902</v>
          </cell>
          <cell r="B7127" t="str">
            <v>Přístrojový kanál…GEK-SW641</v>
          </cell>
          <cell r="C7127">
            <v>636</v>
          </cell>
          <cell r="D7127">
            <v>1</v>
          </cell>
          <cell r="E7127" t="str">
            <v>M</v>
          </cell>
          <cell r="F7127">
            <v>636</v>
          </cell>
        </row>
        <row r="7128">
          <cell r="A7128">
            <v>6282903</v>
          </cell>
          <cell r="B7128" t="str">
            <v>Přístrojový kanál…GEK-SW641</v>
          </cell>
          <cell r="C7128">
            <v>509</v>
          </cell>
          <cell r="D7128">
            <v>1</v>
          </cell>
          <cell r="E7128" t="str">
            <v>M</v>
          </cell>
          <cell r="F7128">
            <v>509</v>
          </cell>
        </row>
        <row r="7129">
          <cell r="A7129">
            <v>6282910</v>
          </cell>
          <cell r="B7129" t="str">
            <v>Vnější roh…GEK-SWA64</v>
          </cell>
          <cell r="C7129">
            <v>1556</v>
          </cell>
          <cell r="D7129">
            <v>1</v>
          </cell>
          <cell r="E7129" t="str">
            <v>KS</v>
          </cell>
          <cell r="F7129">
            <v>1556</v>
          </cell>
        </row>
        <row r="7130">
          <cell r="A7130">
            <v>6282911</v>
          </cell>
          <cell r="B7130" t="str">
            <v>Vnější roh…GEK-SWA64</v>
          </cell>
          <cell r="C7130">
            <v>1556</v>
          </cell>
          <cell r="D7130">
            <v>1</v>
          </cell>
          <cell r="E7130" t="str">
            <v>KS</v>
          </cell>
          <cell r="F7130">
            <v>1556</v>
          </cell>
        </row>
        <row r="7131">
          <cell r="A7131">
            <v>6282913</v>
          </cell>
          <cell r="B7131" t="str">
            <v>Vnější roh…GEK-SWA64</v>
          </cell>
          <cell r="C7131">
            <v>1254</v>
          </cell>
          <cell r="D7131">
            <v>1</v>
          </cell>
          <cell r="E7131" t="str">
            <v>KS</v>
          </cell>
          <cell r="F7131">
            <v>1254</v>
          </cell>
        </row>
        <row r="7132">
          <cell r="A7132">
            <v>6282920</v>
          </cell>
          <cell r="B7132" t="str">
            <v>Plochý roh…GEK-SWFS6</v>
          </cell>
          <cell r="C7132">
            <v>1701</v>
          </cell>
          <cell r="D7132">
            <v>1</v>
          </cell>
          <cell r="E7132" t="str">
            <v>KS</v>
          </cell>
          <cell r="F7132">
            <v>1701</v>
          </cell>
        </row>
        <row r="7133">
          <cell r="A7133">
            <v>6282921</v>
          </cell>
          <cell r="B7133" t="str">
            <v>Plochý roh…GEK-SWFS6</v>
          </cell>
          <cell r="C7133">
            <v>1701</v>
          </cell>
          <cell r="D7133">
            <v>1</v>
          </cell>
          <cell r="E7133" t="str">
            <v>KS</v>
          </cell>
          <cell r="F7133">
            <v>1701</v>
          </cell>
        </row>
        <row r="7134">
          <cell r="A7134">
            <v>6282922</v>
          </cell>
          <cell r="B7134" t="str">
            <v>Plochý roh…GEK-SWFS6</v>
          </cell>
          <cell r="C7134">
            <v>1701</v>
          </cell>
          <cell r="D7134">
            <v>1</v>
          </cell>
          <cell r="E7134" t="str">
            <v>KS</v>
          </cell>
          <cell r="F7134">
            <v>1701</v>
          </cell>
        </row>
        <row r="7135">
          <cell r="A7135">
            <v>6282923</v>
          </cell>
          <cell r="B7135" t="str">
            <v>Plochý roh…GEK-SWFS6</v>
          </cell>
          <cell r="C7135">
            <v>1414</v>
          </cell>
          <cell r="D7135">
            <v>1</v>
          </cell>
          <cell r="E7135" t="str">
            <v>KS</v>
          </cell>
          <cell r="F7135">
            <v>1414</v>
          </cell>
        </row>
        <row r="7136">
          <cell r="A7136">
            <v>6282930</v>
          </cell>
          <cell r="B7136" t="str">
            <v>Plochý roh…GEK-SWFF6</v>
          </cell>
          <cell r="C7136">
            <v>1701</v>
          </cell>
          <cell r="D7136">
            <v>1</v>
          </cell>
          <cell r="E7136" t="str">
            <v>KS</v>
          </cell>
          <cell r="F7136">
            <v>1701</v>
          </cell>
        </row>
        <row r="7137">
          <cell r="A7137">
            <v>6282931</v>
          </cell>
          <cell r="B7137" t="str">
            <v>Plochý roh…GEK-SWFF6</v>
          </cell>
          <cell r="C7137">
            <v>1701</v>
          </cell>
          <cell r="D7137">
            <v>1</v>
          </cell>
          <cell r="E7137" t="str">
            <v>KS</v>
          </cell>
          <cell r="F7137">
            <v>1701</v>
          </cell>
        </row>
        <row r="7138">
          <cell r="A7138">
            <v>6282932</v>
          </cell>
          <cell r="B7138" t="str">
            <v>Plochý roh…GEK-SWFF6</v>
          </cell>
          <cell r="C7138">
            <v>1701</v>
          </cell>
          <cell r="D7138">
            <v>1</v>
          </cell>
          <cell r="E7138" t="str">
            <v>KS</v>
          </cell>
          <cell r="F7138">
            <v>1701</v>
          </cell>
        </row>
        <row r="7139">
          <cell r="A7139">
            <v>6282933</v>
          </cell>
          <cell r="B7139" t="str">
            <v>Plochý roh…GEK-SWFF6</v>
          </cell>
          <cell r="C7139">
            <v>1414</v>
          </cell>
          <cell r="D7139">
            <v>1</v>
          </cell>
          <cell r="E7139" t="str">
            <v>KS</v>
          </cell>
          <cell r="F7139">
            <v>1414</v>
          </cell>
        </row>
        <row r="7140">
          <cell r="A7140">
            <v>6282950</v>
          </cell>
          <cell r="B7140" t="str">
            <v>Vnitřní roh…GEK-SWSIV</v>
          </cell>
          <cell r="C7140">
            <v>900</v>
          </cell>
          <cell r="D7140">
            <v>1</v>
          </cell>
          <cell r="E7140" t="str">
            <v>KS</v>
          </cell>
          <cell r="F7140">
            <v>900</v>
          </cell>
        </row>
        <row r="7141">
          <cell r="A7141">
            <v>6282951</v>
          </cell>
          <cell r="B7141" t="str">
            <v>Vnitřní roh…GEK-SWSIV</v>
          </cell>
          <cell r="C7141">
            <v>900</v>
          </cell>
          <cell r="D7141">
            <v>1</v>
          </cell>
          <cell r="E7141" t="str">
            <v>KS</v>
          </cell>
          <cell r="F7141">
            <v>900</v>
          </cell>
        </row>
        <row r="7142">
          <cell r="A7142">
            <v>6282953</v>
          </cell>
          <cell r="B7142" t="str">
            <v>Vnitřní roh…GEK-SWSIV</v>
          </cell>
          <cell r="C7142">
            <v>750</v>
          </cell>
          <cell r="D7142">
            <v>1</v>
          </cell>
          <cell r="E7142" t="str">
            <v>KS</v>
          </cell>
          <cell r="F7142">
            <v>750</v>
          </cell>
        </row>
        <row r="7143">
          <cell r="A7143">
            <v>6282960</v>
          </cell>
          <cell r="B7143" t="str">
            <v>Díl T…GEK-SWT64</v>
          </cell>
          <cell r="C7143">
            <v>1488</v>
          </cell>
          <cell r="D7143">
            <v>1</v>
          </cell>
          <cell r="E7143" t="str">
            <v>KS</v>
          </cell>
          <cell r="F7143">
            <v>1488</v>
          </cell>
        </row>
        <row r="7144">
          <cell r="A7144">
            <v>6282961</v>
          </cell>
          <cell r="B7144" t="str">
            <v>Díl T…GEK-SWT64</v>
          </cell>
          <cell r="C7144">
            <v>1488</v>
          </cell>
          <cell r="D7144">
            <v>1</v>
          </cell>
          <cell r="E7144" t="str">
            <v>KS</v>
          </cell>
          <cell r="F7144">
            <v>1488</v>
          </cell>
        </row>
        <row r="7145">
          <cell r="A7145">
            <v>6282962</v>
          </cell>
          <cell r="B7145" t="str">
            <v>Díl T…GEK-SWT64</v>
          </cell>
          <cell r="C7145">
            <v>1488</v>
          </cell>
          <cell r="D7145">
            <v>1</v>
          </cell>
          <cell r="E7145" t="str">
            <v>KS</v>
          </cell>
          <cell r="F7145">
            <v>1488</v>
          </cell>
        </row>
        <row r="7146">
          <cell r="A7146">
            <v>6282963</v>
          </cell>
          <cell r="B7146" t="str">
            <v>Díl T…GEK-SWT64</v>
          </cell>
          <cell r="C7146">
            <v>1217</v>
          </cell>
          <cell r="D7146">
            <v>1</v>
          </cell>
          <cell r="E7146" t="str">
            <v>KS</v>
          </cell>
          <cell r="F7146">
            <v>1217</v>
          </cell>
        </row>
        <row r="7147">
          <cell r="A7147">
            <v>6283000</v>
          </cell>
          <cell r="B7147" t="str">
            <v>Přístrojový kanál…GEK-SW801</v>
          </cell>
          <cell r="C7147">
            <v>704</v>
          </cell>
          <cell r="D7147">
            <v>1</v>
          </cell>
          <cell r="E7147" t="str">
            <v>M</v>
          </cell>
          <cell r="F7147">
            <v>704</v>
          </cell>
        </row>
        <row r="7148">
          <cell r="A7148">
            <v>6283001</v>
          </cell>
          <cell r="B7148" t="str">
            <v>Přístrojový kanál…GEK-SW801</v>
          </cell>
          <cell r="C7148">
            <v>704</v>
          </cell>
          <cell r="D7148">
            <v>1</v>
          </cell>
          <cell r="E7148" t="str">
            <v>M</v>
          </cell>
          <cell r="F7148">
            <v>704</v>
          </cell>
        </row>
        <row r="7149">
          <cell r="A7149">
            <v>6283002</v>
          </cell>
          <cell r="B7149" t="str">
            <v>Přístrojový kanál…GEK-SW801</v>
          </cell>
          <cell r="C7149">
            <v>704</v>
          </cell>
          <cell r="D7149">
            <v>1</v>
          </cell>
          <cell r="E7149" t="str">
            <v>M</v>
          </cell>
          <cell r="F7149">
            <v>704</v>
          </cell>
        </row>
        <row r="7150">
          <cell r="A7150">
            <v>6283010</v>
          </cell>
          <cell r="B7150" t="str">
            <v>Vnější roh…GEK-SWA80</v>
          </cell>
          <cell r="C7150">
            <v>1690</v>
          </cell>
          <cell r="D7150">
            <v>1</v>
          </cell>
          <cell r="E7150" t="str">
            <v>KS</v>
          </cell>
          <cell r="F7150">
            <v>1690</v>
          </cell>
        </row>
        <row r="7151">
          <cell r="A7151">
            <v>6283011</v>
          </cell>
          <cell r="B7151" t="str">
            <v>Vnější roh…GEK-SWA80</v>
          </cell>
          <cell r="C7151">
            <v>1690</v>
          </cell>
          <cell r="D7151">
            <v>1</v>
          </cell>
          <cell r="E7151" t="str">
            <v>KS</v>
          </cell>
          <cell r="F7151">
            <v>1690</v>
          </cell>
        </row>
        <row r="7152">
          <cell r="A7152">
            <v>6283013</v>
          </cell>
          <cell r="B7152" t="str">
            <v>Vnější roh…GEK-SWA80</v>
          </cell>
          <cell r="C7152">
            <v>1400</v>
          </cell>
          <cell r="D7152">
            <v>1</v>
          </cell>
          <cell r="E7152" t="str">
            <v>KS</v>
          </cell>
          <cell r="F7152">
            <v>1400</v>
          </cell>
        </row>
        <row r="7153">
          <cell r="A7153">
            <v>6283020</v>
          </cell>
          <cell r="B7153" t="str">
            <v>Plochý roh…GEK-SWFS8</v>
          </cell>
          <cell r="C7153">
            <v>1926</v>
          </cell>
          <cell r="D7153">
            <v>1</v>
          </cell>
          <cell r="E7153" t="str">
            <v>KS</v>
          </cell>
          <cell r="F7153">
            <v>1926</v>
          </cell>
        </row>
        <row r="7154">
          <cell r="A7154">
            <v>6283021</v>
          </cell>
          <cell r="B7154" t="str">
            <v>Plochý roh…GEK-SWFS8</v>
          </cell>
          <cell r="C7154">
            <v>1926</v>
          </cell>
          <cell r="D7154">
            <v>1</v>
          </cell>
          <cell r="E7154" t="str">
            <v>KS</v>
          </cell>
          <cell r="F7154">
            <v>1926</v>
          </cell>
        </row>
        <row r="7155">
          <cell r="A7155">
            <v>6283030</v>
          </cell>
          <cell r="B7155" t="str">
            <v>Plochý roh…GEK-SWFF8</v>
          </cell>
          <cell r="C7155">
            <v>1926</v>
          </cell>
          <cell r="D7155">
            <v>1</v>
          </cell>
          <cell r="E7155" t="str">
            <v>KS</v>
          </cell>
          <cell r="F7155">
            <v>1926</v>
          </cell>
        </row>
        <row r="7156">
          <cell r="A7156">
            <v>6283031</v>
          </cell>
          <cell r="B7156" t="str">
            <v>Plochý roh…GEK-SWFF8</v>
          </cell>
          <cell r="C7156">
            <v>1926</v>
          </cell>
          <cell r="D7156">
            <v>1</v>
          </cell>
          <cell r="E7156" t="str">
            <v>KS</v>
          </cell>
          <cell r="F7156">
            <v>1926</v>
          </cell>
        </row>
        <row r="7157">
          <cell r="A7157">
            <v>6283050</v>
          </cell>
          <cell r="B7157" t="str">
            <v>Vnitřní roh…GEK-SWIV8</v>
          </cell>
          <cell r="C7157">
            <v>961</v>
          </cell>
          <cell r="D7157">
            <v>1</v>
          </cell>
          <cell r="E7157" t="str">
            <v>KS</v>
          </cell>
          <cell r="F7157">
            <v>961</v>
          </cell>
        </row>
        <row r="7158">
          <cell r="A7158">
            <v>6283051</v>
          </cell>
          <cell r="B7158" t="str">
            <v>Vnitřní roh…GEK-SWIV8</v>
          </cell>
          <cell r="C7158">
            <v>961</v>
          </cell>
          <cell r="D7158">
            <v>1</v>
          </cell>
          <cell r="E7158" t="str">
            <v>KS</v>
          </cell>
          <cell r="F7158">
            <v>961</v>
          </cell>
        </row>
        <row r="7159">
          <cell r="A7159">
            <v>6283060</v>
          </cell>
          <cell r="B7159" t="str">
            <v>Díl T…GEK-SWT80</v>
          </cell>
          <cell r="C7159">
            <v>1557</v>
          </cell>
          <cell r="D7159">
            <v>1</v>
          </cell>
          <cell r="E7159" t="str">
            <v>KS</v>
          </cell>
          <cell r="F7159">
            <v>1557</v>
          </cell>
        </row>
        <row r="7160">
          <cell r="A7160">
            <v>6283061</v>
          </cell>
          <cell r="B7160" t="str">
            <v>Díl T…GEK-SWT80</v>
          </cell>
          <cell r="C7160">
            <v>1557</v>
          </cell>
          <cell r="D7160">
            <v>1</v>
          </cell>
          <cell r="E7160" t="str">
            <v>KS</v>
          </cell>
          <cell r="F7160">
            <v>1557</v>
          </cell>
        </row>
        <row r="7161">
          <cell r="A7161">
            <v>6283100</v>
          </cell>
          <cell r="B7161" t="str">
            <v>Přístrojový kanál…GEK-SW100</v>
          </cell>
          <cell r="C7161">
            <v>810</v>
          </cell>
          <cell r="D7161">
            <v>1</v>
          </cell>
          <cell r="E7161" t="str">
            <v>M</v>
          </cell>
          <cell r="F7161">
            <v>810</v>
          </cell>
        </row>
        <row r="7162">
          <cell r="A7162">
            <v>6283101</v>
          </cell>
          <cell r="B7162" t="str">
            <v>Přístrojový kanál…GEK-SW100</v>
          </cell>
          <cell r="C7162">
            <v>810</v>
          </cell>
          <cell r="D7162">
            <v>1</v>
          </cell>
          <cell r="E7162" t="str">
            <v>M</v>
          </cell>
          <cell r="F7162">
            <v>810</v>
          </cell>
        </row>
        <row r="7163">
          <cell r="A7163">
            <v>6283102</v>
          </cell>
          <cell r="B7163" t="str">
            <v>Přístrojový kanál…GEK-SW100</v>
          </cell>
          <cell r="C7163">
            <v>810</v>
          </cell>
          <cell r="D7163">
            <v>1</v>
          </cell>
          <cell r="E7163" t="str">
            <v>M</v>
          </cell>
          <cell r="F7163">
            <v>810</v>
          </cell>
        </row>
        <row r="7164">
          <cell r="A7164">
            <v>6283103</v>
          </cell>
          <cell r="B7164" t="str">
            <v>Přístrojový kanál…GEK-SW100</v>
          </cell>
          <cell r="C7164">
            <v>690</v>
          </cell>
          <cell r="D7164">
            <v>1</v>
          </cell>
          <cell r="E7164" t="str">
            <v>M</v>
          </cell>
          <cell r="F7164">
            <v>690</v>
          </cell>
        </row>
        <row r="7165">
          <cell r="A7165">
            <v>6283110</v>
          </cell>
          <cell r="B7165" t="str">
            <v>Vnější roh…GEK-SWA10</v>
          </cell>
          <cell r="C7165">
            <v>1942</v>
          </cell>
          <cell r="D7165">
            <v>1</v>
          </cell>
          <cell r="E7165" t="str">
            <v>KS</v>
          </cell>
          <cell r="F7165">
            <v>1942</v>
          </cell>
        </row>
        <row r="7166">
          <cell r="A7166">
            <v>6283111</v>
          </cell>
          <cell r="B7166" t="str">
            <v>Vnější roh…GEK-SWA10</v>
          </cell>
          <cell r="C7166">
            <v>1942</v>
          </cell>
          <cell r="D7166">
            <v>1</v>
          </cell>
          <cell r="E7166" t="str">
            <v>KS</v>
          </cell>
          <cell r="F7166">
            <v>1942</v>
          </cell>
        </row>
        <row r="7167">
          <cell r="A7167">
            <v>6283113</v>
          </cell>
          <cell r="B7167" t="str">
            <v>Vnější roh…GEK-SWA10</v>
          </cell>
          <cell r="C7167">
            <v>1611</v>
          </cell>
          <cell r="D7167">
            <v>1</v>
          </cell>
          <cell r="E7167" t="str">
            <v>KS</v>
          </cell>
          <cell r="F7167">
            <v>1611</v>
          </cell>
        </row>
        <row r="7168">
          <cell r="A7168">
            <v>6283120</v>
          </cell>
          <cell r="B7168" t="str">
            <v>Plochý roh…GEK-SWFS1</v>
          </cell>
          <cell r="C7168">
            <v>2215</v>
          </cell>
          <cell r="D7168">
            <v>1</v>
          </cell>
          <cell r="E7168" t="str">
            <v>KS</v>
          </cell>
          <cell r="F7168">
            <v>2215</v>
          </cell>
        </row>
        <row r="7169">
          <cell r="A7169">
            <v>6283121</v>
          </cell>
          <cell r="B7169" t="str">
            <v>Plochý roh…GEK-SWFS1</v>
          </cell>
          <cell r="C7169">
            <v>2215</v>
          </cell>
          <cell r="D7169">
            <v>1</v>
          </cell>
          <cell r="E7169" t="str">
            <v>KS</v>
          </cell>
          <cell r="F7169">
            <v>2215</v>
          </cell>
        </row>
        <row r="7170">
          <cell r="A7170">
            <v>6283122</v>
          </cell>
          <cell r="B7170" t="str">
            <v>Plochý roh…GEK-SWFS1</v>
          </cell>
          <cell r="C7170">
            <v>2215</v>
          </cell>
          <cell r="D7170">
            <v>1</v>
          </cell>
          <cell r="E7170" t="str">
            <v>KS</v>
          </cell>
          <cell r="F7170">
            <v>2215</v>
          </cell>
        </row>
        <row r="7171">
          <cell r="A7171">
            <v>6283123</v>
          </cell>
          <cell r="B7171" t="str">
            <v>Plochý roh…GEK-SWFS1</v>
          </cell>
          <cell r="C7171">
            <v>1916</v>
          </cell>
          <cell r="D7171">
            <v>1</v>
          </cell>
          <cell r="E7171" t="str">
            <v>KS</v>
          </cell>
          <cell r="F7171">
            <v>1916</v>
          </cell>
        </row>
        <row r="7172">
          <cell r="A7172">
            <v>6283130</v>
          </cell>
          <cell r="B7172" t="str">
            <v>Plochý roh…GEK-SWFF1</v>
          </cell>
          <cell r="C7172">
            <v>2215</v>
          </cell>
          <cell r="D7172">
            <v>1</v>
          </cell>
          <cell r="E7172" t="str">
            <v>KS</v>
          </cell>
          <cell r="F7172">
            <v>2215</v>
          </cell>
        </row>
        <row r="7173">
          <cell r="A7173">
            <v>6283131</v>
          </cell>
          <cell r="B7173" t="str">
            <v>Plochý roh…GEK-SWFF1</v>
          </cell>
          <cell r="C7173">
            <v>2215</v>
          </cell>
          <cell r="D7173">
            <v>1</v>
          </cell>
          <cell r="E7173" t="str">
            <v>KS</v>
          </cell>
          <cell r="F7173">
            <v>2215</v>
          </cell>
        </row>
        <row r="7174">
          <cell r="A7174">
            <v>6283132</v>
          </cell>
          <cell r="B7174" t="str">
            <v>Plochý roh…GEK-SWFF1</v>
          </cell>
          <cell r="C7174">
            <v>2215</v>
          </cell>
          <cell r="D7174">
            <v>1</v>
          </cell>
          <cell r="E7174" t="str">
            <v>KS</v>
          </cell>
          <cell r="F7174">
            <v>2215</v>
          </cell>
        </row>
        <row r="7175">
          <cell r="A7175">
            <v>6283133</v>
          </cell>
          <cell r="B7175" t="str">
            <v>Plochý roh…GEK-SWFF1</v>
          </cell>
          <cell r="C7175">
            <v>1916</v>
          </cell>
          <cell r="D7175">
            <v>1</v>
          </cell>
          <cell r="E7175" t="str">
            <v>KS</v>
          </cell>
          <cell r="F7175">
            <v>1916</v>
          </cell>
        </row>
        <row r="7176">
          <cell r="A7176">
            <v>6283150</v>
          </cell>
          <cell r="B7176" t="str">
            <v>Vnitřní roh…GEK-SWIV1</v>
          </cell>
          <cell r="C7176">
            <v>1011</v>
          </cell>
          <cell r="D7176">
            <v>1</v>
          </cell>
          <cell r="E7176" t="str">
            <v>KS</v>
          </cell>
          <cell r="F7176">
            <v>1011</v>
          </cell>
        </row>
        <row r="7177">
          <cell r="A7177">
            <v>6283151</v>
          </cell>
          <cell r="B7177" t="str">
            <v>Vnitřní roh…GEK-SWIV1</v>
          </cell>
          <cell r="C7177">
            <v>1011</v>
          </cell>
          <cell r="D7177">
            <v>1</v>
          </cell>
          <cell r="E7177" t="str">
            <v>KS</v>
          </cell>
          <cell r="F7177">
            <v>1011</v>
          </cell>
        </row>
        <row r="7178">
          <cell r="A7178">
            <v>6283153</v>
          </cell>
          <cell r="B7178" t="str">
            <v>Vnitřní roh…GEK-SWIV1</v>
          </cell>
          <cell r="C7178">
            <v>847</v>
          </cell>
          <cell r="D7178">
            <v>1</v>
          </cell>
          <cell r="E7178" t="str">
            <v>KS</v>
          </cell>
          <cell r="F7178">
            <v>847</v>
          </cell>
        </row>
        <row r="7179">
          <cell r="A7179">
            <v>6283160</v>
          </cell>
          <cell r="B7179" t="str">
            <v>Díl T…GEK-SWT10</v>
          </cell>
          <cell r="C7179">
            <v>1791</v>
          </cell>
          <cell r="D7179">
            <v>1</v>
          </cell>
          <cell r="E7179" t="str">
            <v>KS</v>
          </cell>
          <cell r="F7179">
            <v>1791</v>
          </cell>
        </row>
        <row r="7180">
          <cell r="A7180">
            <v>6283161</v>
          </cell>
          <cell r="B7180" t="str">
            <v>Díl T…GEK-SWT10</v>
          </cell>
          <cell r="C7180">
            <v>1791</v>
          </cell>
          <cell r="D7180">
            <v>1</v>
          </cell>
          <cell r="E7180" t="str">
            <v>KS</v>
          </cell>
          <cell r="F7180">
            <v>1791</v>
          </cell>
        </row>
        <row r="7181">
          <cell r="A7181">
            <v>6283162</v>
          </cell>
          <cell r="B7181" t="str">
            <v>Díl T…GEK-SWT10</v>
          </cell>
          <cell r="C7181">
            <v>1791</v>
          </cell>
          <cell r="D7181">
            <v>1</v>
          </cell>
          <cell r="E7181" t="str">
            <v>KS</v>
          </cell>
          <cell r="F7181">
            <v>1791</v>
          </cell>
        </row>
        <row r="7182">
          <cell r="A7182">
            <v>6283163</v>
          </cell>
          <cell r="B7182" t="str">
            <v>Díl T…GEK-SWT10</v>
          </cell>
          <cell r="C7182">
            <v>1498</v>
          </cell>
          <cell r="D7182">
            <v>1</v>
          </cell>
          <cell r="E7182" t="str">
            <v>KS</v>
          </cell>
          <cell r="F7182">
            <v>1498</v>
          </cell>
        </row>
        <row r="7183">
          <cell r="A7183">
            <v>6283403</v>
          </cell>
          <cell r="B7183" t="str">
            <v>Přístrojový kanál…GEK-SW100</v>
          </cell>
          <cell r="C7183">
            <v>798</v>
          </cell>
          <cell r="D7183">
            <v>1</v>
          </cell>
          <cell r="E7183" t="str">
            <v>M</v>
          </cell>
          <cell r="F7183">
            <v>798</v>
          </cell>
        </row>
        <row r="7184">
          <cell r="A7184">
            <v>6283430</v>
          </cell>
          <cell r="B7184" t="str">
            <v>Plochý roh…GEK-SWFF1</v>
          </cell>
          <cell r="C7184">
            <v>2254</v>
          </cell>
          <cell r="D7184">
            <v>1</v>
          </cell>
          <cell r="E7184" t="str">
            <v>KS</v>
          </cell>
          <cell r="F7184">
            <v>2254</v>
          </cell>
        </row>
        <row r="7185">
          <cell r="A7185">
            <v>6283500</v>
          </cell>
          <cell r="B7185" t="str">
            <v>Přístrojový kanál…GEK-SWA64</v>
          </cell>
          <cell r="C7185">
            <v>740</v>
          </cell>
          <cell r="D7185">
            <v>1</v>
          </cell>
          <cell r="E7185" t="str">
            <v>M</v>
          </cell>
          <cell r="F7185">
            <v>740</v>
          </cell>
        </row>
        <row r="7186">
          <cell r="A7186">
            <v>6283501</v>
          </cell>
          <cell r="B7186" t="str">
            <v>Přístrojový kanál…GEK-SWA64</v>
          </cell>
          <cell r="C7186">
            <v>740</v>
          </cell>
          <cell r="D7186">
            <v>1</v>
          </cell>
          <cell r="E7186" t="str">
            <v>M</v>
          </cell>
          <cell r="F7186">
            <v>740</v>
          </cell>
        </row>
        <row r="7187">
          <cell r="A7187">
            <v>6283502</v>
          </cell>
          <cell r="B7187" t="str">
            <v>Přístrojový kanál…GEK-SWA64</v>
          </cell>
          <cell r="C7187">
            <v>740</v>
          </cell>
          <cell r="D7187">
            <v>1</v>
          </cell>
          <cell r="E7187" t="str">
            <v>M</v>
          </cell>
          <cell r="F7187">
            <v>740</v>
          </cell>
        </row>
        <row r="7188">
          <cell r="A7188">
            <v>6283503</v>
          </cell>
          <cell r="B7188" t="str">
            <v>Přístrojový kanál…GEK-SWA64</v>
          </cell>
          <cell r="C7188">
            <v>669</v>
          </cell>
          <cell r="D7188">
            <v>1</v>
          </cell>
          <cell r="E7188" t="str">
            <v>M</v>
          </cell>
          <cell r="F7188">
            <v>669</v>
          </cell>
        </row>
        <row r="7189">
          <cell r="A7189">
            <v>6283510</v>
          </cell>
          <cell r="B7189" t="str">
            <v>Vnější roh…GEK-SWAA6</v>
          </cell>
          <cell r="C7189">
            <v>1583</v>
          </cell>
          <cell r="D7189">
            <v>1</v>
          </cell>
          <cell r="E7189" t="str">
            <v>KS</v>
          </cell>
          <cell r="F7189">
            <v>1583</v>
          </cell>
        </row>
        <row r="7190">
          <cell r="A7190">
            <v>6283511</v>
          </cell>
          <cell r="B7190" t="str">
            <v>Vnější roh…GEK-SWAA6</v>
          </cell>
          <cell r="C7190">
            <v>1583</v>
          </cell>
          <cell r="D7190">
            <v>1</v>
          </cell>
          <cell r="E7190" t="str">
            <v>KS</v>
          </cell>
          <cell r="F7190">
            <v>1583</v>
          </cell>
        </row>
        <row r="7191">
          <cell r="A7191">
            <v>6283513</v>
          </cell>
          <cell r="B7191" t="str">
            <v>Vnější roh…GEK-SWAA6</v>
          </cell>
          <cell r="C7191">
            <v>1287</v>
          </cell>
          <cell r="D7191">
            <v>1</v>
          </cell>
          <cell r="E7191" t="str">
            <v>KS</v>
          </cell>
          <cell r="F7191">
            <v>1287</v>
          </cell>
        </row>
        <row r="7192">
          <cell r="A7192">
            <v>6283520</v>
          </cell>
          <cell r="B7192" t="str">
            <v>Plochý roh…GEK-SWAFS</v>
          </cell>
          <cell r="C7192">
            <v>1733</v>
          </cell>
          <cell r="D7192">
            <v>1</v>
          </cell>
          <cell r="E7192" t="str">
            <v>KS</v>
          </cell>
          <cell r="F7192">
            <v>1733</v>
          </cell>
        </row>
        <row r="7193">
          <cell r="A7193">
            <v>6283521</v>
          </cell>
          <cell r="B7193" t="str">
            <v>Plochý roh…GEK-SWAFS</v>
          </cell>
          <cell r="C7193">
            <v>1733</v>
          </cell>
          <cell r="D7193">
            <v>1</v>
          </cell>
          <cell r="E7193" t="str">
            <v>KS</v>
          </cell>
          <cell r="F7193">
            <v>1733</v>
          </cell>
        </row>
        <row r="7194">
          <cell r="A7194">
            <v>6283522</v>
          </cell>
          <cell r="B7194" t="str">
            <v>Plochý roh…GEK-SWAFS</v>
          </cell>
          <cell r="C7194">
            <v>1733</v>
          </cell>
          <cell r="D7194">
            <v>1</v>
          </cell>
          <cell r="E7194" t="str">
            <v>KS</v>
          </cell>
          <cell r="F7194">
            <v>1733</v>
          </cell>
        </row>
        <row r="7195">
          <cell r="A7195">
            <v>6283523</v>
          </cell>
          <cell r="B7195" t="str">
            <v>Plochý roh…GEK-SWAFS</v>
          </cell>
          <cell r="C7195">
            <v>1456</v>
          </cell>
          <cell r="D7195">
            <v>1</v>
          </cell>
          <cell r="E7195" t="str">
            <v>KS</v>
          </cell>
          <cell r="F7195">
            <v>1456</v>
          </cell>
        </row>
        <row r="7196">
          <cell r="A7196">
            <v>6283530</v>
          </cell>
          <cell r="B7196" t="str">
            <v>Plochý roh…GEK-SWAFF</v>
          </cell>
          <cell r="C7196">
            <v>1733</v>
          </cell>
          <cell r="D7196">
            <v>1</v>
          </cell>
          <cell r="E7196" t="str">
            <v>KS</v>
          </cell>
          <cell r="F7196">
            <v>1733</v>
          </cell>
        </row>
        <row r="7197">
          <cell r="A7197">
            <v>6283531</v>
          </cell>
          <cell r="B7197" t="str">
            <v>Plochý roh…GEK-SWAFF</v>
          </cell>
          <cell r="C7197">
            <v>1733</v>
          </cell>
          <cell r="D7197">
            <v>1</v>
          </cell>
          <cell r="E7197" t="str">
            <v>KS</v>
          </cell>
          <cell r="F7197">
            <v>1733</v>
          </cell>
        </row>
        <row r="7198">
          <cell r="A7198">
            <v>6283533</v>
          </cell>
          <cell r="B7198" t="str">
            <v>Plochý roh…GEK-SWAFF</v>
          </cell>
          <cell r="C7198">
            <v>1456</v>
          </cell>
          <cell r="D7198">
            <v>1</v>
          </cell>
          <cell r="E7198" t="str">
            <v>KS</v>
          </cell>
          <cell r="F7198">
            <v>1456</v>
          </cell>
        </row>
        <row r="7199">
          <cell r="A7199">
            <v>6283540</v>
          </cell>
          <cell r="B7199" t="str">
            <v>Vnitřní roh…GEK-SWAIS</v>
          </cell>
          <cell r="C7199">
            <v>1583</v>
          </cell>
          <cell r="D7199">
            <v>1</v>
          </cell>
          <cell r="E7199" t="str">
            <v>KS</v>
          </cell>
          <cell r="F7199">
            <v>1583</v>
          </cell>
        </row>
        <row r="7200">
          <cell r="A7200">
            <v>6283541</v>
          </cell>
          <cell r="B7200" t="str">
            <v>Vnitřní roh…GEK-SWAIS</v>
          </cell>
          <cell r="C7200">
            <v>1583</v>
          </cell>
          <cell r="D7200">
            <v>1</v>
          </cell>
          <cell r="E7200" t="str">
            <v>KS</v>
          </cell>
          <cell r="F7200">
            <v>1583</v>
          </cell>
        </row>
        <row r="7201">
          <cell r="A7201">
            <v>6283550</v>
          </cell>
          <cell r="B7201" t="str">
            <v>Vnitřní roh…GEK-SWAIV</v>
          </cell>
          <cell r="C7201">
            <v>949</v>
          </cell>
          <cell r="D7201">
            <v>1</v>
          </cell>
          <cell r="E7201" t="str">
            <v>KS</v>
          </cell>
          <cell r="F7201">
            <v>949</v>
          </cell>
        </row>
        <row r="7202">
          <cell r="A7202">
            <v>6283551</v>
          </cell>
          <cell r="B7202" t="str">
            <v>Vnitřní roh…GEK-SWAIV</v>
          </cell>
          <cell r="C7202">
            <v>949</v>
          </cell>
          <cell r="D7202">
            <v>1</v>
          </cell>
          <cell r="E7202" t="str">
            <v>KS</v>
          </cell>
          <cell r="F7202">
            <v>949</v>
          </cell>
        </row>
        <row r="7203">
          <cell r="A7203">
            <v>6283553</v>
          </cell>
          <cell r="B7203" t="str">
            <v>Vnitřní roh…GEK-SWAIV</v>
          </cell>
          <cell r="C7203">
            <v>793</v>
          </cell>
          <cell r="D7203">
            <v>1</v>
          </cell>
          <cell r="E7203" t="str">
            <v>KS</v>
          </cell>
          <cell r="F7203">
            <v>793</v>
          </cell>
        </row>
        <row r="7204">
          <cell r="A7204">
            <v>6283560</v>
          </cell>
          <cell r="B7204" t="str">
            <v>Díl T…GEK-SWAT6</v>
          </cell>
          <cell r="C7204">
            <v>1518</v>
          </cell>
          <cell r="D7204">
            <v>1</v>
          </cell>
          <cell r="E7204" t="str">
            <v>KS</v>
          </cell>
          <cell r="F7204">
            <v>1518</v>
          </cell>
        </row>
        <row r="7205">
          <cell r="A7205">
            <v>6283561</v>
          </cell>
          <cell r="B7205" t="str">
            <v>Díl T…GEK-SWAT6</v>
          </cell>
          <cell r="C7205">
            <v>1518</v>
          </cell>
          <cell r="D7205">
            <v>1</v>
          </cell>
          <cell r="E7205" t="str">
            <v>KS</v>
          </cell>
          <cell r="F7205">
            <v>1518</v>
          </cell>
        </row>
        <row r="7206">
          <cell r="A7206">
            <v>6283562</v>
          </cell>
          <cell r="B7206" t="str">
            <v>Díl T…GEK-SWAT6</v>
          </cell>
          <cell r="C7206">
            <v>1518</v>
          </cell>
          <cell r="D7206">
            <v>1</v>
          </cell>
          <cell r="E7206" t="str">
            <v>KS</v>
          </cell>
          <cell r="F7206">
            <v>1518</v>
          </cell>
        </row>
        <row r="7207">
          <cell r="A7207">
            <v>6283563</v>
          </cell>
          <cell r="B7207" t="str">
            <v>Díl T…GEK-SWAT6</v>
          </cell>
          <cell r="C7207">
            <v>1254</v>
          </cell>
          <cell r="D7207">
            <v>1</v>
          </cell>
          <cell r="E7207" t="str">
            <v>KS</v>
          </cell>
          <cell r="F7207">
            <v>1254</v>
          </cell>
        </row>
        <row r="7208">
          <cell r="A7208">
            <v>6283600</v>
          </cell>
          <cell r="B7208" t="str">
            <v>Přístrojový kanál…GEK-SWA80</v>
          </cell>
          <cell r="C7208">
            <v>870</v>
          </cell>
          <cell r="D7208">
            <v>1</v>
          </cell>
          <cell r="E7208" t="str">
            <v>M</v>
          </cell>
          <cell r="F7208">
            <v>870</v>
          </cell>
        </row>
        <row r="7209">
          <cell r="A7209">
            <v>6283601</v>
          </cell>
          <cell r="B7209" t="str">
            <v>Přístrojový kanál…GEK-SWA80</v>
          </cell>
          <cell r="C7209">
            <v>870</v>
          </cell>
          <cell r="D7209">
            <v>1</v>
          </cell>
          <cell r="E7209" t="str">
            <v>M</v>
          </cell>
          <cell r="F7209">
            <v>870</v>
          </cell>
        </row>
        <row r="7210">
          <cell r="A7210">
            <v>6283602</v>
          </cell>
          <cell r="B7210" t="str">
            <v>Přístrojový kanál…GEK-SWA80</v>
          </cell>
          <cell r="C7210">
            <v>870</v>
          </cell>
          <cell r="D7210">
            <v>1</v>
          </cell>
          <cell r="E7210" t="str">
            <v>M</v>
          </cell>
          <cell r="F7210">
            <v>870</v>
          </cell>
        </row>
        <row r="7211">
          <cell r="A7211">
            <v>6283610</v>
          </cell>
          <cell r="B7211" t="str">
            <v>Vnější roh…GEK-SWAA8</v>
          </cell>
          <cell r="C7211">
            <v>1715</v>
          </cell>
          <cell r="D7211">
            <v>1</v>
          </cell>
          <cell r="E7211" t="str">
            <v>KS</v>
          </cell>
          <cell r="F7211">
            <v>1715</v>
          </cell>
        </row>
        <row r="7212">
          <cell r="A7212">
            <v>6283611</v>
          </cell>
          <cell r="B7212" t="str">
            <v>Vnější roh…GEK-SWAA8</v>
          </cell>
          <cell r="C7212">
            <v>1715</v>
          </cell>
          <cell r="D7212">
            <v>1</v>
          </cell>
          <cell r="E7212" t="str">
            <v>KS</v>
          </cell>
          <cell r="F7212">
            <v>1715</v>
          </cell>
        </row>
        <row r="7213">
          <cell r="A7213">
            <v>6283613</v>
          </cell>
          <cell r="B7213" t="str">
            <v>Vnější roh…GEK-SWAA8</v>
          </cell>
          <cell r="C7213">
            <v>1426</v>
          </cell>
          <cell r="D7213">
            <v>1</v>
          </cell>
          <cell r="E7213" t="str">
            <v>KS</v>
          </cell>
          <cell r="F7213">
            <v>1426</v>
          </cell>
        </row>
        <row r="7214">
          <cell r="A7214">
            <v>6283620</v>
          </cell>
          <cell r="B7214" t="str">
            <v>Plochý roh…GEK-SWAFS</v>
          </cell>
          <cell r="C7214">
            <v>1961</v>
          </cell>
          <cell r="D7214">
            <v>1</v>
          </cell>
          <cell r="E7214" t="str">
            <v>KS</v>
          </cell>
          <cell r="F7214">
            <v>1961</v>
          </cell>
        </row>
        <row r="7215">
          <cell r="A7215">
            <v>6283621</v>
          </cell>
          <cell r="B7215" t="str">
            <v>Plochý roh…GEK-SWAFS</v>
          </cell>
          <cell r="C7215">
            <v>1961</v>
          </cell>
          <cell r="D7215">
            <v>1</v>
          </cell>
          <cell r="E7215" t="str">
            <v>KS</v>
          </cell>
          <cell r="F7215">
            <v>1961</v>
          </cell>
        </row>
        <row r="7216">
          <cell r="A7216">
            <v>6283630</v>
          </cell>
          <cell r="B7216" t="str">
            <v>Plochý roh…GEK-SWAFF</v>
          </cell>
          <cell r="C7216">
            <v>1961</v>
          </cell>
          <cell r="D7216">
            <v>1</v>
          </cell>
          <cell r="E7216" t="str">
            <v>KS</v>
          </cell>
          <cell r="F7216">
            <v>1961</v>
          </cell>
        </row>
        <row r="7217">
          <cell r="A7217">
            <v>6283631</v>
          </cell>
          <cell r="B7217" t="str">
            <v>Plochý roh…GEK-SWAFF</v>
          </cell>
          <cell r="C7217">
            <v>1961</v>
          </cell>
          <cell r="D7217">
            <v>1</v>
          </cell>
          <cell r="E7217" t="str">
            <v>KS</v>
          </cell>
          <cell r="F7217">
            <v>1961</v>
          </cell>
        </row>
        <row r="7218">
          <cell r="A7218">
            <v>6283650</v>
          </cell>
          <cell r="B7218" t="str">
            <v>Vnitřní roh…GEK-SWAIV</v>
          </cell>
          <cell r="C7218">
            <v>1009</v>
          </cell>
          <cell r="D7218">
            <v>1</v>
          </cell>
          <cell r="E7218" t="str">
            <v>KS</v>
          </cell>
          <cell r="F7218">
            <v>1009</v>
          </cell>
        </row>
        <row r="7219">
          <cell r="A7219">
            <v>6283651</v>
          </cell>
          <cell r="B7219" t="str">
            <v>Vnitřní roh…GEK-SWAIV</v>
          </cell>
          <cell r="C7219">
            <v>1009</v>
          </cell>
          <cell r="D7219">
            <v>1</v>
          </cell>
          <cell r="E7219" t="str">
            <v>KS</v>
          </cell>
          <cell r="F7219">
            <v>1009</v>
          </cell>
        </row>
        <row r="7220">
          <cell r="A7220">
            <v>6283660</v>
          </cell>
          <cell r="B7220" t="str">
            <v>Díl T…GEK-SWAT8</v>
          </cell>
          <cell r="C7220">
            <v>1583</v>
          </cell>
          <cell r="D7220">
            <v>1</v>
          </cell>
          <cell r="E7220" t="str">
            <v>KS</v>
          </cell>
          <cell r="F7220">
            <v>1583</v>
          </cell>
        </row>
        <row r="7221">
          <cell r="A7221">
            <v>6283661</v>
          </cell>
          <cell r="B7221" t="str">
            <v>Díl T…GEK-SWAT8</v>
          </cell>
          <cell r="C7221">
            <v>1583</v>
          </cell>
          <cell r="D7221">
            <v>1</v>
          </cell>
          <cell r="E7221" t="str">
            <v>KS</v>
          </cell>
          <cell r="F7221">
            <v>1583</v>
          </cell>
        </row>
        <row r="7222">
          <cell r="A7222">
            <v>6283700</v>
          </cell>
          <cell r="B7222" t="str">
            <v>Přístrojový kanál…GEK-SWA10</v>
          </cell>
          <cell r="C7222">
            <v>1000</v>
          </cell>
          <cell r="D7222">
            <v>1</v>
          </cell>
          <cell r="E7222" t="str">
            <v>M</v>
          </cell>
          <cell r="F7222">
            <v>1000</v>
          </cell>
        </row>
        <row r="7223">
          <cell r="A7223">
            <v>6283701</v>
          </cell>
          <cell r="B7223" t="str">
            <v>Přístrojový kanál…GEK-SWA10</v>
          </cell>
          <cell r="C7223">
            <v>1000</v>
          </cell>
          <cell r="D7223">
            <v>1</v>
          </cell>
          <cell r="E7223" t="str">
            <v>M</v>
          </cell>
          <cell r="F7223">
            <v>1000</v>
          </cell>
        </row>
        <row r="7224">
          <cell r="A7224">
            <v>6283702</v>
          </cell>
          <cell r="B7224" t="str">
            <v>Přístrojový kanál…GEK-SWA10</v>
          </cell>
          <cell r="C7224">
            <v>1000</v>
          </cell>
          <cell r="D7224">
            <v>1</v>
          </cell>
          <cell r="E7224" t="str">
            <v>M</v>
          </cell>
          <cell r="F7224">
            <v>1000</v>
          </cell>
        </row>
        <row r="7225">
          <cell r="A7225">
            <v>6283703</v>
          </cell>
          <cell r="B7225" t="str">
            <v>Přístrojový kanál…GEK-SWA10</v>
          </cell>
          <cell r="C7225">
            <v>798</v>
          </cell>
          <cell r="D7225">
            <v>1</v>
          </cell>
          <cell r="E7225" t="str">
            <v>M</v>
          </cell>
          <cell r="F7225">
            <v>798</v>
          </cell>
        </row>
        <row r="7226">
          <cell r="A7226">
            <v>6283704</v>
          </cell>
          <cell r="B7226" t="str">
            <v>Přístrojový kanál…GEK-SWA10</v>
          </cell>
          <cell r="C7226">
            <v>1151</v>
          </cell>
          <cell r="D7226">
            <v>1</v>
          </cell>
          <cell r="E7226" t="str">
            <v>M</v>
          </cell>
          <cell r="F7226">
            <v>1151</v>
          </cell>
        </row>
        <row r="7227">
          <cell r="A7227">
            <v>6283710</v>
          </cell>
          <cell r="B7227" t="str">
            <v>Vnější roh…GEK-SWAA1</v>
          </cell>
          <cell r="C7227">
            <v>1972</v>
          </cell>
          <cell r="D7227">
            <v>1</v>
          </cell>
          <cell r="E7227" t="str">
            <v>KS</v>
          </cell>
          <cell r="F7227">
            <v>1972</v>
          </cell>
        </row>
        <row r="7228">
          <cell r="A7228">
            <v>6283711</v>
          </cell>
          <cell r="B7228" t="str">
            <v>Vnější roh…GEK-SWAA1</v>
          </cell>
          <cell r="C7228">
            <v>1972</v>
          </cell>
          <cell r="D7228">
            <v>1</v>
          </cell>
          <cell r="E7228" t="str">
            <v>KS</v>
          </cell>
          <cell r="F7228">
            <v>1972</v>
          </cell>
        </row>
        <row r="7229">
          <cell r="A7229">
            <v>6283713</v>
          </cell>
          <cell r="B7229" t="str">
            <v>Vnější roh…GEK-SWAA1</v>
          </cell>
          <cell r="C7229">
            <v>1638</v>
          </cell>
          <cell r="D7229">
            <v>1</v>
          </cell>
          <cell r="E7229" t="str">
            <v>KS</v>
          </cell>
          <cell r="F7229">
            <v>1638</v>
          </cell>
        </row>
        <row r="7230">
          <cell r="A7230">
            <v>6283720</v>
          </cell>
          <cell r="B7230" t="str">
            <v>Plochý roh…GEK-SWAFS</v>
          </cell>
          <cell r="C7230">
            <v>2254</v>
          </cell>
          <cell r="D7230">
            <v>1</v>
          </cell>
          <cell r="E7230" t="str">
            <v>KS</v>
          </cell>
          <cell r="F7230">
            <v>2254</v>
          </cell>
        </row>
        <row r="7231">
          <cell r="A7231">
            <v>6283721</v>
          </cell>
          <cell r="B7231" t="str">
            <v>Plochý roh…GEK-SWAFS</v>
          </cell>
          <cell r="C7231">
            <v>2254</v>
          </cell>
          <cell r="D7231">
            <v>1</v>
          </cell>
          <cell r="E7231" t="str">
            <v>KS</v>
          </cell>
          <cell r="F7231">
            <v>2254</v>
          </cell>
        </row>
        <row r="7232">
          <cell r="A7232">
            <v>6283722</v>
          </cell>
          <cell r="B7232" t="str">
            <v>Plochý roh…GEK-SWAFS</v>
          </cell>
          <cell r="C7232">
            <v>2254</v>
          </cell>
          <cell r="D7232">
            <v>1</v>
          </cell>
          <cell r="E7232" t="str">
            <v>KS</v>
          </cell>
          <cell r="F7232">
            <v>2254</v>
          </cell>
        </row>
        <row r="7233">
          <cell r="A7233">
            <v>6283723</v>
          </cell>
          <cell r="B7233" t="str">
            <v>Plochý roh…GEK-SWAFS</v>
          </cell>
          <cell r="C7233">
            <v>1961</v>
          </cell>
          <cell r="D7233">
            <v>1</v>
          </cell>
          <cell r="E7233" t="str">
            <v>KS</v>
          </cell>
          <cell r="F7233">
            <v>1961</v>
          </cell>
        </row>
        <row r="7234">
          <cell r="A7234">
            <v>6283730</v>
          </cell>
          <cell r="B7234" t="str">
            <v>Plochý roh…GEK-SWAFF</v>
          </cell>
          <cell r="C7234">
            <v>2254</v>
          </cell>
          <cell r="D7234">
            <v>1</v>
          </cell>
          <cell r="E7234" t="str">
            <v>KS</v>
          </cell>
          <cell r="F7234">
            <v>2254</v>
          </cell>
        </row>
        <row r="7235">
          <cell r="A7235">
            <v>6283731</v>
          </cell>
          <cell r="B7235" t="str">
            <v>Plochý roh…GEK-SWAFF</v>
          </cell>
          <cell r="C7235">
            <v>2254</v>
          </cell>
          <cell r="D7235">
            <v>1</v>
          </cell>
          <cell r="E7235" t="str">
            <v>KS</v>
          </cell>
          <cell r="F7235">
            <v>2254</v>
          </cell>
        </row>
        <row r="7236">
          <cell r="A7236">
            <v>6283733</v>
          </cell>
          <cell r="B7236" t="str">
            <v>Plochý roh…GEK-SWAFF</v>
          </cell>
          <cell r="C7236">
            <v>1961</v>
          </cell>
          <cell r="D7236">
            <v>1</v>
          </cell>
          <cell r="E7236" t="str">
            <v>KS</v>
          </cell>
          <cell r="F7236">
            <v>1961</v>
          </cell>
        </row>
        <row r="7237">
          <cell r="A7237">
            <v>6283740</v>
          </cell>
          <cell r="B7237" t="str">
            <v>Vnitřní roh…GEK-SWAIS</v>
          </cell>
          <cell r="C7237">
            <v>1972</v>
          </cell>
          <cell r="D7237">
            <v>1</v>
          </cell>
          <cell r="E7237" t="str">
            <v>KS</v>
          </cell>
          <cell r="F7237">
            <v>1972</v>
          </cell>
        </row>
        <row r="7238">
          <cell r="A7238">
            <v>6283741</v>
          </cell>
          <cell r="B7238" t="str">
            <v>Vnitřní roh…GEK-SWAIS</v>
          </cell>
          <cell r="C7238">
            <v>1972</v>
          </cell>
          <cell r="D7238">
            <v>1</v>
          </cell>
          <cell r="E7238" t="str">
            <v>KS</v>
          </cell>
          <cell r="F7238">
            <v>1972</v>
          </cell>
        </row>
        <row r="7239">
          <cell r="A7239">
            <v>6283743</v>
          </cell>
          <cell r="B7239" t="str">
            <v>Vnitřní roh…GEK-SWAIS</v>
          </cell>
          <cell r="C7239">
            <v>1638</v>
          </cell>
          <cell r="D7239">
            <v>1</v>
          </cell>
          <cell r="E7239" t="str">
            <v>KS</v>
          </cell>
          <cell r="F7239">
            <v>1638</v>
          </cell>
        </row>
        <row r="7240">
          <cell r="A7240">
            <v>6283750</v>
          </cell>
          <cell r="B7240" t="str">
            <v>Vnitřní roh…GEK-SWAIV</v>
          </cell>
          <cell r="C7240">
            <v>1064</v>
          </cell>
          <cell r="D7240">
            <v>1</v>
          </cell>
          <cell r="E7240" t="str">
            <v>KS</v>
          </cell>
          <cell r="F7240">
            <v>1064</v>
          </cell>
        </row>
        <row r="7241">
          <cell r="A7241">
            <v>6283751</v>
          </cell>
          <cell r="B7241" t="str">
            <v>Vnitřní roh…GEK-SWAIV</v>
          </cell>
          <cell r="C7241">
            <v>1064</v>
          </cell>
          <cell r="D7241">
            <v>1</v>
          </cell>
          <cell r="E7241" t="str">
            <v>KS</v>
          </cell>
          <cell r="F7241">
            <v>1064</v>
          </cell>
        </row>
        <row r="7242">
          <cell r="A7242">
            <v>6283753</v>
          </cell>
          <cell r="B7242" t="str">
            <v>Vnitřní roh…GEK-SWAIV</v>
          </cell>
          <cell r="C7242">
            <v>888</v>
          </cell>
          <cell r="D7242">
            <v>1</v>
          </cell>
          <cell r="E7242" t="str">
            <v>KS</v>
          </cell>
          <cell r="F7242">
            <v>888</v>
          </cell>
        </row>
        <row r="7243">
          <cell r="A7243">
            <v>6283760</v>
          </cell>
          <cell r="B7243" t="str">
            <v>Díl T…GEK-SWAT1</v>
          </cell>
          <cell r="C7243">
            <v>1821</v>
          </cell>
          <cell r="D7243">
            <v>1</v>
          </cell>
          <cell r="E7243" t="str">
            <v>KS</v>
          </cell>
          <cell r="F7243">
            <v>1821</v>
          </cell>
        </row>
        <row r="7244">
          <cell r="A7244">
            <v>6283761</v>
          </cell>
          <cell r="B7244" t="str">
            <v>Díl T…GEK-SWAT1</v>
          </cell>
          <cell r="C7244">
            <v>1821</v>
          </cell>
          <cell r="D7244">
            <v>1</v>
          </cell>
          <cell r="E7244" t="str">
            <v>KS</v>
          </cell>
          <cell r="F7244">
            <v>1821</v>
          </cell>
        </row>
        <row r="7245">
          <cell r="A7245">
            <v>6283762</v>
          </cell>
          <cell r="B7245" t="str">
            <v>Díl T…GEK-SWAT1</v>
          </cell>
          <cell r="C7245">
            <v>1821</v>
          </cell>
          <cell r="D7245">
            <v>1</v>
          </cell>
          <cell r="E7245" t="str">
            <v>KS</v>
          </cell>
          <cell r="F7245">
            <v>1821</v>
          </cell>
        </row>
        <row r="7246">
          <cell r="A7246">
            <v>6283763</v>
          </cell>
          <cell r="B7246" t="str">
            <v>Díl T…GEK-SWAT1</v>
          </cell>
          <cell r="C7246">
            <v>1527</v>
          </cell>
          <cell r="D7246">
            <v>1</v>
          </cell>
          <cell r="E7246" t="str">
            <v>KS</v>
          </cell>
          <cell r="F7246">
            <v>1527</v>
          </cell>
        </row>
        <row r="7247">
          <cell r="A7247">
            <v>6283800</v>
          </cell>
          <cell r="B7247" t="str">
            <v>Přístrojový kanál…GEK-SWA64</v>
          </cell>
          <cell r="C7247">
            <v>815</v>
          </cell>
          <cell r="D7247">
            <v>1</v>
          </cell>
          <cell r="E7247" t="str">
            <v>M</v>
          </cell>
          <cell r="F7247">
            <v>815</v>
          </cell>
        </row>
        <row r="7248">
          <cell r="A7248">
            <v>6283801</v>
          </cell>
          <cell r="B7248" t="str">
            <v>Přístrojový kanál…GEK-SWA64</v>
          </cell>
          <cell r="C7248">
            <v>815</v>
          </cell>
          <cell r="D7248">
            <v>1</v>
          </cell>
          <cell r="E7248" t="str">
            <v>M</v>
          </cell>
          <cell r="F7248">
            <v>815</v>
          </cell>
        </row>
        <row r="7249">
          <cell r="A7249">
            <v>6283802</v>
          </cell>
          <cell r="B7249" t="str">
            <v>Přístrojový kanál…GEK-SWA64</v>
          </cell>
          <cell r="C7249">
            <v>815</v>
          </cell>
          <cell r="D7249">
            <v>1</v>
          </cell>
          <cell r="E7249" t="str">
            <v>M</v>
          </cell>
          <cell r="F7249">
            <v>815</v>
          </cell>
        </row>
        <row r="7250">
          <cell r="A7250">
            <v>6283803</v>
          </cell>
          <cell r="B7250" t="str">
            <v>Přístrojový kanál…GEK-SWA64</v>
          </cell>
          <cell r="C7250">
            <v>701</v>
          </cell>
          <cell r="D7250">
            <v>1</v>
          </cell>
          <cell r="E7250" t="str">
            <v>M</v>
          </cell>
          <cell r="F7250">
            <v>701</v>
          </cell>
        </row>
        <row r="7251">
          <cell r="A7251">
            <v>6283810</v>
          </cell>
          <cell r="B7251" t="str">
            <v>Vnější roh…GEK-SWAA6</v>
          </cell>
          <cell r="C7251">
            <v>1611</v>
          </cell>
          <cell r="D7251">
            <v>1</v>
          </cell>
          <cell r="E7251" t="str">
            <v>KS</v>
          </cell>
          <cell r="F7251">
            <v>1611</v>
          </cell>
        </row>
        <row r="7252">
          <cell r="A7252">
            <v>6283811</v>
          </cell>
          <cell r="B7252" t="str">
            <v>Vnější roh…GEK-SWAA6</v>
          </cell>
          <cell r="C7252">
            <v>1611</v>
          </cell>
          <cell r="D7252">
            <v>1</v>
          </cell>
          <cell r="E7252" t="str">
            <v>KS</v>
          </cell>
          <cell r="F7252">
            <v>1611</v>
          </cell>
        </row>
        <row r="7253">
          <cell r="A7253">
            <v>6283813</v>
          </cell>
          <cell r="B7253" t="str">
            <v>Vnější roh…GEK-SWAA6</v>
          </cell>
          <cell r="C7253">
            <v>1310</v>
          </cell>
          <cell r="D7253">
            <v>1</v>
          </cell>
          <cell r="E7253" t="str">
            <v>KS</v>
          </cell>
          <cell r="F7253">
            <v>1310</v>
          </cell>
        </row>
        <row r="7254">
          <cell r="A7254">
            <v>6283820</v>
          </cell>
          <cell r="B7254" t="str">
            <v>Plochý roh…GEK-SWAFS</v>
          </cell>
          <cell r="C7254">
            <v>1777</v>
          </cell>
          <cell r="D7254">
            <v>1</v>
          </cell>
          <cell r="E7254" t="str">
            <v>KS</v>
          </cell>
          <cell r="F7254">
            <v>1777</v>
          </cell>
        </row>
        <row r="7255">
          <cell r="A7255">
            <v>6283821</v>
          </cell>
          <cell r="B7255" t="str">
            <v>Plochý roh…GEK-SWAFS</v>
          </cell>
          <cell r="C7255">
            <v>1777</v>
          </cell>
          <cell r="D7255">
            <v>1</v>
          </cell>
          <cell r="E7255" t="str">
            <v>KS</v>
          </cell>
          <cell r="F7255">
            <v>1777</v>
          </cell>
        </row>
        <row r="7256">
          <cell r="A7256">
            <v>6283823</v>
          </cell>
          <cell r="B7256" t="str">
            <v>Plochý roh…GEK-SWAFS</v>
          </cell>
          <cell r="C7256">
            <v>1498</v>
          </cell>
          <cell r="D7256">
            <v>1</v>
          </cell>
          <cell r="E7256" t="str">
            <v>KS</v>
          </cell>
          <cell r="F7256">
            <v>1498</v>
          </cell>
        </row>
        <row r="7257">
          <cell r="A7257">
            <v>6283830</v>
          </cell>
          <cell r="B7257" t="str">
            <v>Plochý roh…GEK-SWAFF</v>
          </cell>
          <cell r="C7257">
            <v>1777</v>
          </cell>
          <cell r="D7257">
            <v>1</v>
          </cell>
          <cell r="E7257" t="str">
            <v>KS</v>
          </cell>
          <cell r="F7257">
            <v>1777</v>
          </cell>
        </row>
        <row r="7258">
          <cell r="A7258">
            <v>6283831</v>
          </cell>
          <cell r="B7258" t="str">
            <v>Plochý roh…GEK-SWAFF</v>
          </cell>
          <cell r="C7258">
            <v>1777</v>
          </cell>
          <cell r="D7258">
            <v>1</v>
          </cell>
          <cell r="E7258" t="str">
            <v>KS</v>
          </cell>
          <cell r="F7258">
            <v>1777</v>
          </cell>
        </row>
        <row r="7259">
          <cell r="A7259">
            <v>6283833</v>
          </cell>
          <cell r="B7259" t="str">
            <v>Plochý roh…GEK-SWAFF</v>
          </cell>
          <cell r="C7259">
            <v>1498</v>
          </cell>
          <cell r="D7259">
            <v>1</v>
          </cell>
          <cell r="E7259" t="str">
            <v>KS</v>
          </cell>
          <cell r="F7259">
            <v>1498</v>
          </cell>
        </row>
        <row r="7260">
          <cell r="A7260">
            <v>6283850</v>
          </cell>
          <cell r="B7260" t="str">
            <v>Vnitřní roh…GEK-SWAIV</v>
          </cell>
          <cell r="C7260">
            <v>1000</v>
          </cell>
          <cell r="D7260">
            <v>1</v>
          </cell>
          <cell r="E7260" t="str">
            <v>KS</v>
          </cell>
          <cell r="F7260">
            <v>1000</v>
          </cell>
        </row>
        <row r="7261">
          <cell r="A7261">
            <v>6283851</v>
          </cell>
          <cell r="B7261" t="str">
            <v>Vnitřní roh…GEK-SWAIV</v>
          </cell>
          <cell r="C7261">
            <v>1000</v>
          </cell>
          <cell r="D7261">
            <v>1</v>
          </cell>
          <cell r="E7261" t="str">
            <v>KS</v>
          </cell>
          <cell r="F7261">
            <v>1000</v>
          </cell>
        </row>
        <row r="7262">
          <cell r="A7262">
            <v>6283853</v>
          </cell>
          <cell r="B7262" t="str">
            <v>Vnitřní roh…GEK-SWAIV</v>
          </cell>
          <cell r="C7262">
            <v>840</v>
          </cell>
          <cell r="D7262">
            <v>1</v>
          </cell>
          <cell r="E7262" t="str">
            <v>KS</v>
          </cell>
          <cell r="F7262">
            <v>840</v>
          </cell>
        </row>
        <row r="7263">
          <cell r="A7263">
            <v>6283860</v>
          </cell>
          <cell r="B7263" t="str">
            <v>Díl T…GEK-SWAT6</v>
          </cell>
          <cell r="C7263">
            <v>1548</v>
          </cell>
          <cell r="D7263">
            <v>1</v>
          </cell>
          <cell r="E7263" t="str">
            <v>KS</v>
          </cell>
          <cell r="F7263">
            <v>1548</v>
          </cell>
        </row>
        <row r="7264">
          <cell r="A7264">
            <v>6283861</v>
          </cell>
          <cell r="B7264" t="str">
            <v>Díl T…GEK-SWAT6</v>
          </cell>
          <cell r="C7264">
            <v>1548</v>
          </cell>
          <cell r="D7264">
            <v>1</v>
          </cell>
          <cell r="E7264" t="str">
            <v>KS</v>
          </cell>
          <cell r="F7264">
            <v>1548</v>
          </cell>
        </row>
        <row r="7265">
          <cell r="A7265">
            <v>6283862</v>
          </cell>
          <cell r="B7265" t="str">
            <v>Díl T…GEK-SWAT6</v>
          </cell>
          <cell r="C7265">
            <v>1548</v>
          </cell>
          <cell r="D7265">
            <v>1</v>
          </cell>
          <cell r="E7265" t="str">
            <v>KS</v>
          </cell>
          <cell r="F7265">
            <v>1548</v>
          </cell>
        </row>
        <row r="7266">
          <cell r="A7266">
            <v>6283863</v>
          </cell>
          <cell r="B7266" t="str">
            <v>Díl T…GEK-SWAT6</v>
          </cell>
          <cell r="C7266">
            <v>1287</v>
          </cell>
          <cell r="D7266">
            <v>1</v>
          </cell>
          <cell r="E7266" t="str">
            <v>KS</v>
          </cell>
          <cell r="F7266">
            <v>1287</v>
          </cell>
        </row>
        <row r="7267">
          <cell r="A7267">
            <v>6283900</v>
          </cell>
          <cell r="B7267" t="str">
            <v>Přístrojový kanál…GEK-SWA80</v>
          </cell>
          <cell r="C7267">
            <v>847</v>
          </cell>
          <cell r="D7267">
            <v>1</v>
          </cell>
          <cell r="E7267" t="str">
            <v>M</v>
          </cell>
          <cell r="F7267">
            <v>847</v>
          </cell>
        </row>
        <row r="7268">
          <cell r="A7268">
            <v>6283901</v>
          </cell>
          <cell r="B7268" t="str">
            <v>Přístrojový kanál…GEK-SWA80</v>
          </cell>
          <cell r="C7268">
            <v>847</v>
          </cell>
          <cell r="D7268">
            <v>1</v>
          </cell>
          <cell r="E7268" t="str">
            <v>M</v>
          </cell>
          <cell r="F7268">
            <v>847</v>
          </cell>
        </row>
        <row r="7269">
          <cell r="A7269">
            <v>6283910</v>
          </cell>
          <cell r="B7269" t="str">
            <v>Vnější roh…GEK-SWAA8</v>
          </cell>
          <cell r="C7269">
            <v>1750</v>
          </cell>
          <cell r="D7269">
            <v>1</v>
          </cell>
          <cell r="E7269" t="str">
            <v>KS</v>
          </cell>
          <cell r="F7269">
            <v>1750</v>
          </cell>
        </row>
        <row r="7270">
          <cell r="A7270">
            <v>6283911</v>
          </cell>
          <cell r="B7270" t="str">
            <v>Vnější roh…GEK-SWAA8</v>
          </cell>
          <cell r="C7270">
            <v>1750</v>
          </cell>
          <cell r="D7270">
            <v>1</v>
          </cell>
          <cell r="E7270" t="str">
            <v>KS</v>
          </cell>
          <cell r="F7270">
            <v>1750</v>
          </cell>
        </row>
        <row r="7271">
          <cell r="A7271">
            <v>6283913</v>
          </cell>
          <cell r="B7271" t="str">
            <v>Vnější roh…GEK-SWAA8</v>
          </cell>
          <cell r="C7271">
            <v>1467</v>
          </cell>
          <cell r="D7271">
            <v>1</v>
          </cell>
          <cell r="E7271" t="str">
            <v>KS</v>
          </cell>
          <cell r="F7271">
            <v>1467</v>
          </cell>
        </row>
        <row r="7272">
          <cell r="A7272">
            <v>6283920</v>
          </cell>
          <cell r="B7272" t="str">
            <v>Plochý roh…GEK-SWAFS</v>
          </cell>
          <cell r="C7272">
            <v>1997</v>
          </cell>
          <cell r="D7272">
            <v>1</v>
          </cell>
          <cell r="E7272" t="str">
            <v>KS</v>
          </cell>
          <cell r="F7272">
            <v>1997</v>
          </cell>
        </row>
        <row r="7273">
          <cell r="A7273">
            <v>6283921</v>
          </cell>
          <cell r="B7273" t="str">
            <v>Plochý roh…GEK-SWAFS</v>
          </cell>
          <cell r="C7273">
            <v>1997</v>
          </cell>
          <cell r="D7273">
            <v>1</v>
          </cell>
          <cell r="E7273" t="str">
            <v>KS</v>
          </cell>
          <cell r="F7273">
            <v>1997</v>
          </cell>
        </row>
        <row r="7274">
          <cell r="A7274">
            <v>6283930</v>
          </cell>
          <cell r="B7274" t="str">
            <v>Plochý roh…GEK-SWAFF</v>
          </cell>
          <cell r="C7274">
            <v>1997</v>
          </cell>
          <cell r="D7274">
            <v>1</v>
          </cell>
          <cell r="E7274" t="str">
            <v>KS</v>
          </cell>
          <cell r="F7274">
            <v>1997</v>
          </cell>
        </row>
        <row r="7275">
          <cell r="A7275">
            <v>6283931</v>
          </cell>
          <cell r="B7275" t="str">
            <v>Plochý roh…GEK-SWAFF</v>
          </cell>
          <cell r="C7275">
            <v>1997</v>
          </cell>
          <cell r="D7275">
            <v>1</v>
          </cell>
          <cell r="E7275" t="str">
            <v>KS</v>
          </cell>
          <cell r="F7275">
            <v>1997</v>
          </cell>
        </row>
        <row r="7276">
          <cell r="A7276">
            <v>6283950</v>
          </cell>
          <cell r="B7276" t="str">
            <v>Vnitřní roh…GEK-SWAIV</v>
          </cell>
          <cell r="C7276">
            <v>1062</v>
          </cell>
          <cell r="D7276">
            <v>1</v>
          </cell>
          <cell r="E7276" t="str">
            <v>KS</v>
          </cell>
          <cell r="F7276">
            <v>1062</v>
          </cell>
        </row>
        <row r="7277">
          <cell r="A7277">
            <v>6283951</v>
          </cell>
          <cell r="B7277" t="str">
            <v>Vnitřní roh…GEK-SWAIV</v>
          </cell>
          <cell r="C7277">
            <v>1062</v>
          </cell>
          <cell r="D7277">
            <v>1</v>
          </cell>
          <cell r="E7277" t="str">
            <v>KS</v>
          </cell>
          <cell r="F7277">
            <v>1062</v>
          </cell>
        </row>
        <row r="7278">
          <cell r="A7278">
            <v>6283960</v>
          </cell>
          <cell r="B7278" t="str">
            <v>Díl T…GEK-SWAT8</v>
          </cell>
          <cell r="C7278">
            <v>1632</v>
          </cell>
          <cell r="D7278">
            <v>1</v>
          </cell>
          <cell r="E7278" t="str">
            <v>KS</v>
          </cell>
          <cell r="F7278">
            <v>1632</v>
          </cell>
        </row>
        <row r="7279">
          <cell r="A7279">
            <v>6283961</v>
          </cell>
          <cell r="B7279" t="str">
            <v>Díl T…GEK-SWAT8</v>
          </cell>
          <cell r="C7279">
            <v>1632</v>
          </cell>
          <cell r="D7279">
            <v>1</v>
          </cell>
          <cell r="E7279" t="str">
            <v>KS</v>
          </cell>
          <cell r="F7279">
            <v>1632</v>
          </cell>
        </row>
        <row r="7280">
          <cell r="A7280">
            <v>6284000</v>
          </cell>
          <cell r="B7280" t="str">
            <v>Přístrojový kanál…GEK-SWA10</v>
          </cell>
          <cell r="C7280">
            <v>972</v>
          </cell>
          <cell r="D7280">
            <v>1</v>
          </cell>
          <cell r="E7280" t="str">
            <v>M</v>
          </cell>
          <cell r="F7280">
            <v>972</v>
          </cell>
        </row>
        <row r="7281">
          <cell r="A7281">
            <v>6284001</v>
          </cell>
          <cell r="B7281" t="str">
            <v>Přístrojový kanál…GEK-SWA10</v>
          </cell>
          <cell r="C7281">
            <v>972</v>
          </cell>
          <cell r="D7281">
            <v>1</v>
          </cell>
          <cell r="E7281" t="str">
            <v>M</v>
          </cell>
          <cell r="F7281">
            <v>972</v>
          </cell>
        </row>
        <row r="7282">
          <cell r="A7282">
            <v>6284002</v>
          </cell>
          <cell r="B7282" t="str">
            <v>Přístrojový kanál…GEK-SWA10</v>
          </cell>
          <cell r="C7282">
            <v>972</v>
          </cell>
          <cell r="D7282">
            <v>1</v>
          </cell>
          <cell r="E7282" t="str">
            <v>M</v>
          </cell>
          <cell r="F7282">
            <v>972</v>
          </cell>
        </row>
        <row r="7283">
          <cell r="A7283">
            <v>6284003</v>
          </cell>
          <cell r="B7283" t="str">
            <v>Přístrojový kanál…GEK-SWA10</v>
          </cell>
          <cell r="C7283">
            <v>907</v>
          </cell>
          <cell r="D7283">
            <v>1</v>
          </cell>
          <cell r="E7283" t="str">
            <v>M</v>
          </cell>
          <cell r="F7283">
            <v>907</v>
          </cell>
        </row>
        <row r="7284">
          <cell r="A7284">
            <v>6284010</v>
          </cell>
          <cell r="B7284" t="str">
            <v>Vnější roh…GEK-SWAA1</v>
          </cell>
          <cell r="C7284">
            <v>2013</v>
          </cell>
          <cell r="D7284">
            <v>1</v>
          </cell>
          <cell r="E7284" t="str">
            <v>KS</v>
          </cell>
          <cell r="F7284">
            <v>2013</v>
          </cell>
        </row>
        <row r="7285">
          <cell r="A7285">
            <v>6284011</v>
          </cell>
          <cell r="B7285" t="str">
            <v>Vnější roh…GEK-SWAA1</v>
          </cell>
          <cell r="C7285">
            <v>2013</v>
          </cell>
          <cell r="D7285">
            <v>1</v>
          </cell>
          <cell r="E7285" t="str">
            <v>KS</v>
          </cell>
          <cell r="F7285">
            <v>2013</v>
          </cell>
        </row>
        <row r="7286">
          <cell r="A7286">
            <v>6284013</v>
          </cell>
          <cell r="B7286" t="str">
            <v>Vnější roh…GEK-SWAA1</v>
          </cell>
          <cell r="C7286">
            <v>1684</v>
          </cell>
          <cell r="D7286">
            <v>1</v>
          </cell>
          <cell r="E7286" t="str">
            <v>KS</v>
          </cell>
          <cell r="F7286">
            <v>1684</v>
          </cell>
        </row>
        <row r="7287">
          <cell r="A7287">
            <v>6284020</v>
          </cell>
          <cell r="B7287" t="str">
            <v>Plochý roh…GEK-SWAFS</v>
          </cell>
          <cell r="C7287">
            <v>2296</v>
          </cell>
          <cell r="D7287">
            <v>1</v>
          </cell>
          <cell r="E7287" t="str">
            <v>KS</v>
          </cell>
          <cell r="F7287">
            <v>2296</v>
          </cell>
        </row>
        <row r="7288">
          <cell r="A7288">
            <v>6284021</v>
          </cell>
          <cell r="B7288" t="str">
            <v>Plochý roh…GEK-SWAFS</v>
          </cell>
          <cell r="C7288">
            <v>2296</v>
          </cell>
          <cell r="D7288">
            <v>1</v>
          </cell>
          <cell r="E7288" t="str">
            <v>KS</v>
          </cell>
          <cell r="F7288">
            <v>2296</v>
          </cell>
        </row>
        <row r="7289">
          <cell r="A7289">
            <v>6284022</v>
          </cell>
          <cell r="B7289" t="str">
            <v>Plochý roh…GEK-SWAFS</v>
          </cell>
          <cell r="C7289">
            <v>2296</v>
          </cell>
          <cell r="D7289">
            <v>1</v>
          </cell>
          <cell r="E7289" t="str">
            <v>KS</v>
          </cell>
          <cell r="F7289">
            <v>2296</v>
          </cell>
        </row>
        <row r="7290">
          <cell r="A7290">
            <v>6284023</v>
          </cell>
          <cell r="B7290" t="str">
            <v>Plochý roh…GEK-SWAFS</v>
          </cell>
          <cell r="C7290">
            <v>1997</v>
          </cell>
          <cell r="D7290">
            <v>1</v>
          </cell>
          <cell r="E7290" t="str">
            <v>KS</v>
          </cell>
          <cell r="F7290">
            <v>1997</v>
          </cell>
        </row>
        <row r="7291">
          <cell r="A7291">
            <v>6284030</v>
          </cell>
          <cell r="B7291" t="str">
            <v>Plochý roh…GEK-SWAFF</v>
          </cell>
          <cell r="C7291">
            <v>2296</v>
          </cell>
          <cell r="D7291">
            <v>1</v>
          </cell>
          <cell r="E7291" t="str">
            <v>KS</v>
          </cell>
          <cell r="F7291">
            <v>2296</v>
          </cell>
        </row>
        <row r="7292">
          <cell r="A7292">
            <v>6284031</v>
          </cell>
          <cell r="B7292" t="str">
            <v>Plochý roh…GEK-SWAFF</v>
          </cell>
          <cell r="C7292">
            <v>2296</v>
          </cell>
          <cell r="D7292">
            <v>1</v>
          </cell>
          <cell r="E7292" t="str">
            <v>KS</v>
          </cell>
          <cell r="F7292">
            <v>2296</v>
          </cell>
        </row>
        <row r="7293">
          <cell r="A7293">
            <v>6284033</v>
          </cell>
          <cell r="B7293" t="str">
            <v>Plochý roh…GEK-SWAFF</v>
          </cell>
          <cell r="C7293">
            <v>1997</v>
          </cell>
          <cell r="D7293">
            <v>1</v>
          </cell>
          <cell r="E7293" t="str">
            <v>KS</v>
          </cell>
          <cell r="F7293">
            <v>1997</v>
          </cell>
        </row>
        <row r="7294">
          <cell r="A7294">
            <v>6284050</v>
          </cell>
          <cell r="B7294" t="str">
            <v>Vnitřní roh…GEK-SWAIV</v>
          </cell>
          <cell r="C7294">
            <v>1113</v>
          </cell>
          <cell r="D7294">
            <v>1</v>
          </cell>
          <cell r="E7294" t="str">
            <v>KS</v>
          </cell>
          <cell r="F7294">
            <v>1113</v>
          </cell>
        </row>
        <row r="7295">
          <cell r="A7295">
            <v>6284051</v>
          </cell>
          <cell r="B7295" t="str">
            <v>Vnitřní roh…GEK-SWAIV</v>
          </cell>
          <cell r="C7295">
            <v>1113</v>
          </cell>
          <cell r="D7295">
            <v>1</v>
          </cell>
          <cell r="E7295" t="str">
            <v>KS</v>
          </cell>
          <cell r="F7295">
            <v>1113</v>
          </cell>
        </row>
        <row r="7296">
          <cell r="A7296">
            <v>6284053</v>
          </cell>
          <cell r="B7296" t="str">
            <v>Vnitřní roh…GEK-SWAIV</v>
          </cell>
          <cell r="C7296">
            <v>932</v>
          </cell>
          <cell r="D7296">
            <v>1</v>
          </cell>
          <cell r="E7296" t="str">
            <v>KS</v>
          </cell>
          <cell r="F7296">
            <v>932</v>
          </cell>
        </row>
        <row r="7297">
          <cell r="A7297">
            <v>6284060</v>
          </cell>
          <cell r="B7297" t="str">
            <v>Díl T…GEK-SWAT1</v>
          </cell>
          <cell r="C7297">
            <v>1877</v>
          </cell>
          <cell r="D7297">
            <v>1</v>
          </cell>
          <cell r="E7297" t="str">
            <v>KS</v>
          </cell>
          <cell r="F7297">
            <v>1877</v>
          </cell>
        </row>
        <row r="7298">
          <cell r="A7298">
            <v>6284061</v>
          </cell>
          <cell r="B7298" t="str">
            <v>Díl T…GEK-SWAT1</v>
          </cell>
          <cell r="C7298">
            <v>1877</v>
          </cell>
          <cell r="D7298">
            <v>1</v>
          </cell>
          <cell r="E7298" t="str">
            <v>KS</v>
          </cell>
          <cell r="F7298">
            <v>1877</v>
          </cell>
        </row>
        <row r="7299">
          <cell r="A7299">
            <v>6284062</v>
          </cell>
          <cell r="B7299" t="str">
            <v>Díl T…GEK-SWAT1</v>
          </cell>
          <cell r="C7299">
            <v>1877</v>
          </cell>
          <cell r="D7299">
            <v>1</v>
          </cell>
          <cell r="E7299" t="str">
            <v>KS</v>
          </cell>
          <cell r="F7299">
            <v>1877</v>
          </cell>
        </row>
        <row r="7300">
          <cell r="A7300">
            <v>6284063</v>
          </cell>
          <cell r="B7300" t="str">
            <v>Díl T…GEK-SWAT1</v>
          </cell>
          <cell r="C7300">
            <v>1591</v>
          </cell>
          <cell r="D7300">
            <v>1</v>
          </cell>
          <cell r="E7300" t="str">
            <v>KS</v>
          </cell>
          <cell r="F7300">
            <v>1591</v>
          </cell>
        </row>
        <row r="7301">
          <cell r="A7301">
            <v>6284400</v>
          </cell>
          <cell r="B7301" t="str">
            <v>Přístrojový kanál…GEK-A7013</v>
          </cell>
          <cell r="C7301">
            <v>1550</v>
          </cell>
          <cell r="D7301">
            <v>1</v>
          </cell>
          <cell r="E7301" t="str">
            <v>M</v>
          </cell>
          <cell r="F7301">
            <v>1550</v>
          </cell>
        </row>
        <row r="7302">
          <cell r="A7302">
            <v>6284403</v>
          </cell>
          <cell r="B7302" t="str">
            <v>Přístrojový kanál…GEK-A7013</v>
          </cell>
          <cell r="C7302">
            <v>1650</v>
          </cell>
          <cell r="D7302">
            <v>1</v>
          </cell>
          <cell r="E7302" t="str">
            <v>M</v>
          </cell>
          <cell r="F7302">
            <v>1650</v>
          </cell>
        </row>
        <row r="7303">
          <cell r="A7303">
            <v>6284410</v>
          </cell>
          <cell r="B7303" t="str">
            <v>Vnější roh…GEK-AA701</v>
          </cell>
          <cell r="C7303">
            <v>2416</v>
          </cell>
          <cell r="D7303">
            <v>1</v>
          </cell>
          <cell r="E7303" t="str">
            <v>KS</v>
          </cell>
          <cell r="F7303">
            <v>2416</v>
          </cell>
        </row>
        <row r="7304">
          <cell r="A7304">
            <v>6284413</v>
          </cell>
          <cell r="B7304" t="str">
            <v>Vnější roh…GEK-AA701</v>
          </cell>
          <cell r="C7304">
            <v>2416</v>
          </cell>
          <cell r="D7304">
            <v>1</v>
          </cell>
          <cell r="E7304" t="str">
            <v>KS</v>
          </cell>
          <cell r="F7304">
            <v>2416</v>
          </cell>
        </row>
        <row r="7305">
          <cell r="A7305">
            <v>6284420</v>
          </cell>
          <cell r="B7305" t="str">
            <v>Plochý roh…GEK-AFS70</v>
          </cell>
          <cell r="C7305">
            <v>2416</v>
          </cell>
          <cell r="D7305">
            <v>1</v>
          </cell>
          <cell r="E7305" t="str">
            <v>KS</v>
          </cell>
          <cell r="F7305">
            <v>2416</v>
          </cell>
        </row>
        <row r="7306">
          <cell r="A7306">
            <v>6284423</v>
          </cell>
          <cell r="B7306" t="str">
            <v>Plochý roh…GEK-AFS70</v>
          </cell>
          <cell r="C7306">
            <v>2416</v>
          </cell>
          <cell r="D7306">
            <v>1</v>
          </cell>
          <cell r="E7306" t="str">
            <v>KS</v>
          </cell>
          <cell r="F7306">
            <v>2416</v>
          </cell>
        </row>
        <row r="7307">
          <cell r="A7307">
            <v>6284430</v>
          </cell>
          <cell r="B7307" t="str">
            <v>Plochý roh…GEK-AFF70</v>
          </cell>
          <cell r="C7307">
            <v>2301</v>
          </cell>
          <cell r="D7307">
            <v>1</v>
          </cell>
          <cell r="E7307" t="str">
            <v>KS</v>
          </cell>
          <cell r="F7307">
            <v>2301</v>
          </cell>
        </row>
        <row r="7308">
          <cell r="A7308">
            <v>6284433</v>
          </cell>
          <cell r="B7308" t="str">
            <v>Plochý roh…GEK-AFF70</v>
          </cell>
          <cell r="C7308">
            <v>2301</v>
          </cell>
          <cell r="D7308">
            <v>1</v>
          </cell>
          <cell r="E7308" t="str">
            <v>KS</v>
          </cell>
          <cell r="F7308">
            <v>2301</v>
          </cell>
        </row>
        <row r="7309">
          <cell r="A7309">
            <v>6284440</v>
          </cell>
          <cell r="B7309" t="str">
            <v>Vnitřní roh…GEK-AIS70</v>
          </cell>
          <cell r="C7309">
            <v>2301</v>
          </cell>
          <cell r="D7309">
            <v>1</v>
          </cell>
          <cell r="E7309" t="str">
            <v>KS</v>
          </cell>
          <cell r="F7309">
            <v>2301</v>
          </cell>
        </row>
        <row r="7310">
          <cell r="A7310">
            <v>6284443</v>
          </cell>
          <cell r="B7310" t="str">
            <v>Vnitřní roh…GEK-AIS70</v>
          </cell>
          <cell r="C7310">
            <v>2416</v>
          </cell>
          <cell r="D7310">
            <v>1</v>
          </cell>
          <cell r="E7310" t="str">
            <v>KS</v>
          </cell>
          <cell r="F7310">
            <v>2416</v>
          </cell>
        </row>
        <row r="7311">
          <cell r="A7311">
            <v>6284460</v>
          </cell>
          <cell r="B7311" t="str">
            <v>Díl T…GEK-AT701</v>
          </cell>
          <cell r="C7311">
            <v>1901</v>
          </cell>
          <cell r="D7311">
            <v>1</v>
          </cell>
          <cell r="E7311" t="str">
            <v>KS</v>
          </cell>
          <cell r="F7311">
            <v>1901</v>
          </cell>
        </row>
        <row r="7312">
          <cell r="A7312">
            <v>6284463</v>
          </cell>
          <cell r="B7312" t="str">
            <v>Díl T…GEK-AT701</v>
          </cell>
          <cell r="C7312">
            <v>1996</v>
          </cell>
          <cell r="D7312">
            <v>1</v>
          </cell>
          <cell r="E7312" t="str">
            <v>KS</v>
          </cell>
          <cell r="F7312">
            <v>1996</v>
          </cell>
        </row>
        <row r="7313">
          <cell r="A7313">
            <v>6284470</v>
          </cell>
          <cell r="B7313" t="str">
            <v>Koncový díl …GEK-AE701</v>
          </cell>
          <cell r="C7313">
            <v>928</v>
          </cell>
          <cell r="D7313">
            <v>1</v>
          </cell>
          <cell r="E7313" t="str">
            <v>KS</v>
          </cell>
          <cell r="F7313">
            <v>928</v>
          </cell>
        </row>
        <row r="7314">
          <cell r="A7314">
            <v>6284473</v>
          </cell>
          <cell r="B7314" t="str">
            <v>Koncový díl …GEK-AE701</v>
          </cell>
          <cell r="C7314">
            <v>928</v>
          </cell>
          <cell r="D7314">
            <v>1</v>
          </cell>
          <cell r="E7314" t="str">
            <v>KS</v>
          </cell>
          <cell r="F7314">
            <v>928</v>
          </cell>
        </row>
        <row r="7315">
          <cell r="A7315">
            <v>6284500</v>
          </cell>
          <cell r="B7315" t="str">
            <v>Přístrojový kanál…GEK-A9013</v>
          </cell>
          <cell r="C7315">
            <v>1661</v>
          </cell>
          <cell r="D7315">
            <v>1</v>
          </cell>
          <cell r="E7315" t="str">
            <v>M</v>
          </cell>
          <cell r="F7315">
            <v>1661</v>
          </cell>
        </row>
        <row r="7316">
          <cell r="A7316">
            <v>6284503</v>
          </cell>
          <cell r="B7316" t="str">
            <v>Přístrojový kanál…GEK-A9013</v>
          </cell>
          <cell r="C7316">
            <v>1766</v>
          </cell>
          <cell r="D7316">
            <v>1</v>
          </cell>
          <cell r="E7316" t="str">
            <v>M</v>
          </cell>
          <cell r="F7316">
            <v>1766</v>
          </cell>
        </row>
        <row r="7317">
          <cell r="A7317">
            <v>6284510</v>
          </cell>
          <cell r="B7317" t="str">
            <v>Vnější roh…GEK-AA901</v>
          </cell>
          <cell r="C7317">
            <v>2516</v>
          </cell>
          <cell r="D7317">
            <v>1</v>
          </cell>
          <cell r="E7317" t="str">
            <v>KS</v>
          </cell>
          <cell r="F7317">
            <v>2516</v>
          </cell>
        </row>
        <row r="7318">
          <cell r="A7318">
            <v>6284513</v>
          </cell>
          <cell r="B7318" t="str">
            <v>Vnější roh…GEK-AA901</v>
          </cell>
          <cell r="C7318">
            <v>2825</v>
          </cell>
          <cell r="D7318">
            <v>1</v>
          </cell>
          <cell r="E7318" t="str">
            <v>KS</v>
          </cell>
          <cell r="F7318">
            <v>2825</v>
          </cell>
        </row>
        <row r="7319">
          <cell r="A7319">
            <v>6284520</v>
          </cell>
          <cell r="B7319" t="str">
            <v>Plochý roh…GEK-AFS90</v>
          </cell>
          <cell r="C7319">
            <v>2516</v>
          </cell>
          <cell r="D7319">
            <v>1</v>
          </cell>
          <cell r="E7319" t="str">
            <v>KS</v>
          </cell>
          <cell r="F7319">
            <v>2516</v>
          </cell>
        </row>
        <row r="7320">
          <cell r="A7320">
            <v>6284523</v>
          </cell>
          <cell r="B7320" t="str">
            <v>Plochý roh…GEK-AFS90</v>
          </cell>
          <cell r="C7320">
            <v>2642</v>
          </cell>
          <cell r="D7320">
            <v>1</v>
          </cell>
          <cell r="E7320" t="str">
            <v>KS</v>
          </cell>
          <cell r="F7320">
            <v>2642</v>
          </cell>
        </row>
        <row r="7321">
          <cell r="A7321">
            <v>6284530</v>
          </cell>
          <cell r="B7321" t="str">
            <v>Plochý roh…GEK-AFF90</v>
          </cell>
          <cell r="C7321">
            <v>2516</v>
          </cell>
          <cell r="D7321">
            <v>1</v>
          </cell>
          <cell r="E7321" t="str">
            <v>KS</v>
          </cell>
          <cell r="F7321">
            <v>2516</v>
          </cell>
        </row>
        <row r="7322">
          <cell r="A7322">
            <v>6284533</v>
          </cell>
          <cell r="B7322" t="str">
            <v>Plochý roh…GEK-AFF90</v>
          </cell>
          <cell r="C7322">
            <v>2642</v>
          </cell>
          <cell r="D7322">
            <v>1</v>
          </cell>
          <cell r="E7322" t="str">
            <v>KS</v>
          </cell>
          <cell r="F7322">
            <v>2642</v>
          </cell>
        </row>
        <row r="7323">
          <cell r="A7323">
            <v>6284540</v>
          </cell>
          <cell r="B7323" t="str">
            <v>Vnitřní roh…GEK-AIS90</v>
          </cell>
          <cell r="C7323">
            <v>2516</v>
          </cell>
          <cell r="D7323">
            <v>1</v>
          </cell>
          <cell r="E7323" t="str">
            <v>KS</v>
          </cell>
          <cell r="F7323">
            <v>2516</v>
          </cell>
        </row>
        <row r="7324">
          <cell r="A7324">
            <v>6284543</v>
          </cell>
          <cell r="B7324" t="str">
            <v>Vnitřní roh…GEK-AIS90</v>
          </cell>
          <cell r="C7324">
            <v>2642</v>
          </cell>
          <cell r="D7324">
            <v>1</v>
          </cell>
          <cell r="E7324" t="str">
            <v>KS</v>
          </cell>
          <cell r="F7324">
            <v>2642</v>
          </cell>
        </row>
        <row r="7325">
          <cell r="A7325">
            <v>6284560</v>
          </cell>
          <cell r="B7325" t="str">
            <v>Díl T…GEK-AT901</v>
          </cell>
          <cell r="C7325">
            <v>2078</v>
          </cell>
          <cell r="D7325">
            <v>1</v>
          </cell>
          <cell r="E7325" t="str">
            <v>KS</v>
          </cell>
          <cell r="F7325">
            <v>2078</v>
          </cell>
        </row>
        <row r="7326">
          <cell r="A7326">
            <v>6284563</v>
          </cell>
          <cell r="B7326" t="str">
            <v>Díl T…GEK-AT901</v>
          </cell>
          <cell r="C7326">
            <v>2182</v>
          </cell>
          <cell r="D7326">
            <v>1</v>
          </cell>
          <cell r="E7326" t="str">
            <v>KS</v>
          </cell>
          <cell r="F7326">
            <v>2182</v>
          </cell>
        </row>
        <row r="7327">
          <cell r="A7327">
            <v>6284570</v>
          </cell>
          <cell r="B7327" t="str">
            <v>Koncový díl …GEK-AE901</v>
          </cell>
          <cell r="C7327">
            <v>1016</v>
          </cell>
          <cell r="D7327">
            <v>1</v>
          </cell>
          <cell r="E7327" t="str">
            <v>KS</v>
          </cell>
          <cell r="F7327">
            <v>1016</v>
          </cell>
        </row>
        <row r="7328">
          <cell r="A7328">
            <v>6284573</v>
          </cell>
          <cell r="B7328" t="str">
            <v>Koncový díl …GEK-AE901</v>
          </cell>
          <cell r="C7328">
            <v>1066</v>
          </cell>
          <cell r="D7328">
            <v>1</v>
          </cell>
          <cell r="E7328" t="str">
            <v>KS</v>
          </cell>
          <cell r="F7328">
            <v>1066</v>
          </cell>
        </row>
        <row r="7329">
          <cell r="A7329">
            <v>6284600</v>
          </cell>
          <cell r="B7329" t="str">
            <v>Přístrojový kanál…GEK-AA701</v>
          </cell>
          <cell r="C7329">
            <v>1867</v>
          </cell>
          <cell r="D7329">
            <v>1</v>
          </cell>
          <cell r="E7329" t="str">
            <v>M</v>
          </cell>
          <cell r="F7329">
            <v>1867</v>
          </cell>
        </row>
        <row r="7330">
          <cell r="A7330">
            <v>6284603</v>
          </cell>
          <cell r="B7330" t="str">
            <v>Přístrojový kanál…GEK-AA701</v>
          </cell>
          <cell r="C7330">
            <v>1778</v>
          </cell>
          <cell r="D7330">
            <v>1</v>
          </cell>
          <cell r="E7330" t="str">
            <v>M</v>
          </cell>
          <cell r="F7330">
            <v>1778</v>
          </cell>
        </row>
        <row r="7331">
          <cell r="A7331">
            <v>6284610</v>
          </cell>
          <cell r="B7331" t="str">
            <v>Vnější roh…GEK-AAA70</v>
          </cell>
          <cell r="C7331">
            <v>2747</v>
          </cell>
          <cell r="D7331">
            <v>1</v>
          </cell>
          <cell r="E7331" t="str">
            <v>KS</v>
          </cell>
          <cell r="F7331">
            <v>2747</v>
          </cell>
        </row>
        <row r="7332">
          <cell r="A7332">
            <v>6284613</v>
          </cell>
          <cell r="B7332" t="str">
            <v>Vnější roh…GEK-AAA70</v>
          </cell>
          <cell r="C7332">
            <v>2884</v>
          </cell>
          <cell r="D7332">
            <v>1</v>
          </cell>
          <cell r="E7332" t="str">
            <v>KS</v>
          </cell>
          <cell r="F7332">
            <v>2884</v>
          </cell>
        </row>
        <row r="7333">
          <cell r="A7333">
            <v>6284620</v>
          </cell>
          <cell r="B7333" t="str">
            <v>Plochý roh…GEK-AAFS7</v>
          </cell>
          <cell r="C7333">
            <v>2747</v>
          </cell>
          <cell r="D7333">
            <v>1</v>
          </cell>
          <cell r="E7333" t="str">
            <v>KS</v>
          </cell>
          <cell r="F7333">
            <v>2747</v>
          </cell>
        </row>
        <row r="7334">
          <cell r="A7334">
            <v>6284623</v>
          </cell>
          <cell r="B7334" t="str">
            <v>Plochý roh…GEK-AAFS7</v>
          </cell>
          <cell r="C7334">
            <v>2747</v>
          </cell>
          <cell r="D7334">
            <v>1</v>
          </cell>
          <cell r="E7334" t="str">
            <v>KS</v>
          </cell>
          <cell r="F7334">
            <v>2747</v>
          </cell>
        </row>
        <row r="7335">
          <cell r="A7335">
            <v>6284630</v>
          </cell>
          <cell r="B7335" t="str">
            <v>Plochý roh…GEK-AAFF7</v>
          </cell>
          <cell r="C7335">
            <v>2747</v>
          </cell>
          <cell r="D7335">
            <v>1</v>
          </cell>
          <cell r="E7335" t="str">
            <v>KS</v>
          </cell>
          <cell r="F7335">
            <v>2747</v>
          </cell>
        </row>
        <row r="7336">
          <cell r="A7336">
            <v>6284633</v>
          </cell>
          <cell r="B7336" t="str">
            <v>Plochý roh…GEK-AAFF7</v>
          </cell>
          <cell r="C7336">
            <v>2884</v>
          </cell>
          <cell r="D7336">
            <v>1</v>
          </cell>
          <cell r="E7336" t="str">
            <v>KS</v>
          </cell>
          <cell r="F7336">
            <v>2884</v>
          </cell>
        </row>
        <row r="7337">
          <cell r="A7337">
            <v>6284640</v>
          </cell>
          <cell r="B7337" t="str">
            <v>Vnitřní roh…GEK-AAIS7</v>
          </cell>
          <cell r="C7337">
            <v>2747</v>
          </cell>
          <cell r="D7337">
            <v>1</v>
          </cell>
          <cell r="E7337" t="str">
            <v>KS</v>
          </cell>
          <cell r="F7337">
            <v>2747</v>
          </cell>
        </row>
        <row r="7338">
          <cell r="A7338">
            <v>6284643</v>
          </cell>
          <cell r="B7338" t="str">
            <v>Vnitřní roh…GEK-AAIS7</v>
          </cell>
          <cell r="C7338">
            <v>2884</v>
          </cell>
          <cell r="D7338">
            <v>1</v>
          </cell>
          <cell r="E7338" t="str">
            <v>KS</v>
          </cell>
          <cell r="F7338">
            <v>2884</v>
          </cell>
        </row>
        <row r="7339">
          <cell r="A7339">
            <v>6284660</v>
          </cell>
          <cell r="B7339" t="str">
            <v>Díl T…GEK-AAT70</v>
          </cell>
          <cell r="C7339">
            <v>2269</v>
          </cell>
          <cell r="D7339">
            <v>1</v>
          </cell>
          <cell r="E7339" t="str">
            <v>KS</v>
          </cell>
          <cell r="F7339">
            <v>2269</v>
          </cell>
        </row>
        <row r="7340">
          <cell r="A7340">
            <v>6284663</v>
          </cell>
          <cell r="B7340" t="str">
            <v>Díl T…GEK-AAT70</v>
          </cell>
          <cell r="C7340">
            <v>2269</v>
          </cell>
          <cell r="D7340">
            <v>1</v>
          </cell>
          <cell r="E7340" t="str">
            <v>KS</v>
          </cell>
          <cell r="F7340">
            <v>2269</v>
          </cell>
        </row>
        <row r="7341">
          <cell r="A7341">
            <v>6284670</v>
          </cell>
          <cell r="B7341" t="str">
            <v>Koncový díl …GEK-AAE70</v>
          </cell>
          <cell r="C7341">
            <v>1164</v>
          </cell>
          <cell r="D7341">
            <v>1</v>
          </cell>
          <cell r="E7341" t="str">
            <v>KS</v>
          </cell>
          <cell r="F7341">
            <v>1164</v>
          </cell>
        </row>
        <row r="7342">
          <cell r="A7342">
            <v>6284673</v>
          </cell>
          <cell r="B7342" t="str">
            <v>Koncový díl …GEK-AAE70</v>
          </cell>
          <cell r="C7342">
            <v>1164</v>
          </cell>
          <cell r="D7342">
            <v>1</v>
          </cell>
          <cell r="E7342" t="str">
            <v>KS</v>
          </cell>
          <cell r="F7342">
            <v>1164</v>
          </cell>
        </row>
        <row r="7343">
          <cell r="A7343">
            <v>6284700</v>
          </cell>
          <cell r="B7343" t="str">
            <v>Přístrojový kanál…GEK-AA901</v>
          </cell>
          <cell r="C7343">
            <v>1863</v>
          </cell>
          <cell r="D7343">
            <v>1</v>
          </cell>
          <cell r="E7343" t="str">
            <v>M</v>
          </cell>
          <cell r="F7343">
            <v>1863</v>
          </cell>
        </row>
        <row r="7344">
          <cell r="A7344">
            <v>6284703</v>
          </cell>
          <cell r="B7344" t="str">
            <v>Přístrojový kanál…GEK-AA901</v>
          </cell>
          <cell r="C7344">
            <v>1863</v>
          </cell>
          <cell r="D7344">
            <v>1</v>
          </cell>
          <cell r="E7344" t="str">
            <v>M</v>
          </cell>
          <cell r="F7344">
            <v>1863</v>
          </cell>
        </row>
        <row r="7345">
          <cell r="A7345">
            <v>6284710</v>
          </cell>
          <cell r="B7345" t="str">
            <v>Vnější roh…GEK-AAA90</v>
          </cell>
          <cell r="C7345">
            <v>2987</v>
          </cell>
          <cell r="D7345">
            <v>1</v>
          </cell>
          <cell r="E7345" t="str">
            <v>KS</v>
          </cell>
          <cell r="F7345">
            <v>2987</v>
          </cell>
        </row>
        <row r="7346">
          <cell r="A7346">
            <v>6284713</v>
          </cell>
          <cell r="B7346" t="str">
            <v>Vnější roh…GEK-AAA90</v>
          </cell>
          <cell r="C7346">
            <v>2987</v>
          </cell>
          <cell r="D7346">
            <v>1</v>
          </cell>
          <cell r="E7346" t="str">
            <v>KS</v>
          </cell>
          <cell r="F7346">
            <v>2987</v>
          </cell>
        </row>
        <row r="7347">
          <cell r="A7347">
            <v>6284720</v>
          </cell>
          <cell r="B7347" t="str">
            <v>Plochý roh…GEK-AAFS9</v>
          </cell>
          <cell r="C7347">
            <v>2987</v>
          </cell>
          <cell r="D7347">
            <v>1</v>
          </cell>
          <cell r="E7347" t="str">
            <v>KS</v>
          </cell>
          <cell r="F7347">
            <v>2987</v>
          </cell>
        </row>
        <row r="7348">
          <cell r="A7348">
            <v>6284723</v>
          </cell>
          <cell r="B7348" t="str">
            <v>Plochý roh…GEK-AAFS9</v>
          </cell>
          <cell r="C7348">
            <v>2987</v>
          </cell>
          <cell r="D7348">
            <v>1</v>
          </cell>
          <cell r="E7348" t="str">
            <v>KS</v>
          </cell>
          <cell r="F7348">
            <v>2987</v>
          </cell>
        </row>
        <row r="7349">
          <cell r="A7349">
            <v>6284730</v>
          </cell>
          <cell r="B7349" t="str">
            <v>Plochý roh…GEK-AAFF9</v>
          </cell>
          <cell r="C7349">
            <v>2987</v>
          </cell>
          <cell r="D7349">
            <v>1</v>
          </cell>
          <cell r="E7349" t="str">
            <v>KS</v>
          </cell>
          <cell r="F7349">
            <v>2987</v>
          </cell>
        </row>
        <row r="7350">
          <cell r="A7350">
            <v>6284733</v>
          </cell>
          <cell r="B7350" t="str">
            <v>Plochý roh…GEK-AAFF9</v>
          </cell>
          <cell r="C7350">
            <v>2987</v>
          </cell>
          <cell r="D7350">
            <v>1</v>
          </cell>
          <cell r="E7350" t="str">
            <v>KS</v>
          </cell>
          <cell r="F7350">
            <v>2987</v>
          </cell>
        </row>
        <row r="7351">
          <cell r="A7351">
            <v>6284740</v>
          </cell>
          <cell r="B7351" t="str">
            <v>Vnitřní roh…GEK-AAIS9</v>
          </cell>
          <cell r="C7351">
            <v>2987</v>
          </cell>
          <cell r="D7351">
            <v>1</v>
          </cell>
          <cell r="E7351" t="str">
            <v>KS</v>
          </cell>
          <cell r="F7351">
            <v>2987</v>
          </cell>
        </row>
        <row r="7352">
          <cell r="A7352">
            <v>6284743</v>
          </cell>
          <cell r="B7352" t="str">
            <v>Vnitřní roh…GEK-AAIS9</v>
          </cell>
          <cell r="C7352">
            <v>2987</v>
          </cell>
          <cell r="D7352">
            <v>1</v>
          </cell>
          <cell r="E7352" t="str">
            <v>KS</v>
          </cell>
          <cell r="F7352">
            <v>2987</v>
          </cell>
        </row>
        <row r="7353">
          <cell r="A7353">
            <v>6284760</v>
          </cell>
          <cell r="B7353" t="str">
            <v>Díl T…GEK-AAT90</v>
          </cell>
          <cell r="C7353">
            <v>2466</v>
          </cell>
          <cell r="D7353">
            <v>1</v>
          </cell>
          <cell r="E7353" t="str">
            <v>KS</v>
          </cell>
          <cell r="F7353">
            <v>2466</v>
          </cell>
        </row>
        <row r="7354">
          <cell r="A7354">
            <v>6284763</v>
          </cell>
          <cell r="B7354" t="str">
            <v>Díl T…GEK-AAT90</v>
          </cell>
          <cell r="C7354">
            <v>2466</v>
          </cell>
          <cell r="D7354">
            <v>1</v>
          </cell>
          <cell r="E7354" t="str">
            <v>KS</v>
          </cell>
          <cell r="F7354">
            <v>2466</v>
          </cell>
        </row>
        <row r="7355">
          <cell r="A7355">
            <v>6284770</v>
          </cell>
          <cell r="B7355" t="str">
            <v>Koncový díl …GEK-AAE90</v>
          </cell>
          <cell r="C7355">
            <v>1205</v>
          </cell>
          <cell r="D7355">
            <v>1</v>
          </cell>
          <cell r="E7355" t="str">
            <v>KS</v>
          </cell>
          <cell r="F7355">
            <v>1205</v>
          </cell>
        </row>
        <row r="7356">
          <cell r="A7356">
            <v>6284773</v>
          </cell>
          <cell r="B7356" t="str">
            <v>Koncový díl …GEK-AAE90</v>
          </cell>
          <cell r="C7356">
            <v>1205</v>
          </cell>
          <cell r="D7356">
            <v>1</v>
          </cell>
          <cell r="E7356" t="str">
            <v>KS</v>
          </cell>
          <cell r="F7356">
            <v>1205</v>
          </cell>
        </row>
        <row r="7357">
          <cell r="A7357">
            <v>6284800</v>
          </cell>
          <cell r="B7357" t="str">
            <v>Přístrojový kanál…GEK-AA702</v>
          </cell>
          <cell r="C7357">
            <v>2134</v>
          </cell>
          <cell r="D7357">
            <v>1</v>
          </cell>
          <cell r="E7357" t="str">
            <v>M</v>
          </cell>
          <cell r="F7357">
            <v>2134</v>
          </cell>
        </row>
        <row r="7358">
          <cell r="A7358">
            <v>6284803</v>
          </cell>
          <cell r="B7358" t="str">
            <v>Přístrojový kanál…GEK-AA702</v>
          </cell>
          <cell r="C7358">
            <v>2134</v>
          </cell>
          <cell r="D7358">
            <v>1</v>
          </cell>
          <cell r="E7358" t="str">
            <v>M</v>
          </cell>
          <cell r="F7358">
            <v>2134</v>
          </cell>
        </row>
        <row r="7359">
          <cell r="A7359">
            <v>6284810</v>
          </cell>
          <cell r="B7359" t="str">
            <v>Vnější roh…GEK-AAA70</v>
          </cell>
          <cell r="C7359">
            <v>3212</v>
          </cell>
          <cell r="D7359">
            <v>1</v>
          </cell>
          <cell r="E7359" t="str">
            <v>KS</v>
          </cell>
          <cell r="F7359">
            <v>3212</v>
          </cell>
        </row>
        <row r="7360">
          <cell r="A7360">
            <v>6284813</v>
          </cell>
          <cell r="B7360" t="str">
            <v>Vnější roh…GEK-AAA70</v>
          </cell>
          <cell r="C7360">
            <v>3373</v>
          </cell>
          <cell r="D7360">
            <v>1</v>
          </cell>
          <cell r="E7360" t="str">
            <v>KS</v>
          </cell>
          <cell r="F7360">
            <v>3373</v>
          </cell>
        </row>
        <row r="7361">
          <cell r="A7361">
            <v>6284820</v>
          </cell>
          <cell r="B7361" t="str">
            <v>Plochý roh…GEK-AAFS7</v>
          </cell>
          <cell r="C7361">
            <v>3212</v>
          </cell>
          <cell r="D7361">
            <v>1</v>
          </cell>
          <cell r="E7361" t="str">
            <v>KS</v>
          </cell>
          <cell r="F7361">
            <v>3212</v>
          </cell>
        </row>
        <row r="7362">
          <cell r="A7362">
            <v>6284823</v>
          </cell>
          <cell r="B7362" t="str">
            <v>Plochý roh…GEK-AAFS7</v>
          </cell>
          <cell r="C7362">
            <v>3373</v>
          </cell>
          <cell r="D7362">
            <v>1</v>
          </cell>
          <cell r="E7362" t="str">
            <v>KS</v>
          </cell>
          <cell r="F7362">
            <v>3373</v>
          </cell>
        </row>
        <row r="7363">
          <cell r="A7363">
            <v>6284830</v>
          </cell>
          <cell r="B7363" t="str">
            <v>Plochý roh…GEK-AAFF7</v>
          </cell>
          <cell r="C7363">
            <v>3212</v>
          </cell>
          <cell r="D7363">
            <v>1</v>
          </cell>
          <cell r="E7363" t="str">
            <v>KS</v>
          </cell>
          <cell r="F7363">
            <v>3212</v>
          </cell>
        </row>
        <row r="7364">
          <cell r="A7364">
            <v>6284833</v>
          </cell>
          <cell r="B7364" t="str">
            <v>Plochý roh…GEK-AAFF7</v>
          </cell>
          <cell r="C7364">
            <v>3373</v>
          </cell>
          <cell r="D7364">
            <v>1</v>
          </cell>
          <cell r="E7364" t="str">
            <v>KS</v>
          </cell>
          <cell r="F7364">
            <v>3373</v>
          </cell>
        </row>
        <row r="7365">
          <cell r="A7365">
            <v>6284840</v>
          </cell>
          <cell r="B7365" t="str">
            <v>Vnitřní roh…GEK-AAIS7</v>
          </cell>
          <cell r="C7365">
            <v>3212</v>
          </cell>
          <cell r="D7365">
            <v>1</v>
          </cell>
          <cell r="E7365" t="str">
            <v>KS</v>
          </cell>
          <cell r="F7365">
            <v>3212</v>
          </cell>
        </row>
        <row r="7366">
          <cell r="A7366">
            <v>6284843</v>
          </cell>
          <cell r="B7366" t="str">
            <v>Vnitřní roh…GEK-AAIS7</v>
          </cell>
          <cell r="C7366">
            <v>3373</v>
          </cell>
          <cell r="D7366">
            <v>1</v>
          </cell>
          <cell r="E7366" t="str">
            <v>KS</v>
          </cell>
          <cell r="F7366">
            <v>3373</v>
          </cell>
        </row>
        <row r="7367">
          <cell r="A7367">
            <v>6284860</v>
          </cell>
          <cell r="B7367" t="str">
            <v>Díl T…GEK-AAT70</v>
          </cell>
          <cell r="C7367">
            <v>2787</v>
          </cell>
          <cell r="D7367">
            <v>1</v>
          </cell>
          <cell r="E7367" t="str">
            <v>KS</v>
          </cell>
          <cell r="F7367">
            <v>2787</v>
          </cell>
        </row>
        <row r="7368">
          <cell r="A7368">
            <v>6284863</v>
          </cell>
          <cell r="B7368" t="str">
            <v>Díl T…GEK-AAT70</v>
          </cell>
          <cell r="C7368">
            <v>2787</v>
          </cell>
          <cell r="D7368">
            <v>1</v>
          </cell>
          <cell r="E7368" t="str">
            <v>KS</v>
          </cell>
          <cell r="F7368">
            <v>2787</v>
          </cell>
        </row>
        <row r="7369">
          <cell r="A7369">
            <v>6284870</v>
          </cell>
          <cell r="B7369" t="str">
            <v>Koncový díl …GEK-AAE70</v>
          </cell>
          <cell r="C7369">
            <v>1362</v>
          </cell>
          <cell r="D7369">
            <v>1</v>
          </cell>
          <cell r="E7369" t="str">
            <v>KS</v>
          </cell>
          <cell r="F7369">
            <v>1362</v>
          </cell>
        </row>
        <row r="7370">
          <cell r="A7370">
            <v>6284873</v>
          </cell>
          <cell r="B7370" t="str">
            <v>Koncový díl …GEK-AAE70</v>
          </cell>
          <cell r="C7370">
            <v>1362</v>
          </cell>
          <cell r="D7370">
            <v>1</v>
          </cell>
          <cell r="E7370" t="str">
            <v>KS</v>
          </cell>
          <cell r="F7370">
            <v>1362</v>
          </cell>
        </row>
        <row r="7371">
          <cell r="A7371">
            <v>6284900</v>
          </cell>
          <cell r="B7371" t="str">
            <v>Přístrojový kanál…GEK-AA902</v>
          </cell>
          <cell r="C7371">
            <v>2136</v>
          </cell>
          <cell r="D7371">
            <v>1</v>
          </cell>
          <cell r="E7371" t="str">
            <v>M</v>
          </cell>
          <cell r="F7371">
            <v>2136</v>
          </cell>
        </row>
        <row r="7372">
          <cell r="A7372">
            <v>6284903</v>
          </cell>
          <cell r="B7372" t="str">
            <v>Přístrojový kanál…GEK-AA902</v>
          </cell>
          <cell r="C7372">
            <v>2243</v>
          </cell>
          <cell r="D7372">
            <v>1</v>
          </cell>
          <cell r="E7372" t="str">
            <v>M</v>
          </cell>
          <cell r="F7372">
            <v>2243</v>
          </cell>
        </row>
        <row r="7373">
          <cell r="A7373">
            <v>6284910</v>
          </cell>
          <cell r="B7373" t="str">
            <v>Vnější roh…GEK-AAA90</v>
          </cell>
          <cell r="C7373">
            <v>3436</v>
          </cell>
          <cell r="D7373">
            <v>1</v>
          </cell>
          <cell r="E7373" t="str">
            <v>KS</v>
          </cell>
          <cell r="F7373">
            <v>3436</v>
          </cell>
        </row>
        <row r="7374">
          <cell r="A7374">
            <v>6284913</v>
          </cell>
          <cell r="B7374" t="str">
            <v>Vnější roh…GEK-AAA90</v>
          </cell>
          <cell r="C7374">
            <v>3436</v>
          </cell>
          <cell r="D7374">
            <v>1</v>
          </cell>
          <cell r="E7374" t="str">
            <v>KS</v>
          </cell>
          <cell r="F7374">
            <v>3436</v>
          </cell>
        </row>
        <row r="7375">
          <cell r="A7375">
            <v>6284920</v>
          </cell>
          <cell r="B7375" t="str">
            <v>Plochý roh…GEK-AAFS9</v>
          </cell>
          <cell r="C7375">
            <v>3436</v>
          </cell>
          <cell r="D7375">
            <v>1</v>
          </cell>
          <cell r="E7375" t="str">
            <v>KS</v>
          </cell>
          <cell r="F7375">
            <v>3436</v>
          </cell>
        </row>
        <row r="7376">
          <cell r="A7376">
            <v>6284923</v>
          </cell>
          <cell r="B7376" t="str">
            <v>Plochý roh…GEK-AAFS9</v>
          </cell>
          <cell r="C7376">
            <v>3607</v>
          </cell>
          <cell r="D7376">
            <v>1</v>
          </cell>
          <cell r="E7376" t="str">
            <v>KS</v>
          </cell>
          <cell r="F7376">
            <v>3607</v>
          </cell>
        </row>
        <row r="7377">
          <cell r="A7377">
            <v>6284930</v>
          </cell>
          <cell r="B7377" t="str">
            <v>Plochý roh…GEK-AAFF9</v>
          </cell>
          <cell r="C7377">
            <v>3436</v>
          </cell>
          <cell r="D7377">
            <v>1</v>
          </cell>
          <cell r="E7377" t="str">
            <v>KS</v>
          </cell>
          <cell r="F7377">
            <v>3436</v>
          </cell>
        </row>
        <row r="7378">
          <cell r="A7378">
            <v>6284933</v>
          </cell>
          <cell r="B7378" t="str">
            <v>Plochý roh…GEK-AAFF9</v>
          </cell>
          <cell r="C7378">
            <v>3436</v>
          </cell>
          <cell r="D7378">
            <v>1</v>
          </cell>
          <cell r="E7378" t="str">
            <v>KS</v>
          </cell>
          <cell r="F7378">
            <v>3436</v>
          </cell>
        </row>
        <row r="7379">
          <cell r="A7379">
            <v>6284940</v>
          </cell>
          <cell r="B7379" t="str">
            <v>Vnitřní roh…GEK-AAIS9</v>
          </cell>
          <cell r="C7379">
            <v>3436</v>
          </cell>
          <cell r="D7379">
            <v>1</v>
          </cell>
          <cell r="E7379" t="str">
            <v>KS</v>
          </cell>
          <cell r="F7379">
            <v>3436</v>
          </cell>
        </row>
        <row r="7380">
          <cell r="A7380">
            <v>6284943</v>
          </cell>
          <cell r="B7380" t="str">
            <v>Vnitřní roh…GEK-AAIS9</v>
          </cell>
          <cell r="C7380">
            <v>3607</v>
          </cell>
          <cell r="D7380">
            <v>1</v>
          </cell>
          <cell r="E7380" t="str">
            <v>KS</v>
          </cell>
          <cell r="F7380">
            <v>3607</v>
          </cell>
        </row>
        <row r="7381">
          <cell r="A7381">
            <v>6284960</v>
          </cell>
          <cell r="B7381" t="str">
            <v>Díl T…GEK-AAT90</v>
          </cell>
          <cell r="C7381">
            <v>2837</v>
          </cell>
          <cell r="D7381">
            <v>1</v>
          </cell>
          <cell r="E7381" t="str">
            <v>KS</v>
          </cell>
          <cell r="F7381">
            <v>2837</v>
          </cell>
        </row>
        <row r="7382">
          <cell r="A7382">
            <v>6284963</v>
          </cell>
          <cell r="B7382" t="str">
            <v>Díl T…GEK-AAT90</v>
          </cell>
          <cell r="C7382">
            <v>2837</v>
          </cell>
          <cell r="D7382">
            <v>1</v>
          </cell>
          <cell r="E7382" t="str">
            <v>KS</v>
          </cell>
          <cell r="F7382">
            <v>2837</v>
          </cell>
        </row>
        <row r="7383">
          <cell r="A7383">
            <v>6284970</v>
          </cell>
          <cell r="B7383" t="str">
            <v>Koncový díl …GEK-AAE90</v>
          </cell>
          <cell r="C7383">
            <v>1387</v>
          </cell>
          <cell r="D7383">
            <v>1</v>
          </cell>
          <cell r="E7383" t="str">
            <v>KS</v>
          </cell>
          <cell r="F7383">
            <v>1387</v>
          </cell>
        </row>
        <row r="7384">
          <cell r="A7384">
            <v>6284973</v>
          </cell>
          <cell r="B7384" t="str">
            <v>Koncový díl …GEK-AAE90</v>
          </cell>
          <cell r="C7384">
            <v>1387</v>
          </cell>
          <cell r="D7384">
            <v>1</v>
          </cell>
          <cell r="E7384" t="str">
            <v>KS</v>
          </cell>
          <cell r="F7384">
            <v>1387</v>
          </cell>
        </row>
        <row r="7385">
          <cell r="A7385">
            <v>6285000</v>
          </cell>
          <cell r="B7385" t="str">
            <v>Přístrojový kanál…GEK-AA701</v>
          </cell>
          <cell r="C7385">
            <v>2149</v>
          </cell>
          <cell r="D7385">
            <v>1</v>
          </cell>
          <cell r="E7385" t="str">
            <v>M</v>
          </cell>
          <cell r="F7385">
            <v>2149</v>
          </cell>
        </row>
        <row r="7386">
          <cell r="A7386">
            <v>6285003</v>
          </cell>
          <cell r="B7386" t="str">
            <v>Přístrojový kanál…GEK-AA701</v>
          </cell>
          <cell r="C7386">
            <v>2149</v>
          </cell>
          <cell r="D7386">
            <v>1</v>
          </cell>
          <cell r="E7386" t="str">
            <v>M</v>
          </cell>
          <cell r="F7386">
            <v>2149</v>
          </cell>
        </row>
        <row r="7387">
          <cell r="A7387">
            <v>6285010</v>
          </cell>
          <cell r="B7387" t="str">
            <v>Vnější roh…GEK-AAA70</v>
          </cell>
          <cell r="C7387">
            <v>3159</v>
          </cell>
          <cell r="D7387">
            <v>1</v>
          </cell>
          <cell r="E7387" t="str">
            <v>KS</v>
          </cell>
          <cell r="F7387">
            <v>3159</v>
          </cell>
        </row>
        <row r="7388">
          <cell r="A7388">
            <v>6285013</v>
          </cell>
          <cell r="B7388" t="str">
            <v>Vnější roh…GEK-AAA70</v>
          </cell>
          <cell r="C7388">
            <v>3159</v>
          </cell>
          <cell r="D7388">
            <v>1</v>
          </cell>
          <cell r="E7388" t="str">
            <v>KS</v>
          </cell>
          <cell r="F7388">
            <v>3159</v>
          </cell>
        </row>
        <row r="7389">
          <cell r="A7389">
            <v>6285020</v>
          </cell>
          <cell r="B7389" t="str">
            <v>Plochý roh…GEK-AAFS7</v>
          </cell>
          <cell r="C7389">
            <v>3159</v>
          </cell>
          <cell r="D7389">
            <v>1</v>
          </cell>
          <cell r="E7389" t="str">
            <v>KS</v>
          </cell>
          <cell r="F7389">
            <v>3159</v>
          </cell>
        </row>
        <row r="7390">
          <cell r="A7390">
            <v>6285023</v>
          </cell>
          <cell r="B7390" t="str">
            <v>Plochý roh…GEK-AAFS7</v>
          </cell>
          <cell r="C7390">
            <v>3159</v>
          </cell>
          <cell r="D7390">
            <v>1</v>
          </cell>
          <cell r="E7390" t="str">
            <v>KS</v>
          </cell>
          <cell r="F7390">
            <v>3159</v>
          </cell>
        </row>
        <row r="7391">
          <cell r="A7391">
            <v>6285030</v>
          </cell>
          <cell r="B7391" t="str">
            <v>Plochý roh…GEK-AAFF7</v>
          </cell>
          <cell r="C7391">
            <v>3159</v>
          </cell>
          <cell r="D7391">
            <v>1</v>
          </cell>
          <cell r="E7391" t="str">
            <v>KS</v>
          </cell>
          <cell r="F7391">
            <v>3159</v>
          </cell>
        </row>
        <row r="7392">
          <cell r="A7392">
            <v>6285033</v>
          </cell>
          <cell r="B7392" t="str">
            <v>Plochý roh…GEK-AAFF7</v>
          </cell>
          <cell r="C7392">
            <v>3159</v>
          </cell>
          <cell r="D7392">
            <v>1</v>
          </cell>
          <cell r="E7392" t="str">
            <v>KS</v>
          </cell>
          <cell r="F7392">
            <v>3159</v>
          </cell>
        </row>
        <row r="7393">
          <cell r="A7393">
            <v>6285040</v>
          </cell>
          <cell r="B7393" t="str">
            <v>Vnitřní roh…GEK-AIA70</v>
          </cell>
          <cell r="C7393">
            <v>3159</v>
          </cell>
          <cell r="D7393">
            <v>1</v>
          </cell>
          <cell r="E7393" t="str">
            <v>KS</v>
          </cell>
          <cell r="F7393">
            <v>3159</v>
          </cell>
        </row>
        <row r="7394">
          <cell r="A7394">
            <v>6285043</v>
          </cell>
          <cell r="B7394" t="str">
            <v>Vnitřní roh…GEK-AIA70</v>
          </cell>
          <cell r="C7394">
            <v>3159</v>
          </cell>
          <cell r="D7394">
            <v>1</v>
          </cell>
          <cell r="E7394" t="str">
            <v>KS</v>
          </cell>
          <cell r="F7394">
            <v>3159</v>
          </cell>
        </row>
        <row r="7395">
          <cell r="A7395">
            <v>6285060</v>
          </cell>
          <cell r="B7395" t="str">
            <v>Díl T…GEK-AAT70</v>
          </cell>
          <cell r="C7395">
            <v>2611</v>
          </cell>
          <cell r="D7395">
            <v>1</v>
          </cell>
          <cell r="E7395" t="str">
            <v>KS</v>
          </cell>
          <cell r="F7395">
            <v>2611</v>
          </cell>
        </row>
        <row r="7396">
          <cell r="A7396">
            <v>6285063</v>
          </cell>
          <cell r="B7396" t="str">
            <v>Díl T…GEK-AAT70</v>
          </cell>
          <cell r="C7396">
            <v>2611</v>
          </cell>
          <cell r="D7396">
            <v>1</v>
          </cell>
          <cell r="E7396" t="str">
            <v>KS</v>
          </cell>
          <cell r="F7396">
            <v>2611</v>
          </cell>
        </row>
        <row r="7397">
          <cell r="A7397">
            <v>6285100</v>
          </cell>
          <cell r="B7397" t="str">
            <v>Přístrojový kanál…GEK-AA901</v>
          </cell>
          <cell r="C7397">
            <v>2336</v>
          </cell>
          <cell r="D7397">
            <v>1</v>
          </cell>
          <cell r="E7397" t="str">
            <v>M</v>
          </cell>
          <cell r="F7397">
            <v>2336</v>
          </cell>
        </row>
        <row r="7398">
          <cell r="A7398">
            <v>6285103</v>
          </cell>
          <cell r="B7398" t="str">
            <v>Přístrojový kanál…GEK-AA901</v>
          </cell>
          <cell r="C7398">
            <v>2336</v>
          </cell>
          <cell r="D7398">
            <v>1</v>
          </cell>
          <cell r="E7398" t="str">
            <v>M</v>
          </cell>
          <cell r="F7398">
            <v>2336</v>
          </cell>
        </row>
        <row r="7399">
          <cell r="A7399">
            <v>6285110</v>
          </cell>
          <cell r="B7399" t="str">
            <v>Vnější roh…GEK-AAA90</v>
          </cell>
          <cell r="C7399">
            <v>3436</v>
          </cell>
          <cell r="D7399">
            <v>1</v>
          </cell>
          <cell r="E7399" t="str">
            <v>KS</v>
          </cell>
          <cell r="F7399">
            <v>3436</v>
          </cell>
        </row>
        <row r="7400">
          <cell r="A7400">
            <v>6285113</v>
          </cell>
          <cell r="B7400" t="str">
            <v>Vnější roh…GEK-AAA90</v>
          </cell>
          <cell r="C7400">
            <v>3436</v>
          </cell>
          <cell r="D7400">
            <v>1</v>
          </cell>
          <cell r="E7400" t="str">
            <v>KS</v>
          </cell>
          <cell r="F7400">
            <v>3436</v>
          </cell>
        </row>
        <row r="7401">
          <cell r="A7401">
            <v>6285120</v>
          </cell>
          <cell r="B7401" t="str">
            <v>Plochý roh…GEK-AAFS9</v>
          </cell>
          <cell r="C7401">
            <v>3436</v>
          </cell>
          <cell r="D7401">
            <v>1</v>
          </cell>
          <cell r="E7401" t="str">
            <v>KS</v>
          </cell>
          <cell r="F7401">
            <v>3436</v>
          </cell>
        </row>
        <row r="7402">
          <cell r="A7402">
            <v>6285123</v>
          </cell>
          <cell r="B7402" t="str">
            <v>Plochý roh…GEK-AAFS9</v>
          </cell>
          <cell r="C7402">
            <v>3436</v>
          </cell>
          <cell r="D7402">
            <v>1</v>
          </cell>
          <cell r="E7402" t="str">
            <v>KS</v>
          </cell>
          <cell r="F7402">
            <v>3436</v>
          </cell>
        </row>
        <row r="7403">
          <cell r="A7403">
            <v>6285130</v>
          </cell>
          <cell r="B7403" t="str">
            <v>Plochý roh…GEK-AAFF9</v>
          </cell>
          <cell r="C7403">
            <v>3436</v>
          </cell>
          <cell r="D7403">
            <v>1</v>
          </cell>
          <cell r="E7403" t="str">
            <v>KS</v>
          </cell>
          <cell r="F7403">
            <v>3436</v>
          </cell>
        </row>
        <row r="7404">
          <cell r="A7404">
            <v>6285133</v>
          </cell>
          <cell r="B7404" t="str">
            <v>Plochý roh…GEK-AAFF9</v>
          </cell>
          <cell r="C7404">
            <v>3436</v>
          </cell>
          <cell r="D7404">
            <v>1</v>
          </cell>
          <cell r="E7404" t="str">
            <v>KS</v>
          </cell>
          <cell r="F7404">
            <v>3436</v>
          </cell>
        </row>
        <row r="7405">
          <cell r="A7405">
            <v>6285140</v>
          </cell>
          <cell r="B7405" t="str">
            <v>Vnitřní roh…GEK-AIA90</v>
          </cell>
          <cell r="C7405">
            <v>3436</v>
          </cell>
          <cell r="D7405">
            <v>1</v>
          </cell>
          <cell r="E7405" t="str">
            <v>KS</v>
          </cell>
          <cell r="F7405">
            <v>3436</v>
          </cell>
        </row>
        <row r="7406">
          <cell r="A7406">
            <v>6285143</v>
          </cell>
          <cell r="B7406" t="str">
            <v>Vnitřní roh…GEK-AIA90</v>
          </cell>
          <cell r="C7406">
            <v>3436</v>
          </cell>
          <cell r="D7406">
            <v>1</v>
          </cell>
          <cell r="E7406" t="str">
            <v>KS</v>
          </cell>
          <cell r="F7406">
            <v>3436</v>
          </cell>
        </row>
        <row r="7407">
          <cell r="A7407">
            <v>6285160</v>
          </cell>
          <cell r="B7407" t="str">
            <v>Díl T…GEK-AAT90</v>
          </cell>
          <cell r="C7407">
            <v>2835</v>
          </cell>
          <cell r="D7407">
            <v>1</v>
          </cell>
          <cell r="E7407" t="str">
            <v>KS</v>
          </cell>
          <cell r="F7407">
            <v>2835</v>
          </cell>
        </row>
        <row r="7408">
          <cell r="A7408">
            <v>6285163</v>
          </cell>
          <cell r="B7408" t="str">
            <v>Díl T…GEK-AAT90</v>
          </cell>
          <cell r="C7408">
            <v>2835</v>
          </cell>
          <cell r="D7408">
            <v>1</v>
          </cell>
          <cell r="E7408" t="str">
            <v>KS</v>
          </cell>
          <cell r="F7408">
            <v>2835</v>
          </cell>
        </row>
        <row r="7409">
          <cell r="A7409">
            <v>6285200</v>
          </cell>
          <cell r="B7409" t="str">
            <v>Přístrojový kanál…GEK-A7021</v>
          </cell>
          <cell r="C7409">
            <v>2618</v>
          </cell>
          <cell r="D7409">
            <v>1</v>
          </cell>
          <cell r="E7409" t="str">
            <v>M</v>
          </cell>
          <cell r="F7409">
            <v>2618</v>
          </cell>
        </row>
        <row r="7410">
          <cell r="A7410">
            <v>6285203</v>
          </cell>
          <cell r="B7410" t="str">
            <v>Přístrojový kanál…GEK-A7021</v>
          </cell>
          <cell r="C7410">
            <v>2618</v>
          </cell>
          <cell r="D7410">
            <v>1</v>
          </cell>
          <cell r="E7410" t="str">
            <v>M</v>
          </cell>
          <cell r="F7410">
            <v>2618</v>
          </cell>
        </row>
        <row r="7411">
          <cell r="A7411">
            <v>6285210</v>
          </cell>
          <cell r="B7411" t="str">
            <v>Vnější roh…GEK-AA702</v>
          </cell>
          <cell r="C7411">
            <v>3530</v>
          </cell>
          <cell r="D7411">
            <v>1</v>
          </cell>
          <cell r="E7411" t="str">
            <v>KS</v>
          </cell>
          <cell r="F7411">
            <v>3530</v>
          </cell>
        </row>
        <row r="7412">
          <cell r="A7412">
            <v>6285213</v>
          </cell>
          <cell r="B7412" t="str">
            <v>Vnější roh…GEK-AA702</v>
          </cell>
          <cell r="C7412">
            <v>3530</v>
          </cell>
          <cell r="D7412">
            <v>1</v>
          </cell>
          <cell r="E7412" t="str">
            <v>KS</v>
          </cell>
          <cell r="F7412">
            <v>3530</v>
          </cell>
        </row>
        <row r="7413">
          <cell r="A7413">
            <v>6285220</v>
          </cell>
          <cell r="B7413" t="str">
            <v>Plochý roh…GEK-AFS70</v>
          </cell>
          <cell r="C7413">
            <v>3707</v>
          </cell>
          <cell r="D7413">
            <v>1</v>
          </cell>
          <cell r="E7413" t="str">
            <v>KS</v>
          </cell>
          <cell r="F7413">
            <v>3707</v>
          </cell>
        </row>
        <row r="7414">
          <cell r="A7414">
            <v>6285223</v>
          </cell>
          <cell r="B7414" t="str">
            <v>Plochý roh…GEK-AFS70</v>
          </cell>
          <cell r="C7414">
            <v>3707</v>
          </cell>
          <cell r="D7414">
            <v>1</v>
          </cell>
          <cell r="E7414" t="str">
            <v>KS</v>
          </cell>
          <cell r="F7414">
            <v>3707</v>
          </cell>
        </row>
        <row r="7415">
          <cell r="A7415">
            <v>6285230</v>
          </cell>
          <cell r="B7415" t="str">
            <v>Plochý roh…GEK-AFF70</v>
          </cell>
          <cell r="C7415">
            <v>3530</v>
          </cell>
          <cell r="D7415">
            <v>1</v>
          </cell>
          <cell r="E7415" t="str">
            <v>KS</v>
          </cell>
          <cell r="F7415">
            <v>3530</v>
          </cell>
        </row>
        <row r="7416">
          <cell r="A7416">
            <v>6285233</v>
          </cell>
          <cell r="B7416" t="str">
            <v>Plochý roh…GEK-AFF70</v>
          </cell>
          <cell r="C7416">
            <v>3530</v>
          </cell>
          <cell r="D7416">
            <v>1</v>
          </cell>
          <cell r="E7416" t="str">
            <v>KS</v>
          </cell>
          <cell r="F7416">
            <v>3530</v>
          </cell>
        </row>
        <row r="7417">
          <cell r="A7417">
            <v>6285240</v>
          </cell>
          <cell r="B7417" t="str">
            <v>Vnitřní roh…GEK-AIS70</v>
          </cell>
          <cell r="C7417">
            <v>3707</v>
          </cell>
          <cell r="D7417">
            <v>1</v>
          </cell>
          <cell r="E7417" t="str">
            <v>KS</v>
          </cell>
          <cell r="F7417">
            <v>3707</v>
          </cell>
        </row>
        <row r="7418">
          <cell r="A7418">
            <v>6285243</v>
          </cell>
          <cell r="B7418" t="str">
            <v>Vnitřní roh…GEK-AIS70</v>
          </cell>
          <cell r="C7418">
            <v>3707</v>
          </cell>
          <cell r="D7418">
            <v>1</v>
          </cell>
          <cell r="E7418" t="str">
            <v>KS</v>
          </cell>
          <cell r="F7418">
            <v>3707</v>
          </cell>
        </row>
        <row r="7419">
          <cell r="A7419">
            <v>6285260</v>
          </cell>
          <cell r="B7419" t="str">
            <v>Díl T…GEK-AT702</v>
          </cell>
          <cell r="C7419">
            <v>2916</v>
          </cell>
          <cell r="D7419">
            <v>1</v>
          </cell>
          <cell r="E7419" t="str">
            <v>KS</v>
          </cell>
          <cell r="F7419">
            <v>2916</v>
          </cell>
        </row>
        <row r="7420">
          <cell r="A7420">
            <v>6285263</v>
          </cell>
          <cell r="B7420" t="str">
            <v>Díl T…GEK-AT702</v>
          </cell>
          <cell r="C7420">
            <v>2916</v>
          </cell>
          <cell r="D7420">
            <v>1</v>
          </cell>
          <cell r="E7420" t="str">
            <v>KS</v>
          </cell>
          <cell r="F7420">
            <v>2916</v>
          </cell>
        </row>
        <row r="7421">
          <cell r="A7421">
            <v>6285270</v>
          </cell>
          <cell r="B7421" t="str">
            <v>Koncový díl …GEK-AAE70</v>
          </cell>
          <cell r="C7421">
            <v>1690</v>
          </cell>
          <cell r="D7421">
            <v>1</v>
          </cell>
          <cell r="E7421" t="str">
            <v>KS</v>
          </cell>
          <cell r="F7421">
            <v>1690</v>
          </cell>
        </row>
        <row r="7422">
          <cell r="A7422">
            <v>6285273</v>
          </cell>
          <cell r="B7422" t="str">
            <v>Koncový díl …GEK-AAE70</v>
          </cell>
          <cell r="C7422">
            <v>1690</v>
          </cell>
          <cell r="D7422">
            <v>1</v>
          </cell>
          <cell r="E7422" t="str">
            <v>KS</v>
          </cell>
          <cell r="F7422">
            <v>1690</v>
          </cell>
        </row>
        <row r="7423">
          <cell r="A7423">
            <v>6285300</v>
          </cell>
          <cell r="B7423" t="str">
            <v>Přístrojový kanál…GEK-A1002</v>
          </cell>
          <cell r="C7423">
            <v>2816</v>
          </cell>
          <cell r="D7423">
            <v>1</v>
          </cell>
          <cell r="E7423" t="str">
            <v>M</v>
          </cell>
          <cell r="F7423">
            <v>2816</v>
          </cell>
        </row>
        <row r="7424">
          <cell r="A7424">
            <v>6285303</v>
          </cell>
          <cell r="B7424" t="str">
            <v>Přístrojový kanál…GEK-A1002</v>
          </cell>
          <cell r="C7424">
            <v>2820</v>
          </cell>
          <cell r="D7424">
            <v>1</v>
          </cell>
          <cell r="E7424" t="str">
            <v>M</v>
          </cell>
          <cell r="F7424">
            <v>2820</v>
          </cell>
        </row>
        <row r="7425">
          <cell r="A7425">
            <v>6285310</v>
          </cell>
          <cell r="B7425" t="str">
            <v>Vnější roh…GEK-AA100</v>
          </cell>
          <cell r="C7425">
            <v>3988</v>
          </cell>
          <cell r="D7425">
            <v>1</v>
          </cell>
          <cell r="E7425" t="str">
            <v>KS</v>
          </cell>
          <cell r="F7425">
            <v>3988</v>
          </cell>
        </row>
        <row r="7426">
          <cell r="A7426">
            <v>6285313</v>
          </cell>
          <cell r="B7426" t="str">
            <v>Vnější roh…GEK-AA100</v>
          </cell>
          <cell r="C7426">
            <v>4188</v>
          </cell>
          <cell r="D7426">
            <v>1</v>
          </cell>
          <cell r="E7426" t="str">
            <v>KS</v>
          </cell>
          <cell r="F7426">
            <v>4188</v>
          </cell>
        </row>
        <row r="7427">
          <cell r="A7427">
            <v>6285320</v>
          </cell>
          <cell r="B7427" t="str">
            <v>Plochý roh…GEK-AFS10</v>
          </cell>
          <cell r="C7427">
            <v>4188</v>
          </cell>
          <cell r="D7427">
            <v>1</v>
          </cell>
          <cell r="E7427" t="str">
            <v>KS</v>
          </cell>
          <cell r="F7427">
            <v>4188</v>
          </cell>
        </row>
        <row r="7428">
          <cell r="A7428">
            <v>6285323</v>
          </cell>
          <cell r="B7428" t="str">
            <v>Plochý roh…GEK-AFS10</v>
          </cell>
          <cell r="C7428">
            <v>4188</v>
          </cell>
          <cell r="D7428">
            <v>1</v>
          </cell>
          <cell r="E7428" t="str">
            <v>KS</v>
          </cell>
          <cell r="F7428">
            <v>4188</v>
          </cell>
        </row>
        <row r="7429">
          <cell r="A7429">
            <v>6285330</v>
          </cell>
          <cell r="B7429" t="str">
            <v>Plochý roh…GEK-AFF10</v>
          </cell>
          <cell r="C7429">
            <v>3988</v>
          </cell>
          <cell r="D7429">
            <v>1</v>
          </cell>
          <cell r="E7429" t="str">
            <v>KS</v>
          </cell>
          <cell r="F7429">
            <v>3988</v>
          </cell>
        </row>
        <row r="7430">
          <cell r="A7430">
            <v>6285333</v>
          </cell>
          <cell r="B7430" t="str">
            <v>Plochý roh…GEK-AFF10</v>
          </cell>
          <cell r="C7430">
            <v>3988</v>
          </cell>
          <cell r="D7430">
            <v>1</v>
          </cell>
          <cell r="E7430" t="str">
            <v>KS</v>
          </cell>
          <cell r="F7430">
            <v>3988</v>
          </cell>
        </row>
        <row r="7431">
          <cell r="A7431">
            <v>6285340</v>
          </cell>
          <cell r="B7431" t="str">
            <v>Vnitřní roh…GEK-AIS10</v>
          </cell>
          <cell r="C7431">
            <v>3988</v>
          </cell>
          <cell r="D7431">
            <v>1</v>
          </cell>
          <cell r="E7431" t="str">
            <v>KS</v>
          </cell>
          <cell r="F7431">
            <v>3988</v>
          </cell>
        </row>
        <row r="7432">
          <cell r="A7432">
            <v>6285343</v>
          </cell>
          <cell r="B7432" t="str">
            <v>Vnitřní roh…GEK-AIS10</v>
          </cell>
          <cell r="C7432">
            <v>4188</v>
          </cell>
          <cell r="D7432">
            <v>1</v>
          </cell>
          <cell r="E7432" t="str">
            <v>KS</v>
          </cell>
          <cell r="F7432">
            <v>4188</v>
          </cell>
        </row>
        <row r="7433">
          <cell r="A7433">
            <v>6285360</v>
          </cell>
          <cell r="B7433" t="str">
            <v>Díl T…GEK-AT100</v>
          </cell>
          <cell r="C7433">
            <v>3459</v>
          </cell>
          <cell r="D7433">
            <v>1</v>
          </cell>
          <cell r="E7433" t="str">
            <v>KS</v>
          </cell>
          <cell r="F7433">
            <v>3459</v>
          </cell>
        </row>
        <row r="7434">
          <cell r="A7434">
            <v>6285363</v>
          </cell>
          <cell r="B7434" t="str">
            <v>Díl T…GEK-AT100</v>
          </cell>
          <cell r="C7434">
            <v>3295</v>
          </cell>
          <cell r="D7434">
            <v>1</v>
          </cell>
          <cell r="E7434" t="str">
            <v>KS</v>
          </cell>
          <cell r="F7434">
            <v>3295</v>
          </cell>
        </row>
        <row r="7435">
          <cell r="A7435">
            <v>6285370</v>
          </cell>
          <cell r="B7435" t="str">
            <v>Koncový díl …GEK-AAE10</v>
          </cell>
          <cell r="C7435">
            <v>1682</v>
          </cell>
          <cell r="D7435">
            <v>1</v>
          </cell>
          <cell r="E7435" t="str">
            <v>KS</v>
          </cell>
          <cell r="F7435">
            <v>1682</v>
          </cell>
        </row>
        <row r="7436">
          <cell r="A7436">
            <v>6285373</v>
          </cell>
          <cell r="B7436" t="str">
            <v>Koncový díl …GEK-AAE10</v>
          </cell>
          <cell r="C7436">
            <v>1767</v>
          </cell>
          <cell r="D7436">
            <v>1</v>
          </cell>
          <cell r="E7436" t="str">
            <v>KS</v>
          </cell>
          <cell r="F7436">
            <v>1767</v>
          </cell>
        </row>
        <row r="7437">
          <cell r="A7437">
            <v>6285400</v>
          </cell>
          <cell r="B7437" t="str">
            <v>Přístrojový kanál…GEK-AA701</v>
          </cell>
          <cell r="C7437">
            <v>1301</v>
          </cell>
          <cell r="D7437">
            <v>1</v>
          </cell>
          <cell r="E7437" t="str">
            <v>M</v>
          </cell>
          <cell r="F7437">
            <v>1301</v>
          </cell>
        </row>
        <row r="7438">
          <cell r="A7438">
            <v>6285403</v>
          </cell>
          <cell r="B7438" t="str">
            <v>Přístrojový kanál…GEK-AA701</v>
          </cell>
          <cell r="C7438">
            <v>1301</v>
          </cell>
          <cell r="D7438">
            <v>1</v>
          </cell>
          <cell r="E7438" t="str">
            <v>M</v>
          </cell>
          <cell r="F7438">
            <v>1301</v>
          </cell>
        </row>
        <row r="7439">
          <cell r="A7439">
            <v>6285410</v>
          </cell>
          <cell r="B7439" t="str">
            <v>Vnější roh…GEK-AAA70</v>
          </cell>
          <cell r="C7439">
            <v>2054</v>
          </cell>
          <cell r="D7439">
            <v>1</v>
          </cell>
          <cell r="E7439" t="str">
            <v>KS</v>
          </cell>
          <cell r="F7439">
            <v>2054</v>
          </cell>
        </row>
        <row r="7440">
          <cell r="A7440">
            <v>6285413</v>
          </cell>
          <cell r="B7440" t="str">
            <v>Vnější roh…GEK-AAA70</v>
          </cell>
          <cell r="C7440">
            <v>2054</v>
          </cell>
          <cell r="D7440">
            <v>1</v>
          </cell>
          <cell r="E7440" t="str">
            <v>KS</v>
          </cell>
          <cell r="F7440">
            <v>2054</v>
          </cell>
        </row>
        <row r="7441">
          <cell r="A7441">
            <v>6285420</v>
          </cell>
          <cell r="B7441" t="str">
            <v>Plochý roh…GEK-AAFS7</v>
          </cell>
          <cell r="C7441">
            <v>2054</v>
          </cell>
          <cell r="D7441">
            <v>1</v>
          </cell>
          <cell r="E7441" t="str">
            <v>KS</v>
          </cell>
          <cell r="F7441">
            <v>2054</v>
          </cell>
        </row>
        <row r="7442">
          <cell r="A7442">
            <v>6285423</v>
          </cell>
          <cell r="B7442" t="str">
            <v>Plochý roh…GEK-AAFS7</v>
          </cell>
          <cell r="C7442">
            <v>2054</v>
          </cell>
          <cell r="D7442">
            <v>1</v>
          </cell>
          <cell r="E7442" t="str">
            <v>KS</v>
          </cell>
          <cell r="F7442">
            <v>2054</v>
          </cell>
        </row>
        <row r="7443">
          <cell r="A7443">
            <v>6285430</v>
          </cell>
          <cell r="B7443" t="str">
            <v>Plochý roh…GEK-AAFF7</v>
          </cell>
          <cell r="C7443">
            <v>2054</v>
          </cell>
          <cell r="D7443">
            <v>1</v>
          </cell>
          <cell r="E7443" t="str">
            <v>KS</v>
          </cell>
          <cell r="F7443">
            <v>2054</v>
          </cell>
        </row>
        <row r="7444">
          <cell r="A7444">
            <v>6285433</v>
          </cell>
          <cell r="B7444" t="str">
            <v>Plochý roh…GEK-AAFF7</v>
          </cell>
          <cell r="C7444">
            <v>2054</v>
          </cell>
          <cell r="D7444">
            <v>1</v>
          </cell>
          <cell r="E7444" t="str">
            <v>KS</v>
          </cell>
          <cell r="F7444">
            <v>2054</v>
          </cell>
        </row>
        <row r="7445">
          <cell r="A7445">
            <v>6285440</v>
          </cell>
          <cell r="B7445" t="str">
            <v>Vnitřní roh…GEK-AIA70</v>
          </cell>
          <cell r="C7445">
            <v>2054</v>
          </cell>
          <cell r="D7445">
            <v>1</v>
          </cell>
          <cell r="E7445" t="str">
            <v>KS</v>
          </cell>
          <cell r="F7445">
            <v>2054</v>
          </cell>
        </row>
        <row r="7446">
          <cell r="A7446">
            <v>6285443</v>
          </cell>
          <cell r="B7446" t="str">
            <v>Vnitřní roh…GEK-AIA70</v>
          </cell>
          <cell r="C7446">
            <v>2054</v>
          </cell>
          <cell r="D7446">
            <v>1</v>
          </cell>
          <cell r="E7446" t="str">
            <v>KS</v>
          </cell>
          <cell r="F7446">
            <v>2054</v>
          </cell>
        </row>
        <row r="7447">
          <cell r="A7447">
            <v>6285460</v>
          </cell>
          <cell r="B7447" t="str">
            <v>Díl T…GEK-AAT70</v>
          </cell>
          <cell r="C7447">
            <v>1697</v>
          </cell>
          <cell r="D7447">
            <v>1</v>
          </cell>
          <cell r="E7447" t="str">
            <v>KS</v>
          </cell>
          <cell r="F7447">
            <v>1697</v>
          </cell>
        </row>
        <row r="7448">
          <cell r="A7448">
            <v>6285463</v>
          </cell>
          <cell r="B7448" t="str">
            <v>Díl T…GEK-AAT70</v>
          </cell>
          <cell r="C7448">
            <v>1697</v>
          </cell>
          <cell r="D7448">
            <v>1</v>
          </cell>
          <cell r="E7448" t="str">
            <v>KS</v>
          </cell>
          <cell r="F7448">
            <v>1697</v>
          </cell>
        </row>
        <row r="7449">
          <cell r="A7449">
            <v>6285470</v>
          </cell>
          <cell r="B7449" t="str">
            <v>Koncový díl …GEK-AAE70</v>
          </cell>
          <cell r="C7449">
            <v>829</v>
          </cell>
          <cell r="D7449">
            <v>1</v>
          </cell>
          <cell r="E7449" t="str">
            <v>KS</v>
          </cell>
          <cell r="F7449">
            <v>829</v>
          </cell>
        </row>
        <row r="7450">
          <cell r="A7450">
            <v>6285473</v>
          </cell>
          <cell r="B7450" t="str">
            <v>Koncový díl…GEK-AAE70</v>
          </cell>
          <cell r="C7450">
            <v>829</v>
          </cell>
          <cell r="D7450">
            <v>1</v>
          </cell>
          <cell r="E7450" t="str">
            <v>KS</v>
          </cell>
          <cell r="F7450">
            <v>829</v>
          </cell>
        </row>
        <row r="7451">
          <cell r="A7451">
            <v>6285500</v>
          </cell>
          <cell r="B7451" t="str">
            <v>Přístrojový kanál…GEK-AA901</v>
          </cell>
          <cell r="C7451">
            <v>1440</v>
          </cell>
          <cell r="D7451">
            <v>1</v>
          </cell>
          <cell r="E7451" t="str">
            <v>M</v>
          </cell>
          <cell r="F7451">
            <v>1440</v>
          </cell>
        </row>
        <row r="7452">
          <cell r="A7452">
            <v>6285503</v>
          </cell>
          <cell r="B7452" t="str">
            <v>Přístrojový kanál…GEK-AA901</v>
          </cell>
          <cell r="C7452">
            <v>1440</v>
          </cell>
          <cell r="D7452">
            <v>1</v>
          </cell>
          <cell r="E7452" t="str">
            <v>M</v>
          </cell>
          <cell r="F7452">
            <v>1440</v>
          </cell>
        </row>
        <row r="7453">
          <cell r="A7453">
            <v>6285510</v>
          </cell>
          <cell r="B7453" t="str">
            <v>Vnější roh…GEK-AAA90</v>
          </cell>
          <cell r="C7453">
            <v>2248</v>
          </cell>
          <cell r="D7453">
            <v>1</v>
          </cell>
          <cell r="E7453" t="str">
            <v>KS</v>
          </cell>
          <cell r="F7453">
            <v>2248</v>
          </cell>
        </row>
        <row r="7454">
          <cell r="A7454">
            <v>6285513</v>
          </cell>
          <cell r="B7454" t="str">
            <v>Vnější roh…GEK-AAA90</v>
          </cell>
          <cell r="C7454">
            <v>2248</v>
          </cell>
          <cell r="D7454">
            <v>1</v>
          </cell>
          <cell r="E7454" t="str">
            <v>KS</v>
          </cell>
          <cell r="F7454">
            <v>2248</v>
          </cell>
        </row>
        <row r="7455">
          <cell r="A7455">
            <v>6285520</v>
          </cell>
          <cell r="B7455" t="str">
            <v>Plochý roh…GEK-AAFS9</v>
          </cell>
          <cell r="C7455">
            <v>2248</v>
          </cell>
          <cell r="D7455">
            <v>1</v>
          </cell>
          <cell r="E7455" t="str">
            <v>KS</v>
          </cell>
          <cell r="F7455">
            <v>2248</v>
          </cell>
        </row>
        <row r="7456">
          <cell r="A7456">
            <v>6285523</v>
          </cell>
          <cell r="B7456" t="str">
            <v>Plochý roh…GEK-AAFS9</v>
          </cell>
          <cell r="C7456">
            <v>2248</v>
          </cell>
          <cell r="D7456">
            <v>1</v>
          </cell>
          <cell r="E7456" t="str">
            <v>KS</v>
          </cell>
          <cell r="F7456">
            <v>2248</v>
          </cell>
        </row>
        <row r="7457">
          <cell r="A7457">
            <v>6285530</v>
          </cell>
          <cell r="B7457" t="str">
            <v>Plochý roh…GEK-AAFF9</v>
          </cell>
          <cell r="C7457">
            <v>2248</v>
          </cell>
          <cell r="D7457">
            <v>1</v>
          </cell>
          <cell r="E7457" t="str">
            <v>KS</v>
          </cell>
          <cell r="F7457">
            <v>2248</v>
          </cell>
        </row>
        <row r="7458">
          <cell r="A7458">
            <v>6285533</v>
          </cell>
          <cell r="B7458" t="str">
            <v>Plochý roh…GEK-AAFF9</v>
          </cell>
          <cell r="C7458">
            <v>2248</v>
          </cell>
          <cell r="D7458">
            <v>1</v>
          </cell>
          <cell r="E7458" t="str">
            <v>KS</v>
          </cell>
          <cell r="F7458">
            <v>2248</v>
          </cell>
        </row>
        <row r="7459">
          <cell r="A7459">
            <v>6285540</v>
          </cell>
          <cell r="B7459" t="str">
            <v>Vnitřní roh…GEK-AIA90</v>
          </cell>
          <cell r="C7459">
            <v>2248</v>
          </cell>
          <cell r="D7459">
            <v>1</v>
          </cell>
          <cell r="E7459" t="str">
            <v>KS</v>
          </cell>
          <cell r="F7459">
            <v>2248</v>
          </cell>
        </row>
        <row r="7460">
          <cell r="A7460">
            <v>6285543</v>
          </cell>
          <cell r="B7460" t="str">
            <v>Vnitřní roh…GEK-AIA90</v>
          </cell>
          <cell r="C7460">
            <v>2248</v>
          </cell>
          <cell r="D7460">
            <v>1</v>
          </cell>
          <cell r="E7460" t="str">
            <v>KS</v>
          </cell>
          <cell r="F7460">
            <v>2248</v>
          </cell>
        </row>
        <row r="7461">
          <cell r="A7461">
            <v>6285560</v>
          </cell>
          <cell r="B7461" t="str">
            <v>Díl T…GEK-AAT90</v>
          </cell>
          <cell r="C7461">
            <v>1857</v>
          </cell>
          <cell r="D7461">
            <v>1</v>
          </cell>
          <cell r="E7461" t="str">
            <v>KS</v>
          </cell>
          <cell r="F7461">
            <v>1857</v>
          </cell>
        </row>
        <row r="7462">
          <cell r="A7462">
            <v>6285563</v>
          </cell>
          <cell r="B7462" t="str">
            <v>Díl T…GEK-AAT90</v>
          </cell>
          <cell r="C7462">
            <v>1857</v>
          </cell>
          <cell r="D7462">
            <v>1</v>
          </cell>
          <cell r="E7462" t="str">
            <v>KS</v>
          </cell>
          <cell r="F7462">
            <v>1857</v>
          </cell>
        </row>
        <row r="7463">
          <cell r="A7463">
            <v>6285570</v>
          </cell>
          <cell r="B7463" t="str">
            <v>Koncový díl…GEK-AAE90</v>
          </cell>
          <cell r="C7463">
            <v>909</v>
          </cell>
          <cell r="D7463">
            <v>1</v>
          </cell>
          <cell r="E7463" t="str">
            <v>KS</v>
          </cell>
          <cell r="F7463">
            <v>909</v>
          </cell>
        </row>
        <row r="7464">
          <cell r="A7464">
            <v>6285573</v>
          </cell>
          <cell r="B7464" t="str">
            <v>Koncový díl …GEK-AAE90</v>
          </cell>
          <cell r="C7464">
            <v>909</v>
          </cell>
          <cell r="D7464">
            <v>1</v>
          </cell>
          <cell r="E7464" t="str">
            <v>KS</v>
          </cell>
          <cell r="F7464">
            <v>909</v>
          </cell>
        </row>
        <row r="7465">
          <cell r="A7465">
            <v>6286000</v>
          </cell>
          <cell r="B7465" t="str">
            <v>Přístrojový sloup…ISS120/24</v>
          </cell>
          <cell r="C7465">
            <v>9249</v>
          </cell>
          <cell r="D7465">
            <v>1</v>
          </cell>
          <cell r="E7465" t="str">
            <v>KS</v>
          </cell>
          <cell r="F7465">
            <v>9249</v>
          </cell>
        </row>
        <row r="7466">
          <cell r="A7466">
            <v>6286003</v>
          </cell>
          <cell r="B7466" t="str">
            <v>Přístrojový sloup…ISS120/24</v>
          </cell>
          <cell r="C7466">
            <v>9249</v>
          </cell>
          <cell r="D7466">
            <v>1</v>
          </cell>
          <cell r="E7466" t="str">
            <v>KS</v>
          </cell>
          <cell r="F7466">
            <v>9249</v>
          </cell>
        </row>
        <row r="7467">
          <cell r="A7467">
            <v>6286020</v>
          </cell>
          <cell r="B7467" t="str">
            <v>Přístrojový sloup…ISS120/25</v>
          </cell>
          <cell r="C7467">
            <v>9249</v>
          </cell>
          <cell r="D7467">
            <v>1</v>
          </cell>
          <cell r="E7467" t="str">
            <v>KS</v>
          </cell>
          <cell r="F7467">
            <v>9249</v>
          </cell>
        </row>
        <row r="7468">
          <cell r="A7468">
            <v>6286023</v>
          </cell>
          <cell r="B7468" t="str">
            <v>Přístrojový sloup…ISS120/25</v>
          </cell>
          <cell r="C7468">
            <v>9249</v>
          </cell>
          <cell r="D7468">
            <v>1</v>
          </cell>
          <cell r="E7468" t="str">
            <v>KS</v>
          </cell>
          <cell r="F7468">
            <v>9249</v>
          </cell>
        </row>
        <row r="7469">
          <cell r="A7469">
            <v>6286030</v>
          </cell>
          <cell r="B7469" t="str">
            <v>Přístrojový sloup…ISS120/26</v>
          </cell>
          <cell r="C7469">
            <v>9249</v>
          </cell>
          <cell r="D7469">
            <v>1</v>
          </cell>
          <cell r="E7469" t="str">
            <v>KS</v>
          </cell>
          <cell r="F7469">
            <v>9249</v>
          </cell>
        </row>
        <row r="7470">
          <cell r="A7470">
            <v>6286033</v>
          </cell>
          <cell r="B7470" t="str">
            <v>Přístrojový sloup…ISS120/26</v>
          </cell>
          <cell r="C7470">
            <v>9249</v>
          </cell>
          <cell r="D7470">
            <v>1</v>
          </cell>
          <cell r="E7470" t="str">
            <v>KS</v>
          </cell>
          <cell r="F7470">
            <v>9249</v>
          </cell>
        </row>
        <row r="7471">
          <cell r="A7471">
            <v>6286040</v>
          </cell>
          <cell r="B7471" t="str">
            <v>Přístrojový sloup…ISS120/26</v>
          </cell>
          <cell r="C7471">
            <v>9249</v>
          </cell>
          <cell r="D7471">
            <v>1</v>
          </cell>
          <cell r="E7471" t="str">
            <v>KS</v>
          </cell>
          <cell r="F7471">
            <v>9249</v>
          </cell>
        </row>
        <row r="7472">
          <cell r="A7472">
            <v>6286043</v>
          </cell>
          <cell r="B7472" t="str">
            <v>Přístrojový sloup…ISS120/26</v>
          </cell>
          <cell r="C7472">
            <v>9249</v>
          </cell>
          <cell r="D7472">
            <v>1</v>
          </cell>
          <cell r="E7472" t="str">
            <v>KS</v>
          </cell>
          <cell r="F7472">
            <v>9249</v>
          </cell>
        </row>
        <row r="7473">
          <cell r="A7473">
            <v>6286050</v>
          </cell>
          <cell r="B7473" t="str">
            <v>Přístrojový sloup…ISS120/27</v>
          </cell>
          <cell r="C7473">
            <v>9249</v>
          </cell>
          <cell r="D7473">
            <v>1</v>
          </cell>
          <cell r="E7473" t="str">
            <v>KS</v>
          </cell>
          <cell r="F7473">
            <v>9249</v>
          </cell>
        </row>
        <row r="7474">
          <cell r="A7474">
            <v>6286053</v>
          </cell>
          <cell r="B7474" t="str">
            <v>Přístrojový sloup…ISS120/27</v>
          </cell>
          <cell r="C7474">
            <v>9249</v>
          </cell>
          <cell r="D7474">
            <v>1</v>
          </cell>
          <cell r="E7474" t="str">
            <v>KS</v>
          </cell>
          <cell r="F7474">
            <v>9249</v>
          </cell>
        </row>
        <row r="7475">
          <cell r="A7475">
            <v>6286060</v>
          </cell>
          <cell r="B7475" t="str">
            <v>Přístrojový sloup…ISS120/27</v>
          </cell>
          <cell r="C7475">
            <v>9782</v>
          </cell>
          <cell r="D7475">
            <v>1</v>
          </cell>
          <cell r="E7475" t="str">
            <v>KS</v>
          </cell>
          <cell r="F7475">
            <v>9782</v>
          </cell>
        </row>
        <row r="7476">
          <cell r="A7476">
            <v>6286062</v>
          </cell>
          <cell r="B7476" t="str">
            <v>Přístrojový sloup…ISS120/27</v>
          </cell>
          <cell r="C7476">
            <v>9782</v>
          </cell>
          <cell r="D7476">
            <v>1</v>
          </cell>
          <cell r="E7476" t="str">
            <v>KS</v>
          </cell>
          <cell r="F7476">
            <v>9782</v>
          </cell>
        </row>
        <row r="7477">
          <cell r="A7477">
            <v>6286063</v>
          </cell>
          <cell r="B7477" t="str">
            <v>Přístrojový sloup…ISS120/27</v>
          </cell>
          <cell r="C7477">
            <v>9782</v>
          </cell>
          <cell r="D7477">
            <v>1</v>
          </cell>
          <cell r="E7477" t="str">
            <v>KS</v>
          </cell>
          <cell r="F7477">
            <v>9782</v>
          </cell>
        </row>
        <row r="7478">
          <cell r="A7478">
            <v>6286080</v>
          </cell>
          <cell r="B7478" t="str">
            <v>Přístrojový sloup…ISS120/28</v>
          </cell>
          <cell r="C7478">
            <v>9782</v>
          </cell>
          <cell r="D7478">
            <v>1</v>
          </cell>
          <cell r="E7478" t="str">
            <v>KS</v>
          </cell>
          <cell r="F7478">
            <v>9782</v>
          </cell>
        </row>
        <row r="7479">
          <cell r="A7479">
            <v>6286083</v>
          </cell>
          <cell r="B7479" t="str">
            <v>Přístrojový sloup…ISS120/28</v>
          </cell>
          <cell r="C7479">
            <v>9782</v>
          </cell>
          <cell r="D7479">
            <v>1</v>
          </cell>
          <cell r="E7479" t="str">
            <v>KS</v>
          </cell>
          <cell r="F7479">
            <v>9782</v>
          </cell>
        </row>
        <row r="7480">
          <cell r="A7480">
            <v>6286100</v>
          </cell>
          <cell r="B7480" t="str">
            <v>Přístrojový sloup…ISS120/29</v>
          </cell>
          <cell r="C7480">
            <v>9782</v>
          </cell>
          <cell r="D7480">
            <v>1</v>
          </cell>
          <cell r="E7480" t="str">
            <v>KS</v>
          </cell>
          <cell r="F7480">
            <v>9782</v>
          </cell>
        </row>
        <row r="7481">
          <cell r="A7481">
            <v>6286103</v>
          </cell>
          <cell r="B7481" t="str">
            <v>Přístrojový sloup…ISS120/29</v>
          </cell>
          <cell r="C7481">
            <v>9782</v>
          </cell>
          <cell r="D7481">
            <v>1</v>
          </cell>
          <cell r="E7481" t="str">
            <v>KS</v>
          </cell>
          <cell r="F7481">
            <v>9782</v>
          </cell>
        </row>
        <row r="7482">
          <cell r="A7482">
            <v>6286110</v>
          </cell>
          <cell r="B7482" t="str">
            <v>Přístrojový sloup…ISS120/30</v>
          </cell>
          <cell r="C7482">
            <v>9782</v>
          </cell>
          <cell r="D7482">
            <v>1</v>
          </cell>
          <cell r="E7482" t="str">
            <v>KS</v>
          </cell>
          <cell r="F7482">
            <v>9782</v>
          </cell>
        </row>
        <row r="7483">
          <cell r="A7483">
            <v>6286113</v>
          </cell>
          <cell r="B7483" t="str">
            <v>Přístrojový sloup…ISS120/30</v>
          </cell>
          <cell r="C7483">
            <v>9782</v>
          </cell>
          <cell r="D7483">
            <v>1</v>
          </cell>
          <cell r="E7483" t="str">
            <v>KS</v>
          </cell>
          <cell r="F7483">
            <v>9782</v>
          </cell>
        </row>
        <row r="7484">
          <cell r="A7484">
            <v>6286120</v>
          </cell>
          <cell r="B7484" t="str">
            <v>Přístrojový sloup…ISS120/30</v>
          </cell>
          <cell r="C7484">
            <v>9782</v>
          </cell>
          <cell r="D7484">
            <v>1</v>
          </cell>
          <cell r="E7484" t="str">
            <v>KS</v>
          </cell>
          <cell r="F7484">
            <v>9782</v>
          </cell>
        </row>
        <row r="7485">
          <cell r="A7485">
            <v>6286123</v>
          </cell>
          <cell r="B7485" t="str">
            <v>Přístrojový sloup…ISS120/30</v>
          </cell>
          <cell r="C7485">
            <v>9782</v>
          </cell>
          <cell r="D7485">
            <v>1</v>
          </cell>
          <cell r="E7485" t="str">
            <v>KS</v>
          </cell>
          <cell r="F7485">
            <v>9782</v>
          </cell>
        </row>
        <row r="7486">
          <cell r="A7486">
            <v>6286130</v>
          </cell>
          <cell r="B7486" t="str">
            <v>Přístrojový sloup…ISS120/31</v>
          </cell>
          <cell r="C7486">
            <v>9782</v>
          </cell>
          <cell r="D7486">
            <v>1</v>
          </cell>
          <cell r="E7486" t="str">
            <v>KS</v>
          </cell>
          <cell r="F7486">
            <v>9782</v>
          </cell>
        </row>
        <row r="7487">
          <cell r="A7487">
            <v>6286133</v>
          </cell>
          <cell r="B7487" t="str">
            <v>Přístrojový sloup…ISS120/31</v>
          </cell>
          <cell r="C7487">
            <v>9782</v>
          </cell>
          <cell r="D7487">
            <v>1</v>
          </cell>
          <cell r="E7487" t="str">
            <v>KS</v>
          </cell>
          <cell r="F7487">
            <v>9782</v>
          </cell>
        </row>
        <row r="7488">
          <cell r="A7488">
            <v>6286140</v>
          </cell>
          <cell r="B7488" t="str">
            <v>Přístrojový sloup…ISS120/31</v>
          </cell>
          <cell r="C7488">
            <v>9782</v>
          </cell>
          <cell r="D7488">
            <v>1</v>
          </cell>
          <cell r="E7488" t="str">
            <v>KS</v>
          </cell>
          <cell r="F7488">
            <v>9782</v>
          </cell>
        </row>
        <row r="7489">
          <cell r="A7489">
            <v>6286143</v>
          </cell>
          <cell r="B7489" t="str">
            <v>Přístrojový sloup…ISS120/31</v>
          </cell>
          <cell r="C7489">
            <v>9782</v>
          </cell>
          <cell r="D7489">
            <v>1</v>
          </cell>
          <cell r="E7489" t="str">
            <v>KS</v>
          </cell>
          <cell r="F7489">
            <v>9782</v>
          </cell>
        </row>
        <row r="7490">
          <cell r="A7490">
            <v>6286160</v>
          </cell>
          <cell r="B7490" t="str">
            <v>Přístrojový sloup…ISS120/32</v>
          </cell>
          <cell r="C7490">
            <v>10761</v>
          </cell>
          <cell r="D7490">
            <v>1</v>
          </cell>
          <cell r="E7490" t="str">
            <v>KS</v>
          </cell>
          <cell r="F7490">
            <v>10761</v>
          </cell>
        </row>
        <row r="7491">
          <cell r="A7491">
            <v>6286163</v>
          </cell>
          <cell r="B7491" t="str">
            <v>Přístrojový sloup…ISS120/32</v>
          </cell>
          <cell r="C7491">
            <v>10761</v>
          </cell>
          <cell r="D7491">
            <v>1</v>
          </cell>
          <cell r="E7491" t="str">
            <v>KS</v>
          </cell>
          <cell r="F7491">
            <v>10761</v>
          </cell>
        </row>
        <row r="7492">
          <cell r="A7492">
            <v>6286170</v>
          </cell>
          <cell r="B7492" t="str">
            <v>Přístrojový sloup…ISS120/33</v>
          </cell>
          <cell r="C7492">
            <v>10761</v>
          </cell>
          <cell r="D7492">
            <v>1</v>
          </cell>
          <cell r="E7492" t="str">
            <v>KS</v>
          </cell>
          <cell r="F7492">
            <v>10761</v>
          </cell>
        </row>
        <row r="7493">
          <cell r="A7493">
            <v>6286173</v>
          </cell>
          <cell r="B7493" t="str">
            <v>Přístrojový sloup…ISS120/33</v>
          </cell>
          <cell r="C7493">
            <v>10761</v>
          </cell>
          <cell r="D7493">
            <v>1</v>
          </cell>
          <cell r="E7493" t="str">
            <v>KS</v>
          </cell>
          <cell r="F7493">
            <v>10761</v>
          </cell>
        </row>
        <row r="7494">
          <cell r="A7494">
            <v>6286180</v>
          </cell>
          <cell r="B7494" t="str">
            <v>Přístrojový sloup…ISS120/33</v>
          </cell>
          <cell r="C7494">
            <v>10255</v>
          </cell>
          <cell r="D7494">
            <v>1</v>
          </cell>
          <cell r="E7494" t="str">
            <v>KS</v>
          </cell>
          <cell r="F7494">
            <v>10255</v>
          </cell>
        </row>
        <row r="7495">
          <cell r="A7495">
            <v>6286183</v>
          </cell>
          <cell r="B7495" t="str">
            <v>Přístrojový sloup…ISS120/33</v>
          </cell>
          <cell r="C7495">
            <v>10255</v>
          </cell>
          <cell r="D7495">
            <v>1</v>
          </cell>
          <cell r="E7495" t="str">
            <v>KS</v>
          </cell>
          <cell r="F7495">
            <v>10255</v>
          </cell>
        </row>
        <row r="7496">
          <cell r="A7496">
            <v>6286190</v>
          </cell>
          <cell r="B7496" t="str">
            <v>Přístrojový sloup…ISS120/34</v>
          </cell>
          <cell r="C7496">
            <v>10255</v>
          </cell>
          <cell r="D7496">
            <v>1</v>
          </cell>
          <cell r="E7496" t="str">
            <v>KS</v>
          </cell>
          <cell r="F7496">
            <v>10255</v>
          </cell>
        </row>
        <row r="7497">
          <cell r="A7497">
            <v>6286193</v>
          </cell>
          <cell r="B7497" t="str">
            <v>Přístrojový sloup…ISS120/34</v>
          </cell>
          <cell r="C7497">
            <v>10255</v>
          </cell>
          <cell r="D7497">
            <v>1</v>
          </cell>
          <cell r="E7497" t="str">
            <v>KS</v>
          </cell>
          <cell r="F7497">
            <v>10255</v>
          </cell>
        </row>
        <row r="7498">
          <cell r="A7498">
            <v>6286200</v>
          </cell>
          <cell r="B7498" t="str">
            <v>Přístrojový sloup…ISS120/34</v>
          </cell>
          <cell r="C7498">
            <v>10255</v>
          </cell>
          <cell r="D7498">
            <v>1</v>
          </cell>
          <cell r="E7498" t="str">
            <v>KS</v>
          </cell>
          <cell r="F7498">
            <v>10255</v>
          </cell>
        </row>
        <row r="7499">
          <cell r="A7499">
            <v>6286203</v>
          </cell>
          <cell r="B7499" t="str">
            <v>Přístrojový sloup…ISS120/34</v>
          </cell>
          <cell r="C7499">
            <v>10255</v>
          </cell>
          <cell r="D7499">
            <v>1</v>
          </cell>
          <cell r="E7499" t="str">
            <v>KS</v>
          </cell>
          <cell r="F7499">
            <v>10255</v>
          </cell>
        </row>
        <row r="7500">
          <cell r="A7500">
            <v>6286220</v>
          </cell>
          <cell r="B7500" t="str">
            <v>Přístrojový sloup…ISS120/35</v>
          </cell>
          <cell r="C7500">
            <v>10255</v>
          </cell>
          <cell r="D7500">
            <v>1</v>
          </cell>
          <cell r="E7500" t="str">
            <v>KS</v>
          </cell>
          <cell r="F7500">
            <v>10255</v>
          </cell>
        </row>
        <row r="7501">
          <cell r="A7501">
            <v>6286223</v>
          </cell>
          <cell r="B7501" t="str">
            <v>Přístrojový sloup…ISS120/35</v>
          </cell>
          <cell r="C7501">
            <v>10255</v>
          </cell>
          <cell r="D7501">
            <v>1</v>
          </cell>
          <cell r="E7501" t="str">
            <v>KS</v>
          </cell>
          <cell r="F7501">
            <v>10255</v>
          </cell>
        </row>
        <row r="7502">
          <cell r="A7502">
            <v>6286250</v>
          </cell>
          <cell r="B7502" t="str">
            <v>Přístrojový sloup…ISS120/37</v>
          </cell>
          <cell r="C7502">
            <v>11281</v>
          </cell>
          <cell r="D7502">
            <v>1</v>
          </cell>
          <cell r="E7502" t="str">
            <v>KS</v>
          </cell>
          <cell r="F7502">
            <v>11281</v>
          </cell>
        </row>
        <row r="7503">
          <cell r="A7503">
            <v>6286253</v>
          </cell>
          <cell r="B7503" t="str">
            <v>Přístrojový sloup…ISS120/37</v>
          </cell>
          <cell r="C7503">
            <v>11281</v>
          </cell>
          <cell r="D7503">
            <v>1</v>
          </cell>
          <cell r="E7503" t="str">
            <v>KS</v>
          </cell>
          <cell r="F7503">
            <v>11281</v>
          </cell>
        </row>
        <row r="7504">
          <cell r="A7504">
            <v>6286270</v>
          </cell>
          <cell r="B7504" t="str">
            <v>Přístrojový sloup…ISS120/38</v>
          </cell>
          <cell r="C7504">
            <v>11281</v>
          </cell>
          <cell r="D7504">
            <v>1</v>
          </cell>
          <cell r="E7504" t="str">
            <v>KS</v>
          </cell>
          <cell r="F7504">
            <v>11281</v>
          </cell>
        </row>
        <row r="7505">
          <cell r="A7505">
            <v>6286273</v>
          </cell>
          <cell r="B7505" t="str">
            <v>Přístrojový sloup…ISS120/38</v>
          </cell>
          <cell r="C7505">
            <v>11281</v>
          </cell>
          <cell r="D7505">
            <v>1</v>
          </cell>
          <cell r="E7505" t="str">
            <v>KS</v>
          </cell>
          <cell r="F7505">
            <v>11281</v>
          </cell>
        </row>
        <row r="7506">
          <cell r="A7506">
            <v>6286290</v>
          </cell>
          <cell r="B7506" t="str">
            <v>Přístrojový sloup…ISS120/39</v>
          </cell>
          <cell r="C7506">
            <v>11281</v>
          </cell>
          <cell r="D7506">
            <v>1</v>
          </cell>
          <cell r="E7506" t="str">
            <v>KS</v>
          </cell>
          <cell r="F7506">
            <v>11281</v>
          </cell>
        </row>
        <row r="7507">
          <cell r="A7507">
            <v>6286293</v>
          </cell>
          <cell r="B7507" t="str">
            <v>Přístrojový sloup…ISS120/39</v>
          </cell>
          <cell r="C7507">
            <v>11281</v>
          </cell>
          <cell r="D7507">
            <v>1</v>
          </cell>
          <cell r="E7507" t="str">
            <v>KS</v>
          </cell>
          <cell r="F7507">
            <v>11281</v>
          </cell>
        </row>
        <row r="7508">
          <cell r="A7508">
            <v>6286300</v>
          </cell>
          <cell r="B7508" t="str">
            <v>Přístrojový sloup…ISS120/40</v>
          </cell>
          <cell r="C7508">
            <v>11230</v>
          </cell>
          <cell r="D7508">
            <v>1</v>
          </cell>
          <cell r="E7508" t="str">
            <v>KS</v>
          </cell>
          <cell r="F7508">
            <v>11230</v>
          </cell>
        </row>
        <row r="7509">
          <cell r="A7509">
            <v>6286373</v>
          </cell>
          <cell r="B7509" t="str">
            <v>Přístrojový sloup…ISS120/46</v>
          </cell>
          <cell r="C7509">
            <v>11741</v>
          </cell>
          <cell r="D7509">
            <v>1</v>
          </cell>
          <cell r="E7509" t="str">
            <v>KS</v>
          </cell>
          <cell r="F7509">
            <v>11741</v>
          </cell>
        </row>
        <row r="7510">
          <cell r="A7510">
            <v>6286500</v>
          </cell>
          <cell r="B7510" t="str">
            <v>Přístrojový sloup…ISSHS2D12</v>
          </cell>
          <cell r="C7510">
            <v>9606</v>
          </cell>
          <cell r="D7510">
            <v>1</v>
          </cell>
          <cell r="E7510" t="str">
            <v>KS</v>
          </cell>
          <cell r="F7510">
            <v>9606</v>
          </cell>
        </row>
        <row r="7511">
          <cell r="A7511">
            <v>6286502</v>
          </cell>
          <cell r="B7511" t="str">
            <v>Přístrojový sloup…ISSHS2D12</v>
          </cell>
          <cell r="C7511">
            <v>9606</v>
          </cell>
          <cell r="D7511">
            <v>1</v>
          </cell>
          <cell r="E7511" t="str">
            <v>KS</v>
          </cell>
          <cell r="F7511">
            <v>9606</v>
          </cell>
        </row>
        <row r="7512">
          <cell r="A7512">
            <v>6286503</v>
          </cell>
          <cell r="B7512" t="str">
            <v>Přístrojový sloup…ISSHS2D12</v>
          </cell>
          <cell r="C7512">
            <v>9606</v>
          </cell>
          <cell r="D7512">
            <v>1</v>
          </cell>
          <cell r="E7512" t="str">
            <v>KS</v>
          </cell>
          <cell r="F7512">
            <v>9606</v>
          </cell>
        </row>
        <row r="7513">
          <cell r="A7513">
            <v>6286550</v>
          </cell>
          <cell r="B7513" t="str">
            <v>Přístrojový sloup…ISS98/61O</v>
          </cell>
          <cell r="C7513">
            <v>6987</v>
          </cell>
          <cell r="D7513">
            <v>1</v>
          </cell>
          <cell r="E7513" t="str">
            <v>KS</v>
          </cell>
          <cell r="F7513">
            <v>6987</v>
          </cell>
        </row>
        <row r="7514">
          <cell r="A7514">
            <v>6286552</v>
          </cell>
          <cell r="B7514" t="str">
            <v>Přístrojový sloup…ISS98/61O</v>
          </cell>
          <cell r="C7514">
            <v>6987</v>
          </cell>
          <cell r="D7514">
            <v>1</v>
          </cell>
          <cell r="E7514" t="str">
            <v>KS</v>
          </cell>
          <cell r="F7514">
            <v>6987</v>
          </cell>
        </row>
        <row r="7515">
          <cell r="A7515">
            <v>6286553</v>
          </cell>
          <cell r="B7515" t="str">
            <v>Přístrojový sloup…ISS98/61O</v>
          </cell>
          <cell r="C7515">
            <v>8036</v>
          </cell>
          <cell r="D7515">
            <v>1</v>
          </cell>
          <cell r="E7515" t="str">
            <v>KS</v>
          </cell>
          <cell r="F7515">
            <v>8036</v>
          </cell>
        </row>
        <row r="7516">
          <cell r="A7516">
            <v>6286560</v>
          </cell>
          <cell r="B7516" t="str">
            <v>Přístrojový sloup…ISS98/71O</v>
          </cell>
          <cell r="C7516">
            <v>6636</v>
          </cell>
          <cell r="D7516">
            <v>1</v>
          </cell>
          <cell r="E7516" t="str">
            <v>KS</v>
          </cell>
          <cell r="F7516">
            <v>6636</v>
          </cell>
        </row>
        <row r="7517">
          <cell r="A7517">
            <v>6286600</v>
          </cell>
          <cell r="B7517" t="str">
            <v>Přístrojový sloup…ISS133/6</v>
          </cell>
          <cell r="C7517">
            <v>7659</v>
          </cell>
          <cell r="D7517">
            <v>1</v>
          </cell>
          <cell r="E7517" t="str">
            <v>KS</v>
          </cell>
          <cell r="F7517">
            <v>7659</v>
          </cell>
        </row>
        <row r="7518">
          <cell r="A7518">
            <v>6286610</v>
          </cell>
          <cell r="B7518" t="str">
            <v>Přístrojový sloup…ISS133/7O</v>
          </cell>
          <cell r="C7518">
            <v>7335</v>
          </cell>
          <cell r="D7518">
            <v>1</v>
          </cell>
          <cell r="E7518" t="str">
            <v>KS</v>
          </cell>
          <cell r="F7518">
            <v>7335</v>
          </cell>
        </row>
        <row r="7519">
          <cell r="A7519">
            <v>6286700</v>
          </cell>
          <cell r="B7519" t="str">
            <v>Přístrojový sloup…ISSHS4/61</v>
          </cell>
          <cell r="C7519">
            <v>8922</v>
          </cell>
          <cell r="D7519">
            <v>1</v>
          </cell>
          <cell r="E7519" t="str">
            <v>KS</v>
          </cell>
          <cell r="F7519">
            <v>8922</v>
          </cell>
        </row>
        <row r="7520">
          <cell r="A7520">
            <v>6286702</v>
          </cell>
          <cell r="B7520" t="str">
            <v>Přístrojový sloup…ISSHS4/61</v>
          </cell>
          <cell r="C7520">
            <v>8922</v>
          </cell>
          <cell r="D7520">
            <v>1</v>
          </cell>
          <cell r="E7520" t="str">
            <v>KS</v>
          </cell>
          <cell r="F7520">
            <v>8922</v>
          </cell>
        </row>
        <row r="7521">
          <cell r="A7521">
            <v>6286750</v>
          </cell>
          <cell r="B7521" t="str">
            <v>Zaslepovací profil…ISS/BP3SW</v>
          </cell>
          <cell r="C7521">
            <v>46</v>
          </cell>
          <cell r="D7521">
            <v>1</v>
          </cell>
          <cell r="E7521" t="str">
            <v>M</v>
          </cell>
          <cell r="F7521">
            <v>46</v>
          </cell>
        </row>
        <row r="7522">
          <cell r="A7522">
            <v>6286752</v>
          </cell>
          <cell r="B7522" t="str">
            <v>Zaslepovací profil…ISS/BP4SW</v>
          </cell>
          <cell r="C7522">
            <v>46</v>
          </cell>
          <cell r="D7522">
            <v>1</v>
          </cell>
          <cell r="E7522" t="str">
            <v>M</v>
          </cell>
          <cell r="F7522">
            <v>46</v>
          </cell>
        </row>
        <row r="7523">
          <cell r="A7523">
            <v>6286754</v>
          </cell>
          <cell r="B7523" t="str">
            <v>Zaslepovací profil…ISS/BP3GR</v>
          </cell>
          <cell r="C7523">
            <v>46</v>
          </cell>
          <cell r="D7523">
            <v>1</v>
          </cell>
          <cell r="E7523" t="str">
            <v>M</v>
          </cell>
          <cell r="F7523">
            <v>46</v>
          </cell>
        </row>
        <row r="7524">
          <cell r="A7524">
            <v>6286756</v>
          </cell>
          <cell r="B7524" t="str">
            <v>Zaslepovací profil…ISS/BP3RT</v>
          </cell>
          <cell r="C7524">
            <v>46</v>
          </cell>
          <cell r="D7524">
            <v>1</v>
          </cell>
          <cell r="E7524" t="str">
            <v>M</v>
          </cell>
          <cell r="F7524">
            <v>46</v>
          </cell>
        </row>
        <row r="7525">
          <cell r="A7525">
            <v>6286758</v>
          </cell>
          <cell r="B7525" t="str">
            <v>Zaslepovací profil…ISS/BP3GN</v>
          </cell>
          <cell r="C7525">
            <v>46</v>
          </cell>
          <cell r="D7525">
            <v>1</v>
          </cell>
          <cell r="E7525" t="str">
            <v>M</v>
          </cell>
          <cell r="F7525">
            <v>46</v>
          </cell>
        </row>
        <row r="7526">
          <cell r="A7526">
            <v>6286770</v>
          </cell>
          <cell r="B7526" t="str">
            <v>Stropní průchod…ISS120DDF</v>
          </cell>
          <cell r="C7526">
            <v>661</v>
          </cell>
          <cell r="D7526">
            <v>1</v>
          </cell>
          <cell r="E7526" t="str">
            <v>KS</v>
          </cell>
          <cell r="F7526">
            <v>661</v>
          </cell>
        </row>
        <row r="7527">
          <cell r="A7527">
            <v>6286772</v>
          </cell>
          <cell r="B7527" t="str">
            <v>Stropní průchod…ISS120DDF</v>
          </cell>
          <cell r="C7527">
            <v>661</v>
          </cell>
          <cell r="D7527">
            <v>1</v>
          </cell>
          <cell r="E7527" t="str">
            <v>KS</v>
          </cell>
          <cell r="F7527">
            <v>661</v>
          </cell>
        </row>
        <row r="7528">
          <cell r="A7528">
            <v>6286775</v>
          </cell>
          <cell r="B7528" t="str">
            <v>Stropní průchod…ISS120DDF</v>
          </cell>
          <cell r="C7528">
            <v>661</v>
          </cell>
          <cell r="D7528">
            <v>1</v>
          </cell>
          <cell r="E7528" t="str">
            <v>KS</v>
          </cell>
          <cell r="F7528">
            <v>661</v>
          </cell>
        </row>
        <row r="7529">
          <cell r="A7529">
            <v>6286800</v>
          </cell>
          <cell r="B7529" t="str">
            <v>Záslepka…ISS98B</v>
          </cell>
          <cell r="C7529">
            <v>179</v>
          </cell>
          <cell r="D7529">
            <v>1</v>
          </cell>
          <cell r="E7529" t="str">
            <v>KS</v>
          </cell>
          <cell r="F7529">
            <v>179</v>
          </cell>
        </row>
        <row r="7530">
          <cell r="A7530">
            <v>6286802</v>
          </cell>
          <cell r="B7530" t="str">
            <v>Svěrné upevnění…ISS98KF</v>
          </cell>
          <cell r="C7530">
            <v>409</v>
          </cell>
          <cell r="D7530">
            <v>1</v>
          </cell>
          <cell r="E7530" t="str">
            <v>KS</v>
          </cell>
          <cell r="F7530">
            <v>409</v>
          </cell>
        </row>
        <row r="7531">
          <cell r="A7531">
            <v>6286804</v>
          </cell>
          <cell r="B7531" t="str">
            <v>Jističová vestavná jednotka…KEN</v>
          </cell>
          <cell r="C7531">
            <v>541</v>
          </cell>
          <cell r="D7531">
            <v>1</v>
          </cell>
          <cell r="E7531" t="str">
            <v>KS</v>
          </cell>
          <cell r="F7531">
            <v>541</v>
          </cell>
        </row>
        <row r="7532">
          <cell r="A7532">
            <v>6286810</v>
          </cell>
          <cell r="B7532" t="str">
            <v>Ochranný rám…ISSHS4SR4</v>
          </cell>
          <cell r="C7532">
            <v>1124</v>
          </cell>
          <cell r="D7532">
            <v>1</v>
          </cell>
          <cell r="E7532" t="str">
            <v>KS</v>
          </cell>
          <cell r="F7532">
            <v>1124</v>
          </cell>
        </row>
        <row r="7533">
          <cell r="A7533">
            <v>6286812</v>
          </cell>
          <cell r="B7533" t="str">
            <v>Ochranný rám…ISSHS4SR4</v>
          </cell>
          <cell r="C7533">
            <v>1124</v>
          </cell>
          <cell r="D7533">
            <v>1</v>
          </cell>
          <cell r="E7533" t="str">
            <v>KS</v>
          </cell>
          <cell r="F7533">
            <v>1124</v>
          </cell>
        </row>
        <row r="7534">
          <cell r="A7534">
            <v>6286850</v>
          </cell>
          <cell r="B7534" t="str">
            <v>Vrchní díl…OT/GEK</v>
          </cell>
          <cell r="C7534">
            <v>673</v>
          </cell>
          <cell r="D7534">
            <v>1</v>
          </cell>
          <cell r="E7534" t="str">
            <v>M</v>
          </cell>
          <cell r="F7534">
            <v>673</v>
          </cell>
        </row>
        <row r="7535">
          <cell r="A7535">
            <v>6286851</v>
          </cell>
          <cell r="B7535" t="str">
            <v>Vrchní díl…OT/GEK</v>
          </cell>
          <cell r="C7535">
            <v>673</v>
          </cell>
          <cell r="D7535">
            <v>1</v>
          </cell>
          <cell r="E7535" t="str">
            <v>M</v>
          </cell>
          <cell r="F7535">
            <v>673</v>
          </cell>
        </row>
        <row r="7536">
          <cell r="A7536">
            <v>6286852</v>
          </cell>
          <cell r="B7536" t="str">
            <v>Vrchní díl…OT/GEK</v>
          </cell>
          <cell r="C7536">
            <v>673</v>
          </cell>
          <cell r="D7536">
            <v>1</v>
          </cell>
          <cell r="E7536" t="str">
            <v>M</v>
          </cell>
          <cell r="F7536">
            <v>673</v>
          </cell>
        </row>
        <row r="7537">
          <cell r="A7537">
            <v>6286860</v>
          </cell>
          <cell r="B7537" t="str">
            <v>Vrchní díl…OT3GEK</v>
          </cell>
          <cell r="C7537">
            <v>248</v>
          </cell>
          <cell r="D7537">
            <v>1</v>
          </cell>
          <cell r="E7537" t="str">
            <v>M</v>
          </cell>
          <cell r="F7537">
            <v>248</v>
          </cell>
        </row>
        <row r="7538">
          <cell r="A7538">
            <v>6286861</v>
          </cell>
          <cell r="B7538" t="str">
            <v>Vrchní díl…OT3GEK</v>
          </cell>
          <cell r="C7538">
            <v>248</v>
          </cell>
          <cell r="D7538">
            <v>1</v>
          </cell>
          <cell r="E7538" t="str">
            <v>M</v>
          </cell>
          <cell r="F7538">
            <v>248</v>
          </cell>
        </row>
        <row r="7539">
          <cell r="A7539">
            <v>6286862</v>
          </cell>
          <cell r="B7539" t="str">
            <v>Vrchní díl…OT3GEK</v>
          </cell>
          <cell r="C7539">
            <v>248</v>
          </cell>
          <cell r="D7539">
            <v>1</v>
          </cell>
          <cell r="E7539" t="str">
            <v>M</v>
          </cell>
          <cell r="F7539">
            <v>248</v>
          </cell>
        </row>
        <row r="7540">
          <cell r="A7540">
            <v>6286863</v>
          </cell>
          <cell r="B7540" t="str">
            <v>Vrchní díl…OT3GEK</v>
          </cell>
          <cell r="C7540">
            <v>154</v>
          </cell>
          <cell r="D7540">
            <v>1</v>
          </cell>
          <cell r="E7540" t="str">
            <v>M</v>
          </cell>
          <cell r="F7540">
            <v>154</v>
          </cell>
        </row>
        <row r="7541">
          <cell r="A7541">
            <v>6286870</v>
          </cell>
          <cell r="B7541" t="str">
            <v>Vrchní díl…OT3GEK</v>
          </cell>
          <cell r="C7541">
            <v>237</v>
          </cell>
          <cell r="D7541">
            <v>1</v>
          </cell>
          <cell r="E7541" t="str">
            <v>M</v>
          </cell>
          <cell r="F7541">
            <v>237</v>
          </cell>
        </row>
        <row r="7542">
          <cell r="A7542">
            <v>6286871</v>
          </cell>
          <cell r="B7542" t="str">
            <v>Vrchní díl…OT3GEK</v>
          </cell>
          <cell r="C7542">
            <v>237</v>
          </cell>
          <cell r="D7542">
            <v>1</v>
          </cell>
          <cell r="E7542" t="str">
            <v>M</v>
          </cell>
          <cell r="F7542">
            <v>237</v>
          </cell>
        </row>
        <row r="7543">
          <cell r="A7543">
            <v>6286872</v>
          </cell>
          <cell r="B7543" t="str">
            <v>Vrchní díl…OT3GEK</v>
          </cell>
          <cell r="C7543">
            <v>237</v>
          </cell>
          <cell r="D7543">
            <v>1</v>
          </cell>
          <cell r="E7543" t="str">
            <v>M</v>
          </cell>
          <cell r="F7543">
            <v>237</v>
          </cell>
        </row>
        <row r="7544">
          <cell r="A7544">
            <v>6286873</v>
          </cell>
          <cell r="B7544" t="str">
            <v>Vrchní díl…OT3GEK</v>
          </cell>
          <cell r="C7544">
            <v>136</v>
          </cell>
          <cell r="D7544">
            <v>1</v>
          </cell>
          <cell r="E7544" t="str">
            <v>M</v>
          </cell>
          <cell r="F7544">
            <v>136</v>
          </cell>
        </row>
        <row r="7545">
          <cell r="A7545">
            <v>6286880</v>
          </cell>
          <cell r="B7545" t="str">
            <v>Vrchní díl…OT/GEK</v>
          </cell>
          <cell r="C7545">
            <v>839</v>
          </cell>
          <cell r="D7545">
            <v>1</v>
          </cell>
          <cell r="E7545" t="str">
            <v>M</v>
          </cell>
          <cell r="F7545">
            <v>839</v>
          </cell>
        </row>
        <row r="7546">
          <cell r="A7546">
            <v>6286881</v>
          </cell>
          <cell r="B7546" t="str">
            <v>Vrchní díl…OT/GEK</v>
          </cell>
          <cell r="C7546">
            <v>839</v>
          </cell>
          <cell r="D7546">
            <v>1</v>
          </cell>
          <cell r="E7546" t="str">
            <v>M</v>
          </cell>
          <cell r="F7546">
            <v>839</v>
          </cell>
        </row>
        <row r="7547">
          <cell r="A7547">
            <v>6286890</v>
          </cell>
          <cell r="B7547" t="str">
            <v>Vrchní díl…OT/GE1</v>
          </cell>
          <cell r="C7547">
            <v>512</v>
          </cell>
          <cell r="D7547">
            <v>1</v>
          </cell>
          <cell r="E7547" t="str">
            <v>KS</v>
          </cell>
          <cell r="F7547">
            <v>512</v>
          </cell>
        </row>
        <row r="7548">
          <cell r="A7548">
            <v>6286900</v>
          </cell>
          <cell r="B7548" t="str">
            <v>Vrchní díl…OT/GA1</v>
          </cell>
          <cell r="C7548">
            <v>738</v>
          </cell>
          <cell r="D7548">
            <v>1</v>
          </cell>
          <cell r="E7548" t="str">
            <v>KS</v>
          </cell>
          <cell r="F7548">
            <v>738</v>
          </cell>
        </row>
        <row r="7549">
          <cell r="A7549">
            <v>6286901</v>
          </cell>
          <cell r="B7549" t="str">
            <v>Vrchní díl…OT/GA1</v>
          </cell>
          <cell r="C7549">
            <v>738</v>
          </cell>
          <cell r="D7549">
            <v>1</v>
          </cell>
          <cell r="E7549" t="str">
            <v>KS</v>
          </cell>
          <cell r="F7549">
            <v>738</v>
          </cell>
        </row>
        <row r="7550">
          <cell r="A7550">
            <v>6286902</v>
          </cell>
          <cell r="B7550" t="str">
            <v>Vrchní díl…OT/GA1</v>
          </cell>
          <cell r="C7550">
            <v>738</v>
          </cell>
          <cell r="D7550">
            <v>1</v>
          </cell>
          <cell r="E7550" t="str">
            <v>KS</v>
          </cell>
          <cell r="F7550">
            <v>738</v>
          </cell>
        </row>
        <row r="7551">
          <cell r="A7551">
            <v>6286910</v>
          </cell>
          <cell r="B7551" t="str">
            <v>Vrchní díl…OT/GA1W</v>
          </cell>
          <cell r="C7551">
            <v>346</v>
          </cell>
          <cell r="D7551">
            <v>1</v>
          </cell>
          <cell r="E7551" t="str">
            <v>KS</v>
          </cell>
          <cell r="F7551">
            <v>346</v>
          </cell>
        </row>
        <row r="7552">
          <cell r="A7552">
            <v>6286911</v>
          </cell>
          <cell r="B7552" t="str">
            <v>Vrchní díl…OT/GA1W</v>
          </cell>
          <cell r="C7552">
            <v>346</v>
          </cell>
          <cell r="D7552">
            <v>1</v>
          </cell>
          <cell r="E7552" t="str">
            <v>KS</v>
          </cell>
          <cell r="F7552">
            <v>346</v>
          </cell>
        </row>
        <row r="7553">
          <cell r="A7553">
            <v>6286920</v>
          </cell>
          <cell r="B7553" t="str">
            <v>Vrchní díl…OT3GEK</v>
          </cell>
          <cell r="C7553">
            <v>293</v>
          </cell>
          <cell r="D7553">
            <v>1</v>
          </cell>
          <cell r="E7553" t="str">
            <v>M</v>
          </cell>
          <cell r="F7553">
            <v>293</v>
          </cell>
        </row>
        <row r="7554">
          <cell r="A7554">
            <v>6286921</v>
          </cell>
          <cell r="B7554" t="str">
            <v>Vrchní díl…OT3GEK</v>
          </cell>
          <cell r="C7554">
            <v>293</v>
          </cell>
          <cell r="D7554">
            <v>1</v>
          </cell>
          <cell r="E7554" t="str">
            <v>M</v>
          </cell>
          <cell r="F7554">
            <v>293</v>
          </cell>
        </row>
        <row r="7555">
          <cell r="A7555">
            <v>6286922</v>
          </cell>
          <cell r="B7555" t="str">
            <v>Vrchní díl…OT3GEK</v>
          </cell>
          <cell r="C7555">
            <v>293</v>
          </cell>
          <cell r="D7555">
            <v>1</v>
          </cell>
          <cell r="E7555" t="str">
            <v>M</v>
          </cell>
          <cell r="F7555">
            <v>293</v>
          </cell>
        </row>
        <row r="7556">
          <cell r="A7556">
            <v>6286923</v>
          </cell>
          <cell r="B7556" t="str">
            <v>Vrchní díl…OT3GEK</v>
          </cell>
          <cell r="C7556">
            <v>177</v>
          </cell>
          <cell r="D7556">
            <v>1</v>
          </cell>
          <cell r="E7556" t="str">
            <v>M</v>
          </cell>
          <cell r="F7556">
            <v>177</v>
          </cell>
        </row>
        <row r="7557">
          <cell r="A7557">
            <v>6287000</v>
          </cell>
          <cell r="B7557" t="str">
            <v>Vrchní díl…AO3</v>
          </cell>
          <cell r="C7557">
            <v>500</v>
          </cell>
          <cell r="D7557">
            <v>1</v>
          </cell>
          <cell r="E7557" t="str">
            <v>KS</v>
          </cell>
          <cell r="F7557">
            <v>500</v>
          </cell>
        </row>
        <row r="7558">
          <cell r="A7558">
            <v>6287001</v>
          </cell>
          <cell r="B7558" t="str">
            <v>Vrchní díl…AO3</v>
          </cell>
          <cell r="C7558">
            <v>500</v>
          </cell>
          <cell r="D7558">
            <v>1</v>
          </cell>
          <cell r="E7558" t="str">
            <v>KS</v>
          </cell>
          <cell r="F7558">
            <v>500</v>
          </cell>
        </row>
        <row r="7559">
          <cell r="A7559">
            <v>6287002</v>
          </cell>
          <cell r="B7559" t="str">
            <v>Vrchní díl…AO3</v>
          </cell>
          <cell r="C7559">
            <v>500</v>
          </cell>
          <cell r="D7559">
            <v>1</v>
          </cell>
          <cell r="E7559" t="str">
            <v>KS</v>
          </cell>
          <cell r="F7559">
            <v>500</v>
          </cell>
        </row>
        <row r="7560">
          <cell r="A7560">
            <v>6287003</v>
          </cell>
          <cell r="B7560" t="str">
            <v>Vrchní díl…AO3</v>
          </cell>
          <cell r="C7560">
            <v>292</v>
          </cell>
          <cell r="D7560">
            <v>1</v>
          </cell>
          <cell r="E7560" t="str">
            <v>KS</v>
          </cell>
          <cell r="F7560">
            <v>292</v>
          </cell>
        </row>
        <row r="7561">
          <cell r="A7561">
            <v>6287010</v>
          </cell>
          <cell r="B7561" t="str">
            <v>Vrchní díl…FO3</v>
          </cell>
          <cell r="C7561">
            <v>500</v>
          </cell>
          <cell r="D7561">
            <v>1</v>
          </cell>
          <cell r="E7561" t="str">
            <v>KS</v>
          </cell>
          <cell r="F7561">
            <v>500</v>
          </cell>
        </row>
        <row r="7562">
          <cell r="A7562">
            <v>6287011</v>
          </cell>
          <cell r="B7562" t="str">
            <v>Vrchní díl…FO3</v>
          </cell>
          <cell r="C7562">
            <v>500</v>
          </cell>
          <cell r="D7562">
            <v>1</v>
          </cell>
          <cell r="E7562" t="str">
            <v>KS</v>
          </cell>
          <cell r="F7562">
            <v>500</v>
          </cell>
        </row>
        <row r="7563">
          <cell r="A7563">
            <v>6287012</v>
          </cell>
          <cell r="B7563" t="str">
            <v>Vrchní díl…FO3</v>
          </cell>
          <cell r="C7563">
            <v>500</v>
          </cell>
          <cell r="D7563">
            <v>1</v>
          </cell>
          <cell r="E7563" t="str">
            <v>KS</v>
          </cell>
          <cell r="F7563">
            <v>500</v>
          </cell>
        </row>
        <row r="7564">
          <cell r="A7564">
            <v>6287013</v>
          </cell>
          <cell r="B7564" t="str">
            <v>Vrchní díl…FO3</v>
          </cell>
          <cell r="C7564">
            <v>285</v>
          </cell>
          <cell r="D7564">
            <v>1</v>
          </cell>
          <cell r="E7564" t="str">
            <v>KS</v>
          </cell>
          <cell r="F7564">
            <v>285</v>
          </cell>
        </row>
        <row r="7565">
          <cell r="A7565">
            <v>6287050</v>
          </cell>
          <cell r="B7565" t="str">
            <v>Vrchní díl…AOP3</v>
          </cell>
          <cell r="C7565">
            <v>599</v>
          </cell>
          <cell r="D7565">
            <v>1</v>
          </cell>
          <cell r="E7565" t="str">
            <v>KS</v>
          </cell>
          <cell r="F7565">
            <v>599</v>
          </cell>
        </row>
        <row r="7566">
          <cell r="A7566">
            <v>6287051</v>
          </cell>
          <cell r="B7566" t="str">
            <v>Vrchní díl…AOP3</v>
          </cell>
          <cell r="C7566">
            <v>599</v>
          </cell>
          <cell r="D7566">
            <v>1</v>
          </cell>
          <cell r="E7566" t="str">
            <v>KS</v>
          </cell>
          <cell r="F7566">
            <v>599</v>
          </cell>
        </row>
        <row r="7567">
          <cell r="A7567">
            <v>6287052</v>
          </cell>
          <cell r="B7567" t="str">
            <v>Vrchní díl…AOP3</v>
          </cell>
          <cell r="C7567">
            <v>599</v>
          </cell>
          <cell r="D7567">
            <v>1</v>
          </cell>
          <cell r="E7567" t="str">
            <v>KS</v>
          </cell>
          <cell r="F7567">
            <v>599</v>
          </cell>
        </row>
        <row r="7568">
          <cell r="A7568">
            <v>6287053</v>
          </cell>
          <cell r="B7568" t="str">
            <v>Vrchní díl…AOP3</v>
          </cell>
          <cell r="C7568">
            <v>325</v>
          </cell>
          <cell r="D7568">
            <v>1</v>
          </cell>
          <cell r="E7568" t="str">
            <v>KS</v>
          </cell>
          <cell r="F7568">
            <v>325</v>
          </cell>
        </row>
        <row r="7569">
          <cell r="A7569">
            <v>6287060</v>
          </cell>
          <cell r="B7569" t="str">
            <v>Vrchní díl…FOOP3</v>
          </cell>
          <cell r="C7569">
            <v>599</v>
          </cell>
          <cell r="D7569">
            <v>1</v>
          </cell>
          <cell r="E7569" t="str">
            <v>KS</v>
          </cell>
          <cell r="F7569">
            <v>599</v>
          </cell>
        </row>
        <row r="7570">
          <cell r="A7570">
            <v>6287061</v>
          </cell>
          <cell r="B7570" t="str">
            <v>Vrchní díl…FOOP3</v>
          </cell>
          <cell r="C7570">
            <v>599</v>
          </cell>
          <cell r="D7570">
            <v>1</v>
          </cell>
          <cell r="E7570" t="str">
            <v>KS</v>
          </cell>
          <cell r="F7570">
            <v>599</v>
          </cell>
        </row>
        <row r="7571">
          <cell r="A7571">
            <v>6287062</v>
          </cell>
          <cell r="B7571" t="str">
            <v>Vrchní díl…FOOP3</v>
          </cell>
          <cell r="C7571">
            <v>599</v>
          </cell>
          <cell r="D7571">
            <v>1</v>
          </cell>
          <cell r="E7571" t="str">
            <v>KS</v>
          </cell>
          <cell r="F7571">
            <v>599</v>
          </cell>
        </row>
        <row r="7572">
          <cell r="A7572">
            <v>6287063</v>
          </cell>
          <cell r="B7572" t="str">
            <v>Vrchní díl…FOOP3</v>
          </cell>
          <cell r="C7572">
            <v>325</v>
          </cell>
          <cell r="D7572">
            <v>1</v>
          </cell>
          <cell r="E7572" t="str">
            <v>KS</v>
          </cell>
          <cell r="F7572">
            <v>325</v>
          </cell>
        </row>
        <row r="7573">
          <cell r="A7573">
            <v>6287070</v>
          </cell>
          <cell r="B7573" t="str">
            <v>Vrchní díl…FUOP3</v>
          </cell>
          <cell r="C7573">
            <v>599</v>
          </cell>
          <cell r="D7573">
            <v>1</v>
          </cell>
          <cell r="E7573" t="str">
            <v>KS</v>
          </cell>
          <cell r="F7573">
            <v>599</v>
          </cell>
        </row>
        <row r="7574">
          <cell r="A7574">
            <v>6287071</v>
          </cell>
          <cell r="B7574" t="str">
            <v>Vrchní díl…FUOP3</v>
          </cell>
          <cell r="C7574">
            <v>599</v>
          </cell>
          <cell r="D7574">
            <v>1</v>
          </cell>
          <cell r="E7574" t="str">
            <v>KS</v>
          </cell>
          <cell r="F7574">
            <v>599</v>
          </cell>
        </row>
        <row r="7575">
          <cell r="A7575">
            <v>6287072</v>
          </cell>
          <cell r="B7575" t="str">
            <v>Vrchní díl…FUOP3</v>
          </cell>
          <cell r="C7575">
            <v>599</v>
          </cell>
          <cell r="D7575">
            <v>1</v>
          </cell>
          <cell r="E7575" t="str">
            <v>KS</v>
          </cell>
          <cell r="F7575">
            <v>599</v>
          </cell>
        </row>
        <row r="7576">
          <cell r="A7576">
            <v>6287073</v>
          </cell>
          <cell r="B7576" t="str">
            <v>Vrchní díl…FUOP3</v>
          </cell>
          <cell r="C7576">
            <v>325</v>
          </cell>
          <cell r="D7576">
            <v>1</v>
          </cell>
          <cell r="E7576" t="str">
            <v>KS</v>
          </cell>
          <cell r="F7576">
            <v>325</v>
          </cell>
        </row>
        <row r="7577">
          <cell r="A7577">
            <v>6287080</v>
          </cell>
          <cell r="B7577" t="str">
            <v>Vrchní díl…IOP3</v>
          </cell>
          <cell r="C7577">
            <v>599</v>
          </cell>
          <cell r="D7577">
            <v>1</v>
          </cell>
          <cell r="E7577" t="str">
            <v>KS</v>
          </cell>
          <cell r="F7577">
            <v>599</v>
          </cell>
        </row>
        <row r="7578">
          <cell r="A7578">
            <v>6287081</v>
          </cell>
          <cell r="B7578" t="str">
            <v>Vrchní díl…IOP3</v>
          </cell>
          <cell r="C7578">
            <v>599</v>
          </cell>
          <cell r="D7578">
            <v>1</v>
          </cell>
          <cell r="E7578" t="str">
            <v>KS</v>
          </cell>
          <cell r="F7578">
            <v>599</v>
          </cell>
        </row>
        <row r="7579">
          <cell r="A7579">
            <v>6287082</v>
          </cell>
          <cell r="B7579" t="str">
            <v>Vrchní díl…IOP3</v>
          </cell>
          <cell r="C7579">
            <v>599</v>
          </cell>
          <cell r="D7579">
            <v>1</v>
          </cell>
          <cell r="E7579" t="str">
            <v>KS</v>
          </cell>
          <cell r="F7579">
            <v>599</v>
          </cell>
        </row>
        <row r="7580">
          <cell r="A7580">
            <v>6287083</v>
          </cell>
          <cell r="B7580" t="str">
            <v>Vrchní díl…IOP3</v>
          </cell>
          <cell r="C7580">
            <v>325</v>
          </cell>
          <cell r="D7580">
            <v>1</v>
          </cell>
          <cell r="E7580" t="str">
            <v>KS</v>
          </cell>
          <cell r="F7580">
            <v>325</v>
          </cell>
        </row>
        <row r="7581">
          <cell r="A7581">
            <v>6287100</v>
          </cell>
          <cell r="B7581" t="str">
            <v>Vrchní díl…AO3</v>
          </cell>
          <cell r="C7581">
            <v>525</v>
          </cell>
          <cell r="D7581">
            <v>1</v>
          </cell>
          <cell r="E7581" t="str">
            <v>KS</v>
          </cell>
          <cell r="F7581">
            <v>525</v>
          </cell>
        </row>
        <row r="7582">
          <cell r="A7582">
            <v>6287101</v>
          </cell>
          <cell r="B7582" t="str">
            <v>Vrchní díl…AO3</v>
          </cell>
          <cell r="C7582">
            <v>525</v>
          </cell>
          <cell r="D7582">
            <v>1</v>
          </cell>
          <cell r="E7582" t="str">
            <v>KS</v>
          </cell>
          <cell r="F7582">
            <v>525</v>
          </cell>
        </row>
        <row r="7583">
          <cell r="A7583">
            <v>6287102</v>
          </cell>
          <cell r="B7583" t="str">
            <v>Vrchní díl…AO3</v>
          </cell>
          <cell r="C7583">
            <v>525</v>
          </cell>
          <cell r="D7583">
            <v>1</v>
          </cell>
          <cell r="E7583" t="str">
            <v>KS</v>
          </cell>
          <cell r="F7583">
            <v>525</v>
          </cell>
        </row>
        <row r="7584">
          <cell r="A7584">
            <v>6287103</v>
          </cell>
          <cell r="B7584" t="str">
            <v>Vrchní díl…AO3</v>
          </cell>
          <cell r="C7584">
            <v>272</v>
          </cell>
          <cell r="D7584">
            <v>1</v>
          </cell>
          <cell r="E7584" t="str">
            <v>KS</v>
          </cell>
          <cell r="F7584">
            <v>272</v>
          </cell>
        </row>
        <row r="7585">
          <cell r="A7585">
            <v>6287110</v>
          </cell>
          <cell r="B7585" t="str">
            <v>Vrchní díl…FO3</v>
          </cell>
          <cell r="C7585">
            <v>525</v>
          </cell>
          <cell r="D7585">
            <v>1</v>
          </cell>
          <cell r="E7585" t="str">
            <v>KS</v>
          </cell>
          <cell r="F7585">
            <v>525</v>
          </cell>
        </row>
        <row r="7586">
          <cell r="A7586">
            <v>6287111</v>
          </cell>
          <cell r="B7586" t="str">
            <v>Vrchní díl…FO3</v>
          </cell>
          <cell r="C7586">
            <v>525</v>
          </cell>
          <cell r="D7586">
            <v>1</v>
          </cell>
          <cell r="E7586" t="str">
            <v>KS</v>
          </cell>
          <cell r="F7586">
            <v>525</v>
          </cell>
        </row>
        <row r="7587">
          <cell r="A7587">
            <v>6287112</v>
          </cell>
          <cell r="B7587" t="str">
            <v>Vrchní díl…FO3</v>
          </cell>
          <cell r="C7587">
            <v>525</v>
          </cell>
          <cell r="D7587">
            <v>1</v>
          </cell>
          <cell r="E7587" t="str">
            <v>KS</v>
          </cell>
          <cell r="F7587">
            <v>525</v>
          </cell>
        </row>
        <row r="7588">
          <cell r="A7588">
            <v>6287113</v>
          </cell>
          <cell r="B7588" t="str">
            <v>Vrchní díl…FO3</v>
          </cell>
          <cell r="C7588">
            <v>272</v>
          </cell>
          <cell r="D7588">
            <v>1</v>
          </cell>
          <cell r="E7588" t="str">
            <v>KS</v>
          </cell>
          <cell r="F7588">
            <v>272</v>
          </cell>
        </row>
        <row r="7589">
          <cell r="A7589">
            <v>6287140</v>
          </cell>
          <cell r="B7589" t="str">
            <v>Vrchní díl…AO3</v>
          </cell>
          <cell r="C7589">
            <v>625</v>
          </cell>
          <cell r="D7589">
            <v>1</v>
          </cell>
          <cell r="E7589" t="str">
            <v>KS</v>
          </cell>
          <cell r="F7589">
            <v>625</v>
          </cell>
        </row>
        <row r="7590">
          <cell r="A7590">
            <v>6287141</v>
          </cell>
          <cell r="B7590" t="str">
            <v>Vrchní díl…AO3</v>
          </cell>
          <cell r="C7590">
            <v>625</v>
          </cell>
          <cell r="D7590">
            <v>1</v>
          </cell>
          <cell r="E7590" t="str">
            <v>KS</v>
          </cell>
          <cell r="F7590">
            <v>625</v>
          </cell>
        </row>
        <row r="7591">
          <cell r="A7591">
            <v>6287142</v>
          </cell>
          <cell r="B7591" t="str">
            <v>Vrchní díl…AO3</v>
          </cell>
          <cell r="C7591">
            <v>625</v>
          </cell>
          <cell r="D7591">
            <v>1</v>
          </cell>
          <cell r="E7591" t="str">
            <v>KS</v>
          </cell>
          <cell r="F7591">
            <v>625</v>
          </cell>
        </row>
        <row r="7592">
          <cell r="A7592">
            <v>6287143</v>
          </cell>
          <cell r="B7592" t="str">
            <v>Vrchní díl…AO3</v>
          </cell>
          <cell r="C7592">
            <v>339</v>
          </cell>
          <cell r="D7592">
            <v>1</v>
          </cell>
          <cell r="E7592" t="str">
            <v>KS</v>
          </cell>
          <cell r="F7592">
            <v>339</v>
          </cell>
        </row>
        <row r="7593">
          <cell r="A7593">
            <v>6287150</v>
          </cell>
          <cell r="B7593" t="str">
            <v>Vrchní díl…FO3</v>
          </cell>
          <cell r="C7593">
            <v>625</v>
          </cell>
          <cell r="D7593">
            <v>1</v>
          </cell>
          <cell r="E7593" t="str">
            <v>KS</v>
          </cell>
          <cell r="F7593">
            <v>625</v>
          </cell>
        </row>
        <row r="7594">
          <cell r="A7594">
            <v>6287151</v>
          </cell>
          <cell r="B7594" t="str">
            <v>Vrchní díl…FO3</v>
          </cell>
          <cell r="C7594">
            <v>625</v>
          </cell>
          <cell r="D7594">
            <v>1</v>
          </cell>
          <cell r="E7594" t="str">
            <v>KS</v>
          </cell>
          <cell r="F7594">
            <v>625</v>
          </cell>
        </row>
        <row r="7595">
          <cell r="A7595">
            <v>6287152</v>
          </cell>
          <cell r="B7595" t="str">
            <v>Vrchní díl…FO3</v>
          </cell>
          <cell r="C7595">
            <v>625</v>
          </cell>
          <cell r="D7595">
            <v>1</v>
          </cell>
          <cell r="E7595" t="str">
            <v>KS</v>
          </cell>
          <cell r="F7595">
            <v>625</v>
          </cell>
        </row>
        <row r="7596">
          <cell r="A7596">
            <v>6287153</v>
          </cell>
          <cell r="B7596" t="str">
            <v>Vrchní díl…FO3</v>
          </cell>
          <cell r="C7596">
            <v>339</v>
          </cell>
          <cell r="D7596">
            <v>1</v>
          </cell>
          <cell r="E7596" t="str">
            <v>KS</v>
          </cell>
          <cell r="F7596">
            <v>339</v>
          </cell>
        </row>
        <row r="7597">
          <cell r="A7597">
            <v>6287160</v>
          </cell>
          <cell r="B7597" t="str">
            <v>Vrchní díl…OT3V/GEK</v>
          </cell>
          <cell r="C7597">
            <v>388</v>
          </cell>
          <cell r="D7597">
            <v>1</v>
          </cell>
          <cell r="E7597" t="str">
            <v>M</v>
          </cell>
          <cell r="F7597">
            <v>388</v>
          </cell>
        </row>
        <row r="7598">
          <cell r="A7598">
            <v>6287163</v>
          </cell>
          <cell r="B7598" t="str">
            <v>Vrchní díl…OT3V/GEK</v>
          </cell>
          <cell r="C7598">
            <v>388</v>
          </cell>
          <cell r="D7598">
            <v>1</v>
          </cell>
          <cell r="E7598" t="str">
            <v>M</v>
          </cell>
          <cell r="F7598">
            <v>388</v>
          </cell>
        </row>
        <row r="7599">
          <cell r="A7599">
            <v>6287170</v>
          </cell>
          <cell r="B7599" t="str">
            <v>Vrchní díl…OT3V/GEK</v>
          </cell>
          <cell r="C7599">
            <v>479</v>
          </cell>
          <cell r="D7599">
            <v>1</v>
          </cell>
          <cell r="E7599" t="str">
            <v>M</v>
          </cell>
          <cell r="F7599">
            <v>479</v>
          </cell>
        </row>
        <row r="7600">
          <cell r="A7600">
            <v>6287173</v>
          </cell>
          <cell r="B7600" t="str">
            <v>Vrchní díl…OT3V/GEK</v>
          </cell>
          <cell r="C7600">
            <v>466</v>
          </cell>
          <cell r="D7600">
            <v>1</v>
          </cell>
          <cell r="E7600" t="str">
            <v>M</v>
          </cell>
          <cell r="F7600">
            <v>466</v>
          </cell>
        </row>
        <row r="7601">
          <cell r="A7601">
            <v>6287200</v>
          </cell>
          <cell r="B7601" t="str">
            <v>Vrchní díl…AO3V</v>
          </cell>
          <cell r="C7601">
            <v>551</v>
          </cell>
          <cell r="D7601">
            <v>1</v>
          </cell>
          <cell r="E7601" t="str">
            <v>KS</v>
          </cell>
          <cell r="F7601">
            <v>551</v>
          </cell>
        </row>
        <row r="7602">
          <cell r="A7602">
            <v>6287203</v>
          </cell>
          <cell r="B7602" t="str">
            <v>Vrchní díl…AO3V</v>
          </cell>
          <cell r="C7602">
            <v>551</v>
          </cell>
          <cell r="D7602">
            <v>1</v>
          </cell>
          <cell r="E7602" t="str">
            <v>KS</v>
          </cell>
          <cell r="F7602">
            <v>551</v>
          </cell>
        </row>
        <row r="7603">
          <cell r="A7603">
            <v>6287210</v>
          </cell>
          <cell r="B7603" t="str">
            <v>Vrchní díl…FO3V</v>
          </cell>
          <cell r="C7603">
            <v>578</v>
          </cell>
          <cell r="D7603">
            <v>1</v>
          </cell>
          <cell r="E7603" t="str">
            <v>KS</v>
          </cell>
          <cell r="F7603">
            <v>578</v>
          </cell>
        </row>
        <row r="7604">
          <cell r="A7604">
            <v>6287213</v>
          </cell>
          <cell r="B7604" t="str">
            <v>Vrchní díl…FO3V</v>
          </cell>
          <cell r="C7604">
            <v>551</v>
          </cell>
          <cell r="D7604">
            <v>1</v>
          </cell>
          <cell r="E7604" t="str">
            <v>KS</v>
          </cell>
          <cell r="F7604">
            <v>551</v>
          </cell>
        </row>
        <row r="7605">
          <cell r="A7605">
            <v>6287220</v>
          </cell>
          <cell r="B7605" t="str">
            <v>Vrchní díl…FO3V</v>
          </cell>
          <cell r="C7605">
            <v>524</v>
          </cell>
          <cell r="D7605">
            <v>1</v>
          </cell>
          <cell r="E7605" t="str">
            <v>KS</v>
          </cell>
          <cell r="F7605">
            <v>524</v>
          </cell>
        </row>
        <row r="7606">
          <cell r="A7606">
            <v>6287223</v>
          </cell>
          <cell r="B7606" t="str">
            <v>Vrchní díl…FO3V</v>
          </cell>
          <cell r="C7606">
            <v>524</v>
          </cell>
          <cell r="D7606">
            <v>1</v>
          </cell>
          <cell r="E7606" t="str">
            <v>KS</v>
          </cell>
          <cell r="F7606">
            <v>524</v>
          </cell>
        </row>
        <row r="7607">
          <cell r="A7607">
            <v>6287230</v>
          </cell>
          <cell r="B7607" t="str">
            <v>Vrchní díl…AO3V</v>
          </cell>
          <cell r="C7607">
            <v>524</v>
          </cell>
          <cell r="D7607">
            <v>1</v>
          </cell>
          <cell r="E7607" t="str">
            <v>KS</v>
          </cell>
          <cell r="F7607">
            <v>524</v>
          </cell>
        </row>
        <row r="7608">
          <cell r="A7608">
            <v>6287233</v>
          </cell>
          <cell r="B7608" t="str">
            <v>Vrchní díl…AO3V</v>
          </cell>
          <cell r="C7608">
            <v>524</v>
          </cell>
          <cell r="D7608">
            <v>1</v>
          </cell>
          <cell r="E7608" t="str">
            <v>KS</v>
          </cell>
          <cell r="F7608">
            <v>524</v>
          </cell>
        </row>
        <row r="7609">
          <cell r="A7609">
            <v>6287240</v>
          </cell>
          <cell r="B7609" t="str">
            <v>Vrchní díl…OT/GEK</v>
          </cell>
          <cell r="C7609">
            <v>216</v>
          </cell>
          <cell r="D7609">
            <v>1</v>
          </cell>
          <cell r="E7609" t="str">
            <v>M</v>
          </cell>
          <cell r="F7609">
            <v>216</v>
          </cell>
        </row>
        <row r="7610">
          <cell r="A7610">
            <v>6287241</v>
          </cell>
          <cell r="B7610" t="str">
            <v>Vrchní díl…OT/GEK</v>
          </cell>
          <cell r="C7610">
            <v>216</v>
          </cell>
          <cell r="D7610">
            <v>1</v>
          </cell>
          <cell r="E7610" t="str">
            <v>M</v>
          </cell>
          <cell r="F7610">
            <v>216</v>
          </cell>
        </row>
        <row r="7611">
          <cell r="A7611">
            <v>6287242</v>
          </cell>
          <cell r="B7611" t="str">
            <v>Vrchní díl…OT/GEK</v>
          </cell>
          <cell r="C7611">
            <v>216</v>
          </cell>
          <cell r="D7611">
            <v>1</v>
          </cell>
          <cell r="E7611" t="str">
            <v>M</v>
          </cell>
          <cell r="F7611">
            <v>216</v>
          </cell>
        </row>
        <row r="7612">
          <cell r="A7612">
            <v>6287250</v>
          </cell>
          <cell r="B7612" t="str">
            <v>Vrchní díl…OT3GEK</v>
          </cell>
          <cell r="C7612">
            <v>76</v>
          </cell>
          <cell r="D7612">
            <v>1</v>
          </cell>
          <cell r="E7612" t="str">
            <v>M</v>
          </cell>
          <cell r="F7612">
            <v>76</v>
          </cell>
        </row>
        <row r="7613">
          <cell r="A7613">
            <v>6287251</v>
          </cell>
          <cell r="B7613" t="str">
            <v>Vrchní díl…OT3GEK</v>
          </cell>
          <cell r="C7613">
            <v>76</v>
          </cell>
          <cell r="D7613">
            <v>1</v>
          </cell>
          <cell r="E7613" t="str">
            <v>M</v>
          </cell>
          <cell r="F7613">
            <v>76</v>
          </cell>
        </row>
        <row r="7614">
          <cell r="A7614">
            <v>6287252</v>
          </cell>
          <cell r="B7614" t="str">
            <v>Vrchní díl…OT3GEK</v>
          </cell>
          <cell r="C7614">
            <v>76</v>
          </cell>
          <cell r="D7614">
            <v>1</v>
          </cell>
          <cell r="E7614" t="str">
            <v>M</v>
          </cell>
          <cell r="F7614">
            <v>76</v>
          </cell>
        </row>
        <row r="7615">
          <cell r="A7615">
            <v>6287260</v>
          </cell>
          <cell r="B7615" t="str">
            <v>Vrchní díl…OT3K/GEK</v>
          </cell>
          <cell r="C7615">
            <v>76</v>
          </cell>
          <cell r="D7615">
            <v>1</v>
          </cell>
          <cell r="E7615" t="str">
            <v>M</v>
          </cell>
          <cell r="F7615">
            <v>76</v>
          </cell>
        </row>
        <row r="7616">
          <cell r="A7616">
            <v>6287261</v>
          </cell>
          <cell r="B7616" t="str">
            <v>Vrchní díl…OT3K/GEK</v>
          </cell>
          <cell r="C7616">
            <v>76</v>
          </cell>
          <cell r="D7616">
            <v>1</v>
          </cell>
          <cell r="E7616" t="str">
            <v>M</v>
          </cell>
          <cell r="F7616">
            <v>76</v>
          </cell>
        </row>
        <row r="7617">
          <cell r="A7617">
            <v>6287262</v>
          </cell>
          <cell r="B7617" t="str">
            <v>Vrchní díl…OT3K/GEK</v>
          </cell>
          <cell r="C7617">
            <v>76</v>
          </cell>
          <cell r="D7617">
            <v>1</v>
          </cell>
          <cell r="E7617" t="str">
            <v>M</v>
          </cell>
          <cell r="F7617">
            <v>76</v>
          </cell>
        </row>
        <row r="7618">
          <cell r="A7618">
            <v>6287280</v>
          </cell>
          <cell r="B7618" t="str">
            <v>Vrchní díl…AO3</v>
          </cell>
          <cell r="C7618">
            <v>173</v>
          </cell>
          <cell r="D7618">
            <v>1</v>
          </cell>
          <cell r="E7618" t="str">
            <v>KS</v>
          </cell>
          <cell r="F7618">
            <v>173</v>
          </cell>
        </row>
        <row r="7619">
          <cell r="A7619">
            <v>6287282</v>
          </cell>
          <cell r="B7619" t="str">
            <v>Vrchní díl…AO3</v>
          </cell>
          <cell r="C7619">
            <v>173</v>
          </cell>
          <cell r="D7619">
            <v>1</v>
          </cell>
          <cell r="E7619" t="str">
            <v>KS</v>
          </cell>
          <cell r="F7619">
            <v>173</v>
          </cell>
        </row>
        <row r="7620">
          <cell r="A7620">
            <v>6287290</v>
          </cell>
          <cell r="B7620" t="str">
            <v>Vrchní díl…AO3K</v>
          </cell>
          <cell r="C7620">
            <v>173</v>
          </cell>
          <cell r="D7620">
            <v>1</v>
          </cell>
          <cell r="E7620" t="str">
            <v>KS</v>
          </cell>
          <cell r="F7620">
            <v>173</v>
          </cell>
        </row>
        <row r="7621">
          <cell r="A7621">
            <v>6287291</v>
          </cell>
          <cell r="B7621" t="str">
            <v>Vrchní díl…AO3K</v>
          </cell>
          <cell r="C7621">
            <v>173</v>
          </cell>
          <cell r="D7621">
            <v>1</v>
          </cell>
          <cell r="E7621" t="str">
            <v>KS</v>
          </cell>
          <cell r="F7621">
            <v>173</v>
          </cell>
        </row>
        <row r="7622">
          <cell r="A7622">
            <v>6287292</v>
          </cell>
          <cell r="B7622" t="str">
            <v>Vrchní díl…AO3K</v>
          </cell>
          <cell r="C7622">
            <v>173</v>
          </cell>
          <cell r="D7622">
            <v>1</v>
          </cell>
          <cell r="E7622" t="str">
            <v>KS</v>
          </cell>
          <cell r="F7622">
            <v>173</v>
          </cell>
        </row>
        <row r="7623">
          <cell r="A7623">
            <v>6287300</v>
          </cell>
          <cell r="B7623" t="str">
            <v>Vrchní díl…FO3</v>
          </cell>
          <cell r="C7623">
            <v>156</v>
          </cell>
          <cell r="D7623">
            <v>1</v>
          </cell>
          <cell r="E7623" t="str">
            <v>KS</v>
          </cell>
          <cell r="F7623">
            <v>156</v>
          </cell>
        </row>
        <row r="7624">
          <cell r="A7624">
            <v>6287310</v>
          </cell>
          <cell r="B7624" t="str">
            <v>Vrchní díl…FO3K</v>
          </cell>
          <cell r="C7624">
            <v>156</v>
          </cell>
          <cell r="D7624">
            <v>1</v>
          </cell>
          <cell r="E7624" t="str">
            <v>KS</v>
          </cell>
          <cell r="F7624">
            <v>156</v>
          </cell>
        </row>
        <row r="7625">
          <cell r="A7625">
            <v>6287311</v>
          </cell>
          <cell r="B7625" t="str">
            <v>Vrchní díl…FO3K</v>
          </cell>
          <cell r="C7625">
            <v>156</v>
          </cell>
          <cell r="D7625">
            <v>1</v>
          </cell>
          <cell r="E7625" t="str">
            <v>KS</v>
          </cell>
          <cell r="F7625">
            <v>156</v>
          </cell>
        </row>
        <row r="7626">
          <cell r="A7626">
            <v>6287312</v>
          </cell>
          <cell r="B7626" t="str">
            <v>Vrchní díl…FO3K</v>
          </cell>
          <cell r="C7626">
            <v>156</v>
          </cell>
          <cell r="D7626">
            <v>1</v>
          </cell>
          <cell r="E7626" t="str">
            <v>KS</v>
          </cell>
          <cell r="F7626">
            <v>156</v>
          </cell>
        </row>
        <row r="7627">
          <cell r="A7627">
            <v>6287320</v>
          </cell>
          <cell r="B7627" t="str">
            <v>Vrchní díl…OT/GEK</v>
          </cell>
          <cell r="C7627">
            <v>271</v>
          </cell>
          <cell r="D7627">
            <v>1</v>
          </cell>
          <cell r="E7627" t="str">
            <v>M</v>
          </cell>
          <cell r="F7627">
            <v>271</v>
          </cell>
        </row>
        <row r="7628">
          <cell r="A7628">
            <v>6287321</v>
          </cell>
          <cell r="B7628" t="str">
            <v>Vrchní díl…OT/GEK</v>
          </cell>
          <cell r="C7628">
            <v>271</v>
          </cell>
          <cell r="D7628">
            <v>1</v>
          </cell>
          <cell r="E7628" t="str">
            <v>M</v>
          </cell>
          <cell r="F7628">
            <v>271</v>
          </cell>
        </row>
        <row r="7629">
          <cell r="A7629">
            <v>6287322</v>
          </cell>
          <cell r="B7629" t="str">
            <v>Vrchní díl…OT/GEK</v>
          </cell>
          <cell r="C7629">
            <v>271</v>
          </cell>
          <cell r="D7629">
            <v>1</v>
          </cell>
          <cell r="E7629" t="str">
            <v>M</v>
          </cell>
          <cell r="F7629">
            <v>271</v>
          </cell>
        </row>
        <row r="7630">
          <cell r="A7630">
            <v>6287330</v>
          </cell>
          <cell r="B7630" t="str">
            <v>Vrchní díl…OT/GE1</v>
          </cell>
          <cell r="C7630">
            <v>183</v>
          </cell>
          <cell r="D7630">
            <v>1</v>
          </cell>
          <cell r="E7630" t="str">
            <v>KS</v>
          </cell>
          <cell r="F7630">
            <v>183</v>
          </cell>
        </row>
        <row r="7631">
          <cell r="A7631">
            <v>6287331</v>
          </cell>
          <cell r="B7631" t="str">
            <v>Vrchní díl…OT/GE1</v>
          </cell>
          <cell r="C7631">
            <v>183</v>
          </cell>
          <cell r="D7631">
            <v>1</v>
          </cell>
          <cell r="E7631" t="str">
            <v>KS</v>
          </cell>
          <cell r="F7631">
            <v>183</v>
          </cell>
        </row>
        <row r="7632">
          <cell r="A7632">
            <v>6287332</v>
          </cell>
          <cell r="B7632" t="str">
            <v>Vrchní díl…OT/GE1</v>
          </cell>
          <cell r="C7632">
            <v>183</v>
          </cell>
          <cell r="D7632">
            <v>1</v>
          </cell>
          <cell r="E7632" t="str">
            <v>KS</v>
          </cell>
          <cell r="F7632">
            <v>183</v>
          </cell>
        </row>
        <row r="7633">
          <cell r="A7633">
            <v>6287340</v>
          </cell>
          <cell r="B7633" t="str">
            <v>Vrchní díl…OT/GA1</v>
          </cell>
          <cell r="C7633">
            <v>183</v>
          </cell>
          <cell r="D7633">
            <v>1</v>
          </cell>
          <cell r="E7633" t="str">
            <v>KS</v>
          </cell>
          <cell r="F7633">
            <v>183</v>
          </cell>
        </row>
        <row r="7634">
          <cell r="A7634">
            <v>6287341</v>
          </cell>
          <cell r="B7634" t="str">
            <v>Vrchní díl…OT/GA1</v>
          </cell>
          <cell r="C7634">
            <v>183</v>
          </cell>
          <cell r="D7634">
            <v>1</v>
          </cell>
          <cell r="E7634" t="str">
            <v>KS</v>
          </cell>
          <cell r="F7634">
            <v>183</v>
          </cell>
        </row>
        <row r="7635">
          <cell r="A7635">
            <v>6287342</v>
          </cell>
          <cell r="B7635" t="str">
            <v>Vrchní díl…OT/GA1</v>
          </cell>
          <cell r="C7635">
            <v>183</v>
          </cell>
          <cell r="D7635">
            <v>1</v>
          </cell>
          <cell r="E7635" t="str">
            <v>KS</v>
          </cell>
          <cell r="F7635">
            <v>183</v>
          </cell>
        </row>
        <row r="7636">
          <cell r="A7636">
            <v>6287350</v>
          </cell>
          <cell r="B7636" t="str">
            <v>Vrchní díl…OT/GA1W</v>
          </cell>
          <cell r="C7636">
            <v>222</v>
          </cell>
          <cell r="D7636">
            <v>1</v>
          </cell>
          <cell r="E7636" t="str">
            <v>KS</v>
          </cell>
          <cell r="F7636">
            <v>222</v>
          </cell>
        </row>
        <row r="7637">
          <cell r="A7637">
            <v>6287351</v>
          </cell>
          <cell r="B7637" t="str">
            <v>Vrchní díl…OT/GA1W</v>
          </cell>
          <cell r="C7637">
            <v>200</v>
          </cell>
          <cell r="D7637">
            <v>1</v>
          </cell>
          <cell r="E7637" t="str">
            <v>KS</v>
          </cell>
          <cell r="F7637">
            <v>200</v>
          </cell>
        </row>
        <row r="7638">
          <cell r="A7638">
            <v>6287352</v>
          </cell>
          <cell r="B7638" t="str">
            <v>Vrchní díl…OT/GA1W</v>
          </cell>
          <cell r="C7638">
            <v>200</v>
          </cell>
          <cell r="D7638">
            <v>1</v>
          </cell>
          <cell r="E7638" t="str">
            <v>KS</v>
          </cell>
          <cell r="F7638">
            <v>200</v>
          </cell>
        </row>
        <row r="7639">
          <cell r="A7639">
            <v>6287360</v>
          </cell>
          <cell r="B7639" t="str">
            <v>Vrchní díl…OT3K/GEK</v>
          </cell>
          <cell r="C7639">
            <v>94</v>
          </cell>
          <cell r="D7639">
            <v>1</v>
          </cell>
          <cell r="E7639" t="str">
            <v>M</v>
          </cell>
          <cell r="F7639">
            <v>94</v>
          </cell>
        </row>
        <row r="7640">
          <cell r="A7640">
            <v>6287361</v>
          </cell>
          <cell r="B7640" t="str">
            <v>Vrchní díl…OT3K/GEK</v>
          </cell>
          <cell r="C7640">
            <v>94</v>
          </cell>
          <cell r="D7640">
            <v>1</v>
          </cell>
          <cell r="E7640" t="str">
            <v>M</v>
          </cell>
          <cell r="F7640">
            <v>94</v>
          </cell>
        </row>
        <row r="7641">
          <cell r="A7641">
            <v>6287380</v>
          </cell>
          <cell r="B7641" t="str">
            <v>Vrchní díl…AO3K</v>
          </cell>
          <cell r="C7641">
            <v>217</v>
          </cell>
          <cell r="D7641">
            <v>1</v>
          </cell>
          <cell r="E7641" t="str">
            <v>KS</v>
          </cell>
          <cell r="F7641">
            <v>217</v>
          </cell>
        </row>
        <row r="7642">
          <cell r="A7642">
            <v>6287381</v>
          </cell>
          <cell r="B7642" t="str">
            <v>Vrchní díl…AO3K</v>
          </cell>
          <cell r="C7642">
            <v>217</v>
          </cell>
          <cell r="D7642">
            <v>1</v>
          </cell>
          <cell r="E7642" t="str">
            <v>KS</v>
          </cell>
          <cell r="F7642">
            <v>217</v>
          </cell>
        </row>
        <row r="7643">
          <cell r="A7643">
            <v>6287390</v>
          </cell>
          <cell r="B7643" t="str">
            <v>Vrchní díl…FO3K</v>
          </cell>
          <cell r="C7643">
            <v>217</v>
          </cell>
          <cell r="D7643">
            <v>1</v>
          </cell>
          <cell r="E7643" t="str">
            <v>KS</v>
          </cell>
          <cell r="F7643">
            <v>217</v>
          </cell>
        </row>
        <row r="7644">
          <cell r="A7644">
            <v>6287391</v>
          </cell>
          <cell r="B7644" t="str">
            <v>Vrchní díl…FO3K</v>
          </cell>
          <cell r="C7644">
            <v>217</v>
          </cell>
          <cell r="D7644">
            <v>1</v>
          </cell>
          <cell r="E7644" t="str">
            <v>KS</v>
          </cell>
          <cell r="F7644">
            <v>217</v>
          </cell>
        </row>
        <row r="7645">
          <cell r="A7645">
            <v>6287400</v>
          </cell>
          <cell r="B7645" t="str">
            <v>Jističová vestavná jednotka…GEA3/1</v>
          </cell>
          <cell r="C7645">
            <v>199</v>
          </cell>
          <cell r="D7645">
            <v>1</v>
          </cell>
          <cell r="E7645" t="str">
            <v>KS</v>
          </cell>
          <cell r="F7645">
            <v>199</v>
          </cell>
        </row>
        <row r="7646">
          <cell r="A7646">
            <v>6287401</v>
          </cell>
          <cell r="B7646" t="str">
            <v>Jističová vestavná jednotka…GEA3/1</v>
          </cell>
          <cell r="C7646">
            <v>199</v>
          </cell>
          <cell r="D7646">
            <v>1</v>
          </cell>
          <cell r="E7646" t="str">
            <v>KS</v>
          </cell>
          <cell r="F7646">
            <v>199</v>
          </cell>
        </row>
        <row r="7647">
          <cell r="A7647">
            <v>6287403</v>
          </cell>
          <cell r="B7647" t="str">
            <v>Jističová vestavná jednotka…GEA3/1</v>
          </cell>
          <cell r="C7647">
            <v>90</v>
          </cell>
          <cell r="D7647">
            <v>1</v>
          </cell>
          <cell r="E7647" t="str">
            <v>KS</v>
          </cell>
          <cell r="F7647">
            <v>90</v>
          </cell>
        </row>
        <row r="7648">
          <cell r="A7648">
            <v>6287410</v>
          </cell>
          <cell r="B7648" t="str">
            <v>Jističová vestavná jednotka…GE3/1/</v>
          </cell>
          <cell r="C7648">
            <v>206</v>
          </cell>
          <cell r="D7648">
            <v>1</v>
          </cell>
          <cell r="E7648" t="str">
            <v>KS</v>
          </cell>
          <cell r="F7648">
            <v>206</v>
          </cell>
        </row>
        <row r="7649">
          <cell r="A7649">
            <v>6287411</v>
          </cell>
          <cell r="B7649" t="str">
            <v>Jističová vestavná jednotka…GE3/1/</v>
          </cell>
          <cell r="C7649">
            <v>206</v>
          </cell>
          <cell r="D7649">
            <v>1</v>
          </cell>
          <cell r="E7649" t="str">
            <v>KS</v>
          </cell>
          <cell r="F7649">
            <v>206</v>
          </cell>
        </row>
        <row r="7650">
          <cell r="A7650">
            <v>6287412</v>
          </cell>
          <cell r="B7650" t="str">
            <v>Jističová vestavná jednotka…GE3/1/</v>
          </cell>
          <cell r="C7650">
            <v>206</v>
          </cell>
          <cell r="D7650">
            <v>1</v>
          </cell>
          <cell r="E7650" t="str">
            <v>KS</v>
          </cell>
          <cell r="F7650">
            <v>206</v>
          </cell>
        </row>
        <row r="7651">
          <cell r="A7651">
            <v>6287413</v>
          </cell>
          <cell r="B7651" t="str">
            <v>Jističová vestavná jednotka…GE3/1/</v>
          </cell>
          <cell r="C7651">
            <v>97</v>
          </cell>
          <cell r="D7651">
            <v>1</v>
          </cell>
          <cell r="E7651" t="str">
            <v>KS</v>
          </cell>
          <cell r="F7651">
            <v>97</v>
          </cell>
        </row>
        <row r="7652">
          <cell r="A7652">
            <v>6287420</v>
          </cell>
          <cell r="B7652" t="str">
            <v>Jističová vestavná jednotka…GA3/1</v>
          </cell>
          <cell r="C7652">
            <v>206</v>
          </cell>
          <cell r="D7652">
            <v>1</v>
          </cell>
          <cell r="E7652" t="str">
            <v>KS</v>
          </cell>
          <cell r="F7652">
            <v>206</v>
          </cell>
        </row>
        <row r="7653">
          <cell r="A7653">
            <v>6287421</v>
          </cell>
          <cell r="B7653" t="str">
            <v>Jističová vestavná jednotka…GA3/1</v>
          </cell>
          <cell r="C7653">
            <v>206</v>
          </cell>
          <cell r="D7653">
            <v>1</v>
          </cell>
          <cell r="E7653" t="str">
            <v>KS</v>
          </cell>
          <cell r="F7653">
            <v>206</v>
          </cell>
        </row>
        <row r="7654">
          <cell r="A7654">
            <v>6287422</v>
          </cell>
          <cell r="B7654" t="str">
            <v>Jističová vestavná jednotka…GA3/1</v>
          </cell>
          <cell r="C7654">
            <v>209</v>
          </cell>
          <cell r="D7654">
            <v>1</v>
          </cell>
          <cell r="E7654" t="str">
            <v>KS</v>
          </cell>
          <cell r="F7654">
            <v>209</v>
          </cell>
        </row>
        <row r="7655">
          <cell r="A7655">
            <v>6287423</v>
          </cell>
          <cell r="B7655" t="str">
            <v>Jističová vestavná jednotka…GA3/1</v>
          </cell>
          <cell r="C7655">
            <v>97</v>
          </cell>
          <cell r="D7655">
            <v>1</v>
          </cell>
          <cell r="E7655" t="str">
            <v>KS</v>
          </cell>
          <cell r="F7655">
            <v>97</v>
          </cell>
        </row>
        <row r="7656">
          <cell r="A7656">
            <v>6287430</v>
          </cell>
          <cell r="B7656" t="str">
            <v>Jističová vestavná jednotka…GA3/2</v>
          </cell>
          <cell r="C7656">
            <v>357</v>
          </cell>
          <cell r="D7656">
            <v>1</v>
          </cell>
          <cell r="E7656" t="str">
            <v>KS</v>
          </cell>
          <cell r="F7656">
            <v>357</v>
          </cell>
        </row>
        <row r="7657">
          <cell r="A7657">
            <v>6287431</v>
          </cell>
          <cell r="B7657" t="str">
            <v>Jističová vestavná jednotka…GA3/2</v>
          </cell>
          <cell r="C7657">
            <v>357</v>
          </cell>
          <cell r="D7657">
            <v>1</v>
          </cell>
          <cell r="E7657" t="str">
            <v>KS</v>
          </cell>
          <cell r="F7657">
            <v>357</v>
          </cell>
        </row>
        <row r="7658">
          <cell r="A7658">
            <v>6287433</v>
          </cell>
          <cell r="B7658" t="str">
            <v>Jističová vestavná jednotka…GA3/2</v>
          </cell>
          <cell r="C7658">
            <v>197</v>
          </cell>
          <cell r="D7658">
            <v>1</v>
          </cell>
          <cell r="E7658" t="str">
            <v>KS</v>
          </cell>
          <cell r="F7658">
            <v>197</v>
          </cell>
        </row>
        <row r="7659">
          <cell r="A7659">
            <v>6287440</v>
          </cell>
          <cell r="B7659" t="str">
            <v>Jističová vestavná jednotka…GA3/3</v>
          </cell>
          <cell r="C7659">
            <v>376</v>
          </cell>
          <cell r="D7659">
            <v>1</v>
          </cell>
          <cell r="E7659" t="str">
            <v>KS</v>
          </cell>
          <cell r="F7659">
            <v>376</v>
          </cell>
        </row>
        <row r="7660">
          <cell r="A7660">
            <v>6287441</v>
          </cell>
          <cell r="B7660" t="str">
            <v>Jističová vestavná jednotka…GA3/3</v>
          </cell>
          <cell r="C7660">
            <v>376</v>
          </cell>
          <cell r="D7660">
            <v>1</v>
          </cell>
          <cell r="E7660" t="str">
            <v>KS</v>
          </cell>
          <cell r="F7660">
            <v>376</v>
          </cell>
        </row>
        <row r="7661">
          <cell r="A7661">
            <v>6287443</v>
          </cell>
          <cell r="B7661" t="str">
            <v>Jističová vestavná jednotka…GA3/3</v>
          </cell>
          <cell r="C7661">
            <v>213</v>
          </cell>
          <cell r="D7661">
            <v>1</v>
          </cell>
          <cell r="E7661" t="str">
            <v>KS</v>
          </cell>
          <cell r="F7661">
            <v>213</v>
          </cell>
        </row>
        <row r="7662">
          <cell r="A7662">
            <v>6287450</v>
          </cell>
          <cell r="B7662" t="str">
            <v>Jističová vestavná jednotka…GA3/1W</v>
          </cell>
          <cell r="C7662">
            <v>346</v>
          </cell>
          <cell r="D7662">
            <v>1</v>
          </cell>
          <cell r="E7662" t="str">
            <v>KS</v>
          </cell>
          <cell r="F7662">
            <v>346</v>
          </cell>
        </row>
        <row r="7663">
          <cell r="A7663">
            <v>6287451</v>
          </cell>
          <cell r="B7663" t="str">
            <v>Jističová vestavná jednotka…GA3/1W</v>
          </cell>
          <cell r="C7663">
            <v>346</v>
          </cell>
          <cell r="D7663">
            <v>1</v>
          </cell>
          <cell r="E7663" t="str">
            <v>KS</v>
          </cell>
          <cell r="F7663">
            <v>346</v>
          </cell>
        </row>
        <row r="7664">
          <cell r="A7664">
            <v>6287453</v>
          </cell>
          <cell r="B7664" t="str">
            <v>Jističová vestavná jednotka…GA3/1W</v>
          </cell>
          <cell r="C7664">
            <v>189</v>
          </cell>
          <cell r="D7664">
            <v>1</v>
          </cell>
          <cell r="E7664" t="str">
            <v>KS</v>
          </cell>
          <cell r="F7664">
            <v>189</v>
          </cell>
        </row>
        <row r="7665">
          <cell r="A7665">
            <v>6287460</v>
          </cell>
          <cell r="B7665" t="str">
            <v>Jističová vestavná jednotka…GA3/1V</v>
          </cell>
          <cell r="C7665">
            <v>346</v>
          </cell>
          <cell r="D7665">
            <v>1</v>
          </cell>
          <cell r="E7665" t="str">
            <v>KS</v>
          </cell>
          <cell r="F7665">
            <v>346</v>
          </cell>
        </row>
        <row r="7666">
          <cell r="A7666">
            <v>6287461</v>
          </cell>
          <cell r="B7666" t="str">
            <v>Jističová vestavná jednotka…GA3/1V</v>
          </cell>
          <cell r="C7666">
            <v>346</v>
          </cell>
          <cell r="D7666">
            <v>1</v>
          </cell>
          <cell r="E7666" t="str">
            <v>KS</v>
          </cell>
          <cell r="F7666">
            <v>346</v>
          </cell>
        </row>
        <row r="7667">
          <cell r="A7667">
            <v>6287463</v>
          </cell>
          <cell r="B7667" t="str">
            <v>Jističová vestavná jednotka…GA3/1V</v>
          </cell>
          <cell r="C7667">
            <v>189</v>
          </cell>
          <cell r="D7667">
            <v>1</v>
          </cell>
          <cell r="E7667" t="str">
            <v>KS</v>
          </cell>
          <cell r="F7667">
            <v>189</v>
          </cell>
        </row>
        <row r="7668">
          <cell r="A7668">
            <v>6287500</v>
          </cell>
          <cell r="B7668" t="str">
            <v>Jističová vestavná jednotka…GEA3K</v>
          </cell>
          <cell r="C7668">
            <v>29</v>
          </cell>
          <cell r="D7668">
            <v>1</v>
          </cell>
          <cell r="E7668" t="str">
            <v>KS</v>
          </cell>
          <cell r="F7668">
            <v>29</v>
          </cell>
        </row>
        <row r="7669">
          <cell r="A7669">
            <v>6287501</v>
          </cell>
          <cell r="B7669" t="str">
            <v>Jističová vestavná jednotka…GEA3K</v>
          </cell>
          <cell r="C7669">
            <v>29</v>
          </cell>
          <cell r="D7669">
            <v>1</v>
          </cell>
          <cell r="E7669" t="str">
            <v>KS</v>
          </cell>
          <cell r="F7669">
            <v>29</v>
          </cell>
        </row>
        <row r="7670">
          <cell r="A7670">
            <v>6287510</v>
          </cell>
          <cell r="B7670" t="str">
            <v>Jističová vestavná jednotka…GE3K1</v>
          </cell>
          <cell r="C7670">
            <v>36</v>
          </cell>
          <cell r="D7670">
            <v>1</v>
          </cell>
          <cell r="E7670" t="str">
            <v>KS</v>
          </cell>
          <cell r="F7670">
            <v>36</v>
          </cell>
        </row>
        <row r="7671">
          <cell r="A7671">
            <v>6287511</v>
          </cell>
          <cell r="B7671" t="str">
            <v>Jističová vestavná jednotka…GE3K1</v>
          </cell>
          <cell r="C7671">
            <v>36</v>
          </cell>
          <cell r="D7671">
            <v>1</v>
          </cell>
          <cell r="E7671" t="str">
            <v>KS</v>
          </cell>
          <cell r="F7671">
            <v>36</v>
          </cell>
        </row>
        <row r="7672">
          <cell r="A7672">
            <v>6287520</v>
          </cell>
          <cell r="B7672" t="str">
            <v>Jističová vestavná jednotka…GA3K1</v>
          </cell>
          <cell r="C7672">
            <v>36</v>
          </cell>
          <cell r="D7672">
            <v>1</v>
          </cell>
          <cell r="E7672" t="str">
            <v>KS</v>
          </cell>
          <cell r="F7672">
            <v>36</v>
          </cell>
        </row>
        <row r="7673">
          <cell r="A7673">
            <v>6287521</v>
          </cell>
          <cell r="B7673" t="str">
            <v>Jističová vestavná jednotka…GA3K1</v>
          </cell>
          <cell r="C7673">
            <v>36</v>
          </cell>
          <cell r="D7673">
            <v>1</v>
          </cell>
          <cell r="E7673" t="str">
            <v>KS</v>
          </cell>
          <cell r="F7673">
            <v>36</v>
          </cell>
        </row>
        <row r="7674">
          <cell r="A7674">
            <v>6287530</v>
          </cell>
          <cell r="B7674" t="str">
            <v>Jističová vestavná jednotka…GE3K2</v>
          </cell>
          <cell r="C7674">
            <v>78</v>
          </cell>
          <cell r="D7674">
            <v>1</v>
          </cell>
          <cell r="E7674" t="str">
            <v>KS</v>
          </cell>
          <cell r="F7674">
            <v>78</v>
          </cell>
        </row>
        <row r="7675">
          <cell r="A7675">
            <v>6287531</v>
          </cell>
          <cell r="B7675" t="str">
            <v>Jističová vestavná jednotka…GE3K2</v>
          </cell>
          <cell r="C7675">
            <v>78</v>
          </cell>
          <cell r="D7675">
            <v>1</v>
          </cell>
          <cell r="E7675" t="str">
            <v>KS</v>
          </cell>
          <cell r="F7675">
            <v>78</v>
          </cell>
        </row>
        <row r="7676">
          <cell r="A7676">
            <v>6287540</v>
          </cell>
          <cell r="B7676" t="str">
            <v>Jističová vestavná jednotka…GE3K3</v>
          </cell>
          <cell r="C7676">
            <v>90</v>
          </cell>
          <cell r="D7676">
            <v>1</v>
          </cell>
          <cell r="E7676" t="str">
            <v>KS</v>
          </cell>
          <cell r="F7676">
            <v>90</v>
          </cell>
        </row>
        <row r="7677">
          <cell r="A7677">
            <v>6287541</v>
          </cell>
          <cell r="B7677" t="str">
            <v>Jističová vestavná jednotka…GE3K3</v>
          </cell>
          <cell r="C7677">
            <v>90</v>
          </cell>
          <cell r="D7677">
            <v>1</v>
          </cell>
          <cell r="E7677" t="str">
            <v>KS</v>
          </cell>
          <cell r="F7677">
            <v>90</v>
          </cell>
        </row>
        <row r="7678">
          <cell r="A7678">
            <v>6287550</v>
          </cell>
          <cell r="B7678" t="str">
            <v>Jističová vestavná jednotka…GA3K2</v>
          </cell>
          <cell r="C7678">
            <v>78</v>
          </cell>
          <cell r="D7678">
            <v>1</v>
          </cell>
          <cell r="E7678" t="str">
            <v>KS</v>
          </cell>
          <cell r="F7678">
            <v>78</v>
          </cell>
        </row>
        <row r="7679">
          <cell r="A7679">
            <v>6287551</v>
          </cell>
          <cell r="B7679" t="str">
            <v>Jističová vestavná jednotka…GA3K2</v>
          </cell>
          <cell r="C7679">
            <v>78</v>
          </cell>
          <cell r="D7679">
            <v>1</v>
          </cell>
          <cell r="E7679" t="str">
            <v>KS</v>
          </cell>
          <cell r="F7679">
            <v>78</v>
          </cell>
        </row>
        <row r="7680">
          <cell r="A7680">
            <v>6287560</v>
          </cell>
          <cell r="B7680" t="str">
            <v>Jističová vestavná jednotka…GA3K3</v>
          </cell>
          <cell r="C7680">
            <v>90</v>
          </cell>
          <cell r="D7680">
            <v>1</v>
          </cell>
          <cell r="E7680" t="str">
            <v>KS</v>
          </cell>
          <cell r="F7680">
            <v>90</v>
          </cell>
        </row>
        <row r="7681">
          <cell r="A7681">
            <v>6287561</v>
          </cell>
          <cell r="B7681" t="str">
            <v>Jističová vestavná jednotka…GA3K3</v>
          </cell>
          <cell r="C7681">
            <v>90</v>
          </cell>
          <cell r="D7681">
            <v>1</v>
          </cell>
          <cell r="E7681" t="str">
            <v>KS</v>
          </cell>
          <cell r="F7681">
            <v>90</v>
          </cell>
        </row>
        <row r="7682">
          <cell r="A7682">
            <v>6287570</v>
          </cell>
          <cell r="B7682" t="str">
            <v>Jističová vestavná jednotka…GA3K1W</v>
          </cell>
          <cell r="C7682">
            <v>86</v>
          </cell>
          <cell r="D7682">
            <v>1</v>
          </cell>
          <cell r="E7682" t="str">
            <v>KS</v>
          </cell>
          <cell r="F7682">
            <v>86</v>
          </cell>
        </row>
        <row r="7683">
          <cell r="A7683">
            <v>6287571</v>
          </cell>
          <cell r="B7683" t="str">
            <v>Jističová vestavná jednotka…GA3K1W</v>
          </cell>
          <cell r="C7683">
            <v>86</v>
          </cell>
          <cell r="D7683">
            <v>1</v>
          </cell>
          <cell r="E7683" t="str">
            <v>KS</v>
          </cell>
          <cell r="F7683">
            <v>86</v>
          </cell>
        </row>
        <row r="7684">
          <cell r="A7684">
            <v>6287580</v>
          </cell>
          <cell r="B7684" t="str">
            <v>Jističová vestavná jednotka…GA3K1V</v>
          </cell>
          <cell r="C7684">
            <v>86</v>
          </cell>
          <cell r="D7684">
            <v>1</v>
          </cell>
          <cell r="E7684" t="str">
            <v>KS</v>
          </cell>
          <cell r="F7684">
            <v>86</v>
          </cell>
        </row>
        <row r="7685">
          <cell r="A7685">
            <v>6287581</v>
          </cell>
          <cell r="B7685" t="str">
            <v>Jističová vestavná jednotka…GA3K1V</v>
          </cell>
          <cell r="C7685">
            <v>86</v>
          </cell>
          <cell r="D7685">
            <v>1</v>
          </cell>
          <cell r="E7685" t="str">
            <v>KS</v>
          </cell>
          <cell r="F7685">
            <v>86</v>
          </cell>
        </row>
        <row r="7686">
          <cell r="A7686">
            <v>6287590</v>
          </cell>
          <cell r="B7686" t="str">
            <v>Jističová vestavná jednotka…GE3/2/</v>
          </cell>
          <cell r="C7686">
            <v>349</v>
          </cell>
          <cell r="D7686">
            <v>1</v>
          </cell>
          <cell r="E7686" t="str">
            <v>KS</v>
          </cell>
          <cell r="F7686">
            <v>349</v>
          </cell>
        </row>
        <row r="7687">
          <cell r="A7687">
            <v>6287591</v>
          </cell>
          <cell r="B7687" t="str">
            <v>Jističová vestavná jednotka…GE3/2/</v>
          </cell>
          <cell r="C7687">
            <v>349</v>
          </cell>
          <cell r="D7687">
            <v>1</v>
          </cell>
          <cell r="E7687" t="str">
            <v>KS</v>
          </cell>
          <cell r="F7687">
            <v>349</v>
          </cell>
        </row>
        <row r="7688">
          <cell r="A7688">
            <v>6287593</v>
          </cell>
          <cell r="B7688" t="str">
            <v>Jističová vestavná jednotka…GE3/2/</v>
          </cell>
          <cell r="C7688">
            <v>191</v>
          </cell>
          <cell r="D7688">
            <v>1</v>
          </cell>
          <cell r="E7688" t="str">
            <v>KS</v>
          </cell>
          <cell r="F7688">
            <v>191</v>
          </cell>
        </row>
        <row r="7689">
          <cell r="A7689">
            <v>6287600</v>
          </cell>
          <cell r="B7689" t="str">
            <v>Jističová vestavná jednotka…GE3/3</v>
          </cell>
          <cell r="C7689">
            <v>366</v>
          </cell>
          <cell r="D7689">
            <v>1</v>
          </cell>
          <cell r="E7689" t="str">
            <v>KS</v>
          </cell>
          <cell r="F7689">
            <v>366</v>
          </cell>
        </row>
        <row r="7690">
          <cell r="A7690">
            <v>6287601</v>
          </cell>
          <cell r="B7690" t="str">
            <v>Jističová vestavná jednotka…GE3/3</v>
          </cell>
          <cell r="C7690">
            <v>366</v>
          </cell>
          <cell r="D7690">
            <v>1</v>
          </cell>
          <cell r="E7690" t="str">
            <v>KS</v>
          </cell>
          <cell r="F7690">
            <v>366</v>
          </cell>
        </row>
        <row r="7691">
          <cell r="A7691">
            <v>6287603</v>
          </cell>
          <cell r="B7691" t="str">
            <v>Jističová vestavná jednotka…GE3/3</v>
          </cell>
          <cell r="C7691">
            <v>199</v>
          </cell>
          <cell r="D7691">
            <v>1</v>
          </cell>
          <cell r="E7691" t="str">
            <v>KS</v>
          </cell>
          <cell r="F7691">
            <v>199</v>
          </cell>
        </row>
        <row r="7692">
          <cell r="A7692">
            <v>6287700</v>
          </cell>
          <cell r="B7692" t="str">
            <v>Mřížová lamela…KG2</v>
          </cell>
          <cell r="C7692">
            <v>224</v>
          </cell>
          <cell r="D7692">
            <v>1</v>
          </cell>
          <cell r="E7692" t="str">
            <v>M</v>
          </cell>
          <cell r="F7692">
            <v>224</v>
          </cell>
        </row>
        <row r="7693">
          <cell r="A7693">
            <v>6287701</v>
          </cell>
          <cell r="B7693" t="str">
            <v>Mřížová lamela…KG2</v>
          </cell>
          <cell r="C7693">
            <v>224</v>
          </cell>
          <cell r="D7693">
            <v>1</v>
          </cell>
          <cell r="E7693" t="str">
            <v>M</v>
          </cell>
          <cell r="F7693">
            <v>224</v>
          </cell>
        </row>
        <row r="7694">
          <cell r="A7694">
            <v>6287702</v>
          </cell>
          <cell r="B7694" t="str">
            <v>Mřížová lamela…KG2</v>
          </cell>
          <cell r="C7694">
            <v>224</v>
          </cell>
          <cell r="D7694">
            <v>1</v>
          </cell>
          <cell r="E7694" t="str">
            <v>M</v>
          </cell>
          <cell r="F7694">
            <v>224</v>
          </cell>
        </row>
        <row r="7695">
          <cell r="A7695">
            <v>6287703</v>
          </cell>
          <cell r="B7695" t="str">
            <v>Mřížová lamela…KG2</v>
          </cell>
          <cell r="C7695">
            <v>648</v>
          </cell>
          <cell r="D7695">
            <v>1</v>
          </cell>
          <cell r="E7695" t="str">
            <v>M</v>
          </cell>
          <cell r="F7695">
            <v>648</v>
          </cell>
        </row>
        <row r="7696">
          <cell r="A7696">
            <v>6287704</v>
          </cell>
          <cell r="B7696" t="str">
            <v>Mřížová lamela…KG2</v>
          </cell>
          <cell r="C7696">
            <v>246</v>
          </cell>
          <cell r="D7696">
            <v>1</v>
          </cell>
          <cell r="E7696" t="str">
            <v>M</v>
          </cell>
          <cell r="F7696">
            <v>246</v>
          </cell>
        </row>
        <row r="7697">
          <cell r="A7697">
            <v>6287710</v>
          </cell>
          <cell r="B7697" t="str">
            <v>Mřížová lamela…KG2</v>
          </cell>
          <cell r="C7697">
            <v>224</v>
          </cell>
          <cell r="D7697">
            <v>1</v>
          </cell>
          <cell r="E7697" t="str">
            <v>M</v>
          </cell>
          <cell r="F7697">
            <v>224</v>
          </cell>
        </row>
        <row r="7698">
          <cell r="A7698">
            <v>6287711</v>
          </cell>
          <cell r="B7698" t="str">
            <v>Mřížová lamela…KG2</v>
          </cell>
          <cell r="C7698">
            <v>224</v>
          </cell>
          <cell r="D7698">
            <v>1</v>
          </cell>
          <cell r="E7698" t="str">
            <v>M</v>
          </cell>
          <cell r="F7698">
            <v>224</v>
          </cell>
        </row>
        <row r="7699">
          <cell r="A7699">
            <v>6287712</v>
          </cell>
          <cell r="B7699" t="str">
            <v>Mřížová lamela…KG2</v>
          </cell>
          <cell r="C7699">
            <v>224</v>
          </cell>
          <cell r="D7699">
            <v>1</v>
          </cell>
          <cell r="E7699" t="str">
            <v>M</v>
          </cell>
          <cell r="F7699">
            <v>224</v>
          </cell>
        </row>
        <row r="7700">
          <cell r="A7700">
            <v>6287713</v>
          </cell>
          <cell r="B7700" t="str">
            <v>Mřížová lamela…KG2</v>
          </cell>
          <cell r="C7700">
            <v>648</v>
          </cell>
          <cell r="D7700">
            <v>1</v>
          </cell>
          <cell r="E7700" t="str">
            <v>M</v>
          </cell>
          <cell r="F7700">
            <v>648</v>
          </cell>
        </row>
        <row r="7701">
          <cell r="A7701">
            <v>6287723</v>
          </cell>
          <cell r="B7701" t="str">
            <v>Mřížová lamela…KG2</v>
          </cell>
          <cell r="C7701">
            <v>198</v>
          </cell>
          <cell r="D7701">
            <v>1</v>
          </cell>
          <cell r="E7701" t="str">
            <v>M</v>
          </cell>
          <cell r="F7701">
            <v>198</v>
          </cell>
        </row>
        <row r="7702">
          <cell r="A7702">
            <v>6287724</v>
          </cell>
          <cell r="B7702" t="str">
            <v>Mřížová lamela…KG2</v>
          </cell>
          <cell r="C7702">
            <v>246</v>
          </cell>
          <cell r="D7702">
            <v>1</v>
          </cell>
          <cell r="E7702" t="str">
            <v>M</v>
          </cell>
          <cell r="F7702">
            <v>246</v>
          </cell>
        </row>
        <row r="7703">
          <cell r="A7703">
            <v>6287733</v>
          </cell>
          <cell r="B7703" t="str">
            <v>Mřížová lamela…KG2</v>
          </cell>
          <cell r="C7703">
            <v>198</v>
          </cell>
          <cell r="D7703">
            <v>1</v>
          </cell>
          <cell r="E7703" t="str">
            <v>M</v>
          </cell>
          <cell r="F7703">
            <v>198</v>
          </cell>
        </row>
        <row r="7704">
          <cell r="A7704">
            <v>6287734</v>
          </cell>
          <cell r="B7704" t="str">
            <v>Mřížová lamela…KG2</v>
          </cell>
          <cell r="C7704">
            <v>246</v>
          </cell>
          <cell r="D7704">
            <v>1</v>
          </cell>
          <cell r="E7704" t="str">
            <v>M</v>
          </cell>
          <cell r="F7704">
            <v>246</v>
          </cell>
        </row>
        <row r="7705">
          <cell r="A7705">
            <v>6287800</v>
          </cell>
          <cell r="B7705" t="str">
            <v>Podlahová konzole…BVB125</v>
          </cell>
          <cell r="C7705">
            <v>371</v>
          </cell>
          <cell r="D7705">
            <v>1</v>
          </cell>
          <cell r="E7705" t="str">
            <v>KS</v>
          </cell>
          <cell r="F7705">
            <v>371</v>
          </cell>
        </row>
        <row r="7706">
          <cell r="A7706">
            <v>6287810</v>
          </cell>
          <cell r="B7706" t="str">
            <v>Spojovací kolík…8VS4</v>
          </cell>
          <cell r="C7706">
            <v>5</v>
          </cell>
          <cell r="D7706">
            <v>1</v>
          </cell>
          <cell r="E7706" t="str">
            <v>KS</v>
          </cell>
          <cell r="F7706">
            <v>5</v>
          </cell>
        </row>
        <row r="7707">
          <cell r="A7707">
            <v>6288000</v>
          </cell>
          <cell r="B7707" t="str">
            <v>Upevňovací konzole…BKN3/50/8</v>
          </cell>
          <cell r="C7707">
            <v>264</v>
          </cell>
          <cell r="D7707">
            <v>1</v>
          </cell>
          <cell r="E7707" t="str">
            <v>KS</v>
          </cell>
          <cell r="F7707">
            <v>264</v>
          </cell>
        </row>
        <row r="7708">
          <cell r="A7708">
            <v>6288002</v>
          </cell>
          <cell r="B7708" t="str">
            <v>Upevňovací konzole…BKN3/75/1</v>
          </cell>
          <cell r="C7708">
            <v>264</v>
          </cell>
          <cell r="D7708">
            <v>1</v>
          </cell>
          <cell r="E7708" t="str">
            <v>KS</v>
          </cell>
          <cell r="F7708">
            <v>264</v>
          </cell>
        </row>
        <row r="7709">
          <cell r="A7709">
            <v>6288004</v>
          </cell>
          <cell r="B7709" t="str">
            <v>Upevňovací konzole…BKN3/115/</v>
          </cell>
          <cell r="C7709">
            <v>352</v>
          </cell>
          <cell r="D7709">
            <v>1</v>
          </cell>
          <cell r="E7709" t="str">
            <v>KS</v>
          </cell>
          <cell r="F7709">
            <v>352</v>
          </cell>
        </row>
        <row r="7710">
          <cell r="A7710">
            <v>6288006</v>
          </cell>
          <cell r="B7710" t="str">
            <v>Upevňovací konzole…BKN3/190/</v>
          </cell>
          <cell r="C7710">
            <v>385</v>
          </cell>
          <cell r="D7710">
            <v>1</v>
          </cell>
          <cell r="E7710" t="str">
            <v>KS</v>
          </cell>
          <cell r="F7710">
            <v>385</v>
          </cell>
        </row>
        <row r="7711">
          <cell r="A7711">
            <v>6288010</v>
          </cell>
          <cell r="B7711" t="str">
            <v>Montážní a spojovací profil…6VG3/N2</v>
          </cell>
          <cell r="C7711">
            <v>725</v>
          </cell>
          <cell r="D7711">
            <v>1</v>
          </cell>
          <cell r="E7711" t="str">
            <v>KS</v>
          </cell>
          <cell r="F7711">
            <v>725</v>
          </cell>
        </row>
        <row r="7712">
          <cell r="A7712">
            <v>6288012</v>
          </cell>
          <cell r="B7712" t="str">
            <v>Montážní a spojovací profil…6VG3/N3</v>
          </cell>
          <cell r="C7712">
            <v>734</v>
          </cell>
          <cell r="D7712">
            <v>1</v>
          </cell>
          <cell r="E7712" t="str">
            <v>KS</v>
          </cell>
          <cell r="F7712">
            <v>734</v>
          </cell>
        </row>
        <row r="7713">
          <cell r="A7713">
            <v>6288014</v>
          </cell>
          <cell r="B7713" t="str">
            <v>Montážní a spojovací profil…6VG3/N4</v>
          </cell>
          <cell r="C7713">
            <v>745</v>
          </cell>
          <cell r="D7713">
            <v>1</v>
          </cell>
          <cell r="E7713" t="str">
            <v>KS</v>
          </cell>
          <cell r="F7713">
            <v>745</v>
          </cell>
        </row>
        <row r="7714">
          <cell r="A7714">
            <v>6288016</v>
          </cell>
          <cell r="B7714" t="str">
            <v>Montážní a spojovací profil…6VG3/N6</v>
          </cell>
          <cell r="C7714">
            <v>730</v>
          </cell>
          <cell r="D7714">
            <v>1</v>
          </cell>
          <cell r="E7714" t="str">
            <v>KS</v>
          </cell>
          <cell r="F7714">
            <v>730</v>
          </cell>
        </row>
        <row r="7715">
          <cell r="A7715">
            <v>6288018</v>
          </cell>
          <cell r="B7715" t="str">
            <v>Montážní a spojovací profil…6VG3/N7</v>
          </cell>
          <cell r="C7715">
            <v>739</v>
          </cell>
          <cell r="D7715">
            <v>1</v>
          </cell>
          <cell r="E7715" t="str">
            <v>KS</v>
          </cell>
          <cell r="F7715">
            <v>739</v>
          </cell>
        </row>
        <row r="7716">
          <cell r="A7716">
            <v>6288020</v>
          </cell>
          <cell r="B7716" t="str">
            <v>Montážní a spojovací profil…6VG3/N8</v>
          </cell>
          <cell r="C7716">
            <v>749</v>
          </cell>
          <cell r="D7716">
            <v>1</v>
          </cell>
          <cell r="E7716" t="str">
            <v>KS</v>
          </cell>
          <cell r="F7716">
            <v>749</v>
          </cell>
        </row>
        <row r="7717">
          <cell r="A7717">
            <v>6288022</v>
          </cell>
          <cell r="B7717" t="str">
            <v>Montážní a spojovací profil…6VG3/N10</v>
          </cell>
          <cell r="C7717">
            <v>734</v>
          </cell>
          <cell r="D7717">
            <v>1</v>
          </cell>
          <cell r="E7717" t="str">
            <v>KS</v>
          </cell>
          <cell r="F7717">
            <v>734</v>
          </cell>
        </row>
        <row r="7718">
          <cell r="A7718">
            <v>6288024</v>
          </cell>
          <cell r="B7718" t="str">
            <v>Montážní a spojovací profil…6VG3/N11</v>
          </cell>
          <cell r="C7718">
            <v>745</v>
          </cell>
          <cell r="D7718">
            <v>1</v>
          </cell>
          <cell r="E7718" t="str">
            <v>KS</v>
          </cell>
          <cell r="F7718">
            <v>745</v>
          </cell>
        </row>
        <row r="7719">
          <cell r="A7719">
            <v>6288026</v>
          </cell>
          <cell r="B7719" t="str">
            <v>Montážní a spojovací profil…6VG3/N11</v>
          </cell>
          <cell r="C7719">
            <v>752</v>
          </cell>
          <cell r="D7719">
            <v>1</v>
          </cell>
          <cell r="E7719" t="str">
            <v>KS</v>
          </cell>
          <cell r="F7719">
            <v>752</v>
          </cell>
        </row>
        <row r="7720">
          <cell r="A7720">
            <v>6288030</v>
          </cell>
          <cell r="B7720" t="str">
            <v>Profilová spojka…PVV/N2/10</v>
          </cell>
          <cell r="C7720">
            <v>177</v>
          </cell>
          <cell r="D7720">
            <v>1</v>
          </cell>
          <cell r="E7720" t="str">
            <v>KS</v>
          </cell>
          <cell r="F7720">
            <v>177</v>
          </cell>
        </row>
        <row r="7721">
          <cell r="A7721">
            <v>6288032</v>
          </cell>
          <cell r="B7721" t="str">
            <v>Profilová spojka…PVV/N2/12</v>
          </cell>
          <cell r="C7721">
            <v>193</v>
          </cell>
          <cell r="D7721">
            <v>1</v>
          </cell>
          <cell r="E7721" t="str">
            <v>KS</v>
          </cell>
          <cell r="F7721">
            <v>193</v>
          </cell>
        </row>
        <row r="7722">
          <cell r="A7722">
            <v>6288034</v>
          </cell>
          <cell r="B7722" t="str">
            <v>Profilová spojka…PVV/N2/15</v>
          </cell>
          <cell r="C7722">
            <v>193</v>
          </cell>
          <cell r="D7722">
            <v>1</v>
          </cell>
          <cell r="E7722" t="str">
            <v>KS</v>
          </cell>
          <cell r="F7722">
            <v>193</v>
          </cell>
        </row>
        <row r="7723">
          <cell r="A7723">
            <v>6288036</v>
          </cell>
          <cell r="B7723" t="str">
            <v>Profilová spojka…PVV/N2/17</v>
          </cell>
          <cell r="C7723">
            <v>193</v>
          </cell>
          <cell r="D7723">
            <v>1</v>
          </cell>
          <cell r="E7723" t="str">
            <v>KS</v>
          </cell>
          <cell r="F7723">
            <v>193</v>
          </cell>
        </row>
        <row r="7724">
          <cell r="A7724">
            <v>6288038</v>
          </cell>
          <cell r="B7724" t="str">
            <v>Profilová spojka…PVV/N2/20</v>
          </cell>
          <cell r="C7724">
            <v>193</v>
          </cell>
          <cell r="D7724">
            <v>1</v>
          </cell>
          <cell r="E7724" t="str">
            <v>KS</v>
          </cell>
          <cell r="F7724">
            <v>193</v>
          </cell>
        </row>
        <row r="7725">
          <cell r="A7725">
            <v>6288040</v>
          </cell>
          <cell r="B7725" t="str">
            <v>Profilová spojka…PVV/N2/22</v>
          </cell>
          <cell r="C7725">
            <v>229</v>
          </cell>
          <cell r="D7725">
            <v>1</v>
          </cell>
          <cell r="E7725" t="str">
            <v>KS</v>
          </cell>
          <cell r="F7725">
            <v>229</v>
          </cell>
        </row>
        <row r="7726">
          <cell r="A7726">
            <v>6288042</v>
          </cell>
          <cell r="B7726" t="str">
            <v>Profilová spojka…PVV/N2/27</v>
          </cell>
          <cell r="C7726">
            <v>229</v>
          </cell>
          <cell r="D7726">
            <v>1</v>
          </cell>
          <cell r="E7726" t="str">
            <v>KS</v>
          </cell>
          <cell r="F7726">
            <v>229</v>
          </cell>
        </row>
        <row r="7727">
          <cell r="A7727">
            <v>6288044</v>
          </cell>
          <cell r="B7727" t="str">
            <v>Profilová spojka…PVV/N2/47</v>
          </cell>
          <cell r="C7727">
            <v>295</v>
          </cell>
          <cell r="D7727">
            <v>1</v>
          </cell>
          <cell r="E7727" t="str">
            <v>KS</v>
          </cell>
          <cell r="F7727">
            <v>295</v>
          </cell>
        </row>
        <row r="7728">
          <cell r="A7728">
            <v>6288046</v>
          </cell>
          <cell r="B7728" t="str">
            <v>Profilová spojka…PVV/N2/55</v>
          </cell>
          <cell r="C7728">
            <v>331</v>
          </cell>
          <cell r="D7728">
            <v>1</v>
          </cell>
          <cell r="E7728" t="str">
            <v>KS</v>
          </cell>
          <cell r="F7728">
            <v>331</v>
          </cell>
        </row>
        <row r="7729">
          <cell r="A7729">
            <v>6288048</v>
          </cell>
          <cell r="B7729" t="str">
            <v>Profilová spojka…PVV/N2/57</v>
          </cell>
          <cell r="C7729">
            <v>331</v>
          </cell>
          <cell r="D7729">
            <v>1</v>
          </cell>
          <cell r="E7729" t="str">
            <v>KS</v>
          </cell>
          <cell r="F7729">
            <v>331</v>
          </cell>
        </row>
        <row r="7730">
          <cell r="A7730">
            <v>6288050</v>
          </cell>
          <cell r="B7730" t="str">
            <v>Profilová spojka…PVV/N2/60</v>
          </cell>
          <cell r="C7730">
            <v>331</v>
          </cell>
          <cell r="D7730">
            <v>1</v>
          </cell>
          <cell r="E7730" t="str">
            <v>KS</v>
          </cell>
          <cell r="F7730">
            <v>331</v>
          </cell>
        </row>
        <row r="7731">
          <cell r="A7731">
            <v>6288052</v>
          </cell>
          <cell r="B7731" t="str">
            <v>Profilová spojka…PVV/N2/62</v>
          </cell>
          <cell r="C7731">
            <v>364</v>
          </cell>
          <cell r="D7731">
            <v>1</v>
          </cell>
          <cell r="E7731" t="str">
            <v>KS</v>
          </cell>
          <cell r="F7731">
            <v>364</v>
          </cell>
        </row>
        <row r="7732">
          <cell r="A7732">
            <v>6288054</v>
          </cell>
          <cell r="B7732" t="str">
            <v>Profilová spojka…PVV/N2/65</v>
          </cell>
          <cell r="C7732">
            <v>364</v>
          </cell>
          <cell r="D7732">
            <v>1</v>
          </cell>
          <cell r="E7732" t="str">
            <v>KS</v>
          </cell>
          <cell r="F7732">
            <v>364</v>
          </cell>
        </row>
        <row r="7733">
          <cell r="A7733">
            <v>6288056</v>
          </cell>
          <cell r="B7733" t="str">
            <v>Profilová spojka…PVV/N2/67</v>
          </cell>
          <cell r="C7733">
            <v>364</v>
          </cell>
          <cell r="D7733">
            <v>1</v>
          </cell>
          <cell r="E7733" t="str">
            <v>KS</v>
          </cell>
          <cell r="F7733">
            <v>364</v>
          </cell>
        </row>
        <row r="7734">
          <cell r="A7734">
            <v>6288058</v>
          </cell>
          <cell r="B7734" t="str">
            <v>Profilová spojka…PVV/N2/70</v>
          </cell>
          <cell r="C7734">
            <v>364</v>
          </cell>
          <cell r="D7734">
            <v>1</v>
          </cell>
          <cell r="E7734" t="str">
            <v>KS</v>
          </cell>
          <cell r="F7734">
            <v>364</v>
          </cell>
        </row>
        <row r="7735">
          <cell r="A7735">
            <v>6288060</v>
          </cell>
          <cell r="B7735" t="str">
            <v>Profilová spojka…PVV/N2/72</v>
          </cell>
          <cell r="C7735">
            <v>395</v>
          </cell>
          <cell r="D7735">
            <v>1</v>
          </cell>
          <cell r="E7735" t="str">
            <v>KS</v>
          </cell>
          <cell r="F7735">
            <v>395</v>
          </cell>
        </row>
        <row r="7736">
          <cell r="A7736">
            <v>6288062</v>
          </cell>
          <cell r="B7736" t="str">
            <v>Profilová spojka…PVV/N2/75</v>
          </cell>
          <cell r="C7736">
            <v>395</v>
          </cell>
          <cell r="D7736">
            <v>1</v>
          </cell>
          <cell r="E7736" t="str">
            <v>KS</v>
          </cell>
          <cell r="F7736">
            <v>395</v>
          </cell>
        </row>
        <row r="7737">
          <cell r="A7737">
            <v>6288064</v>
          </cell>
          <cell r="B7737" t="str">
            <v>Profilová spojka…PVV/N2/85</v>
          </cell>
          <cell r="C7737">
            <v>431</v>
          </cell>
          <cell r="D7737">
            <v>1</v>
          </cell>
          <cell r="E7737" t="str">
            <v>KS</v>
          </cell>
          <cell r="F7737">
            <v>431</v>
          </cell>
        </row>
        <row r="7738">
          <cell r="A7738">
            <v>6288066</v>
          </cell>
          <cell r="B7738" t="str">
            <v>Profilová spojka…PVV/N2/87</v>
          </cell>
          <cell r="C7738">
            <v>431</v>
          </cell>
          <cell r="D7738">
            <v>1</v>
          </cell>
          <cell r="E7738" t="str">
            <v>KS</v>
          </cell>
          <cell r="F7738">
            <v>431</v>
          </cell>
        </row>
        <row r="7739">
          <cell r="A7739">
            <v>6288100</v>
          </cell>
          <cell r="B7739" t="str">
            <v>Profilová spojka…PV/N3/50H</v>
          </cell>
          <cell r="C7739">
            <v>32</v>
          </cell>
          <cell r="D7739">
            <v>1</v>
          </cell>
          <cell r="E7739" t="str">
            <v>KS</v>
          </cell>
          <cell r="F7739">
            <v>32</v>
          </cell>
        </row>
        <row r="7740">
          <cell r="A7740">
            <v>6288102</v>
          </cell>
          <cell r="B7740" t="str">
            <v>Profilová spojka…PV/N3/75H</v>
          </cell>
          <cell r="C7740">
            <v>37</v>
          </cell>
          <cell r="D7740">
            <v>1</v>
          </cell>
          <cell r="E7740" t="str">
            <v>KS</v>
          </cell>
          <cell r="F7740">
            <v>37</v>
          </cell>
        </row>
        <row r="7741">
          <cell r="A7741">
            <v>6288104</v>
          </cell>
          <cell r="B7741" t="str">
            <v>Profilová spojka…PV/N3/100</v>
          </cell>
          <cell r="C7741">
            <v>41</v>
          </cell>
          <cell r="D7741">
            <v>1</v>
          </cell>
          <cell r="E7741" t="str">
            <v>KS</v>
          </cell>
          <cell r="F7741">
            <v>41</v>
          </cell>
        </row>
        <row r="7742">
          <cell r="A7742">
            <v>6288106</v>
          </cell>
          <cell r="B7742" t="str">
            <v>Profilová spojka…PV/N3/125</v>
          </cell>
          <cell r="C7742">
            <v>45</v>
          </cell>
          <cell r="D7742">
            <v>1</v>
          </cell>
          <cell r="E7742" t="str">
            <v>KS</v>
          </cell>
          <cell r="F7742">
            <v>45</v>
          </cell>
        </row>
        <row r="7743">
          <cell r="A7743">
            <v>6288108</v>
          </cell>
          <cell r="B7743" t="str">
            <v>Profilová spojka…PV/N3/150</v>
          </cell>
          <cell r="C7743">
            <v>49</v>
          </cell>
          <cell r="D7743">
            <v>1</v>
          </cell>
          <cell r="E7743" t="str">
            <v>KS</v>
          </cell>
          <cell r="F7743">
            <v>49</v>
          </cell>
        </row>
        <row r="7744">
          <cell r="A7744">
            <v>6288110</v>
          </cell>
          <cell r="B7744" t="str">
            <v>Profilová spojka…PV/N3/175</v>
          </cell>
          <cell r="C7744">
            <v>54</v>
          </cell>
          <cell r="D7744">
            <v>1</v>
          </cell>
          <cell r="E7744" t="str">
            <v>KS</v>
          </cell>
          <cell r="F7744">
            <v>54</v>
          </cell>
        </row>
        <row r="7745">
          <cell r="A7745">
            <v>6288112</v>
          </cell>
          <cell r="B7745" t="str">
            <v>Profilová spojka…PV/N3/200</v>
          </cell>
          <cell r="C7745">
            <v>54</v>
          </cell>
          <cell r="D7745">
            <v>1</v>
          </cell>
          <cell r="E7745" t="str">
            <v>KS</v>
          </cell>
          <cell r="F7745">
            <v>54</v>
          </cell>
        </row>
        <row r="7746">
          <cell r="A7746">
            <v>6288114</v>
          </cell>
          <cell r="B7746" t="str">
            <v>Profilová spojka…PV/N3/225</v>
          </cell>
          <cell r="C7746">
            <v>56</v>
          </cell>
          <cell r="D7746">
            <v>1</v>
          </cell>
          <cell r="E7746" t="str">
            <v>KS</v>
          </cell>
          <cell r="F7746">
            <v>56</v>
          </cell>
        </row>
        <row r="7747">
          <cell r="A7747">
            <v>6288116</v>
          </cell>
          <cell r="B7747" t="str">
            <v>Profilová spojka…PV/N3/250</v>
          </cell>
          <cell r="C7747">
            <v>56</v>
          </cell>
          <cell r="D7747">
            <v>1</v>
          </cell>
          <cell r="E7747" t="str">
            <v>KS</v>
          </cell>
          <cell r="F7747">
            <v>56</v>
          </cell>
        </row>
        <row r="7748">
          <cell r="A7748">
            <v>6288118</v>
          </cell>
          <cell r="B7748" t="str">
            <v>Profilová spojka…PV/N3/275</v>
          </cell>
          <cell r="C7748">
            <v>61</v>
          </cell>
          <cell r="D7748">
            <v>1</v>
          </cell>
          <cell r="E7748" t="str">
            <v>KS</v>
          </cell>
          <cell r="F7748">
            <v>61</v>
          </cell>
        </row>
        <row r="7749">
          <cell r="A7749">
            <v>6288120</v>
          </cell>
          <cell r="B7749" t="str">
            <v>Profilová spojka…PV/N3/300</v>
          </cell>
          <cell r="C7749">
            <v>61</v>
          </cell>
          <cell r="D7749">
            <v>1</v>
          </cell>
          <cell r="E7749" t="str">
            <v>KS</v>
          </cell>
          <cell r="F7749">
            <v>61</v>
          </cell>
        </row>
        <row r="7750">
          <cell r="A7750">
            <v>6288150</v>
          </cell>
          <cell r="B7750" t="str">
            <v>Spojovací profil…6VK3N1</v>
          </cell>
          <cell r="C7750">
            <v>140</v>
          </cell>
          <cell r="D7750">
            <v>1</v>
          </cell>
          <cell r="E7750" t="str">
            <v>KS</v>
          </cell>
          <cell r="F7750">
            <v>140</v>
          </cell>
        </row>
        <row r="7751">
          <cell r="A7751">
            <v>6288152</v>
          </cell>
          <cell r="B7751" t="str">
            <v>Spojovací profil…6VK3N4</v>
          </cell>
          <cell r="C7751">
            <v>213</v>
          </cell>
          <cell r="D7751">
            <v>1</v>
          </cell>
          <cell r="E7751" t="str">
            <v>KS</v>
          </cell>
          <cell r="F7751">
            <v>213</v>
          </cell>
        </row>
        <row r="7752">
          <cell r="A7752">
            <v>6288154</v>
          </cell>
          <cell r="B7752" t="str">
            <v>Spojovací profil…6VK3N6</v>
          </cell>
          <cell r="C7752">
            <v>223</v>
          </cell>
          <cell r="D7752">
            <v>1</v>
          </cell>
          <cell r="E7752" t="str">
            <v>KS</v>
          </cell>
          <cell r="F7752">
            <v>223</v>
          </cell>
        </row>
        <row r="7753">
          <cell r="A7753">
            <v>6288156</v>
          </cell>
          <cell r="B7753" t="str">
            <v>Spojovací profil…6VK3N9</v>
          </cell>
          <cell r="C7753">
            <v>249</v>
          </cell>
          <cell r="D7753">
            <v>1</v>
          </cell>
          <cell r="E7753" t="str">
            <v>KS</v>
          </cell>
          <cell r="F7753">
            <v>249</v>
          </cell>
        </row>
        <row r="7754">
          <cell r="A7754">
            <v>6288172</v>
          </cell>
          <cell r="B7754" t="str">
            <v>Rýhovaný čep…7GD5-1</v>
          </cell>
          <cell r="C7754">
            <v>56</v>
          </cell>
          <cell r="D7754">
            <v>1</v>
          </cell>
          <cell r="E7754" t="str">
            <v>KS</v>
          </cell>
          <cell r="F7754">
            <v>56</v>
          </cell>
        </row>
        <row r="7755">
          <cell r="A7755">
            <v>6288180</v>
          </cell>
          <cell r="B7755" t="str">
            <v>Podlahový držák…BVL</v>
          </cell>
          <cell r="C7755">
            <v>53</v>
          </cell>
          <cell r="D7755">
            <v>1</v>
          </cell>
          <cell r="E7755" t="str">
            <v>KS</v>
          </cell>
          <cell r="F7755">
            <v>53</v>
          </cell>
        </row>
        <row r="7756">
          <cell r="A7756">
            <v>6288250</v>
          </cell>
          <cell r="B7756" t="str">
            <v>Přepážka…TW</v>
          </cell>
          <cell r="C7756">
            <v>119</v>
          </cell>
          <cell r="D7756">
            <v>1</v>
          </cell>
          <cell r="E7756" t="str">
            <v>M</v>
          </cell>
          <cell r="F7756">
            <v>119</v>
          </cell>
        </row>
        <row r="7757">
          <cell r="A7757">
            <v>6288254</v>
          </cell>
          <cell r="B7757" t="str">
            <v>Přepážka…TW</v>
          </cell>
          <cell r="C7757">
            <v>136</v>
          </cell>
          <cell r="D7757">
            <v>1</v>
          </cell>
          <cell r="E7757" t="str">
            <v>M</v>
          </cell>
          <cell r="F7757">
            <v>136</v>
          </cell>
        </row>
        <row r="7758">
          <cell r="A7758">
            <v>6288256</v>
          </cell>
          <cell r="B7758" t="str">
            <v>Přepážka…TW</v>
          </cell>
          <cell r="C7758">
            <v>176</v>
          </cell>
          <cell r="D7758">
            <v>1</v>
          </cell>
          <cell r="E7758" t="str">
            <v>M</v>
          </cell>
          <cell r="F7758">
            <v>176</v>
          </cell>
        </row>
        <row r="7759">
          <cell r="A7759">
            <v>6288258</v>
          </cell>
          <cell r="B7759" t="str">
            <v>Přepážka…TW</v>
          </cell>
          <cell r="C7759">
            <v>181</v>
          </cell>
          <cell r="D7759">
            <v>1</v>
          </cell>
          <cell r="E7759" t="str">
            <v>M</v>
          </cell>
          <cell r="F7759">
            <v>181</v>
          </cell>
        </row>
        <row r="7760">
          <cell r="A7760">
            <v>6288260</v>
          </cell>
          <cell r="B7760" t="str">
            <v>Přepážka…TW</v>
          </cell>
          <cell r="C7760">
            <v>179</v>
          </cell>
          <cell r="D7760">
            <v>1</v>
          </cell>
          <cell r="E7760" t="str">
            <v>M</v>
          </cell>
          <cell r="F7760">
            <v>179</v>
          </cell>
        </row>
        <row r="7761">
          <cell r="A7761">
            <v>6288262</v>
          </cell>
          <cell r="B7761" t="str">
            <v>Přepážka…TW</v>
          </cell>
          <cell r="C7761">
            <v>155</v>
          </cell>
          <cell r="D7761">
            <v>1</v>
          </cell>
          <cell r="E7761" t="str">
            <v>M</v>
          </cell>
          <cell r="F7761">
            <v>155</v>
          </cell>
        </row>
        <row r="7762">
          <cell r="A7762">
            <v>6288264</v>
          </cell>
          <cell r="B7762" t="str">
            <v>Přepážka…TWP</v>
          </cell>
          <cell r="C7762">
            <v>158</v>
          </cell>
          <cell r="D7762">
            <v>1</v>
          </cell>
          <cell r="E7762" t="str">
            <v>M</v>
          </cell>
          <cell r="F7762">
            <v>158</v>
          </cell>
        </row>
        <row r="7763">
          <cell r="A7763">
            <v>6288270</v>
          </cell>
          <cell r="B7763" t="str">
            <v>Přepážka…TWV</v>
          </cell>
          <cell r="C7763">
            <v>66</v>
          </cell>
          <cell r="D7763">
            <v>1</v>
          </cell>
          <cell r="E7763" t="str">
            <v>M</v>
          </cell>
          <cell r="F7763">
            <v>66</v>
          </cell>
        </row>
        <row r="7764">
          <cell r="A7764">
            <v>6288272</v>
          </cell>
          <cell r="B7764" t="str">
            <v>Přepážka…TWV</v>
          </cell>
          <cell r="C7764">
            <v>99</v>
          </cell>
          <cell r="D7764">
            <v>1</v>
          </cell>
          <cell r="E7764" t="str">
            <v>M</v>
          </cell>
          <cell r="F7764">
            <v>99</v>
          </cell>
        </row>
        <row r="7765">
          <cell r="A7765">
            <v>6288274</v>
          </cell>
          <cell r="B7765" t="str">
            <v>Přepážka…TWV</v>
          </cell>
          <cell r="C7765">
            <v>111</v>
          </cell>
          <cell r="D7765">
            <v>1</v>
          </cell>
          <cell r="E7765" t="str">
            <v>M</v>
          </cell>
          <cell r="F7765">
            <v>111</v>
          </cell>
        </row>
        <row r="7766">
          <cell r="A7766">
            <v>6288276</v>
          </cell>
          <cell r="B7766" t="str">
            <v>Přepážka…TW</v>
          </cell>
          <cell r="C7766">
            <v>155</v>
          </cell>
          <cell r="D7766">
            <v>1</v>
          </cell>
          <cell r="E7766" t="str">
            <v>M</v>
          </cell>
          <cell r="F7766">
            <v>155</v>
          </cell>
        </row>
        <row r="7767">
          <cell r="A7767">
            <v>6288278</v>
          </cell>
          <cell r="B7767" t="str">
            <v>Přepážka…TW</v>
          </cell>
          <cell r="C7767">
            <v>63</v>
          </cell>
          <cell r="D7767">
            <v>1</v>
          </cell>
          <cell r="E7767" t="str">
            <v>M</v>
          </cell>
          <cell r="F7767">
            <v>63</v>
          </cell>
        </row>
        <row r="7768">
          <cell r="A7768">
            <v>6288300</v>
          </cell>
          <cell r="B7768" t="str">
            <v>Krycí rámeček…WBE</v>
          </cell>
          <cell r="C7768">
            <v>152</v>
          </cell>
          <cell r="D7768">
            <v>1</v>
          </cell>
          <cell r="E7768" t="str">
            <v>KS</v>
          </cell>
          <cell r="F7768">
            <v>152</v>
          </cell>
        </row>
        <row r="7769">
          <cell r="A7769">
            <v>6288301</v>
          </cell>
          <cell r="B7769" t="str">
            <v>Krycí rámeček…WBE</v>
          </cell>
          <cell r="C7769">
            <v>152</v>
          </cell>
          <cell r="D7769">
            <v>1</v>
          </cell>
          <cell r="E7769" t="str">
            <v>KS</v>
          </cell>
          <cell r="F7769">
            <v>152</v>
          </cell>
        </row>
        <row r="7770">
          <cell r="A7770">
            <v>6288302</v>
          </cell>
          <cell r="B7770" t="str">
            <v>Krycí rámeček…WBE</v>
          </cell>
          <cell r="C7770">
            <v>152</v>
          </cell>
          <cell r="D7770">
            <v>1</v>
          </cell>
          <cell r="E7770" t="str">
            <v>KS</v>
          </cell>
          <cell r="F7770">
            <v>152</v>
          </cell>
        </row>
        <row r="7771">
          <cell r="A7771">
            <v>6288305</v>
          </cell>
          <cell r="B7771" t="str">
            <v>Krycí rámeček…WBE</v>
          </cell>
          <cell r="C7771">
            <v>155</v>
          </cell>
          <cell r="D7771">
            <v>1</v>
          </cell>
          <cell r="E7771" t="str">
            <v>KS</v>
          </cell>
          <cell r="F7771">
            <v>155</v>
          </cell>
        </row>
        <row r="7772">
          <cell r="A7772">
            <v>6288320</v>
          </cell>
          <cell r="B7772" t="str">
            <v>Krycí rámeček…WBP</v>
          </cell>
          <cell r="C7772">
            <v>306</v>
          </cell>
          <cell r="D7772">
            <v>1</v>
          </cell>
          <cell r="E7772" t="str">
            <v>KS</v>
          </cell>
          <cell r="F7772">
            <v>306</v>
          </cell>
        </row>
        <row r="7773">
          <cell r="A7773">
            <v>6288321</v>
          </cell>
          <cell r="B7773" t="str">
            <v>Krycí rámeček…WBP</v>
          </cell>
          <cell r="C7773">
            <v>306</v>
          </cell>
          <cell r="D7773">
            <v>1</v>
          </cell>
          <cell r="E7773" t="str">
            <v>KS</v>
          </cell>
          <cell r="F7773">
            <v>306</v>
          </cell>
        </row>
        <row r="7774">
          <cell r="A7774">
            <v>6288322</v>
          </cell>
          <cell r="B7774" t="str">
            <v>Krycí rámeček…WBP</v>
          </cell>
          <cell r="C7774">
            <v>306</v>
          </cell>
          <cell r="D7774">
            <v>1</v>
          </cell>
          <cell r="E7774" t="str">
            <v>KS</v>
          </cell>
          <cell r="F7774">
            <v>306</v>
          </cell>
        </row>
        <row r="7775">
          <cell r="A7775">
            <v>6288325</v>
          </cell>
          <cell r="B7775" t="str">
            <v>Krycí rámeček…WBP</v>
          </cell>
          <cell r="C7775">
            <v>306</v>
          </cell>
          <cell r="D7775">
            <v>1</v>
          </cell>
          <cell r="E7775" t="str">
            <v>KS</v>
          </cell>
          <cell r="F7775">
            <v>306</v>
          </cell>
        </row>
        <row r="7776">
          <cell r="A7776">
            <v>6288350</v>
          </cell>
          <cell r="B7776" t="str">
            <v>Jističová vestavná jednotka…KAB3</v>
          </cell>
          <cell r="C7776">
            <v>501</v>
          </cell>
          <cell r="D7776">
            <v>1</v>
          </cell>
          <cell r="E7776" t="str">
            <v>KS</v>
          </cell>
          <cell r="F7776">
            <v>501</v>
          </cell>
        </row>
        <row r="7777">
          <cell r="A7777">
            <v>6288351</v>
          </cell>
          <cell r="B7777" t="str">
            <v>Jističová vestavná jednotka…KAB3</v>
          </cell>
          <cell r="C7777">
            <v>551</v>
          </cell>
          <cell r="D7777">
            <v>1</v>
          </cell>
          <cell r="E7777" t="str">
            <v>KS</v>
          </cell>
          <cell r="F7777">
            <v>551</v>
          </cell>
        </row>
        <row r="7778">
          <cell r="A7778">
            <v>6288352</v>
          </cell>
          <cell r="B7778" t="str">
            <v>Jističová vestavná jednotka…KAB3</v>
          </cell>
          <cell r="C7778">
            <v>551</v>
          </cell>
          <cell r="D7778">
            <v>1</v>
          </cell>
          <cell r="E7778" t="str">
            <v>KS</v>
          </cell>
          <cell r="F7778">
            <v>551</v>
          </cell>
        </row>
        <row r="7779">
          <cell r="A7779">
            <v>6288360</v>
          </cell>
          <cell r="B7779" t="str">
            <v>Jističová vestavná jednotka…KAB6</v>
          </cell>
          <cell r="C7779">
            <v>669</v>
          </cell>
          <cell r="D7779">
            <v>1</v>
          </cell>
          <cell r="E7779" t="str">
            <v>KS</v>
          </cell>
          <cell r="F7779">
            <v>669</v>
          </cell>
        </row>
        <row r="7780">
          <cell r="A7780">
            <v>6288361</v>
          </cell>
          <cell r="B7780" t="str">
            <v>Jističová vestavná jednotka…KAB6</v>
          </cell>
          <cell r="C7780">
            <v>669</v>
          </cell>
          <cell r="D7780">
            <v>1</v>
          </cell>
          <cell r="E7780" t="str">
            <v>KS</v>
          </cell>
          <cell r="F7780">
            <v>669</v>
          </cell>
        </row>
        <row r="7781">
          <cell r="A7781">
            <v>6288362</v>
          </cell>
          <cell r="B7781" t="str">
            <v>Jističová vestavná jednotka…KAB6</v>
          </cell>
          <cell r="C7781">
            <v>669</v>
          </cell>
          <cell r="D7781">
            <v>1</v>
          </cell>
          <cell r="E7781" t="str">
            <v>KS</v>
          </cell>
          <cell r="F7781">
            <v>669</v>
          </cell>
        </row>
        <row r="7782">
          <cell r="A7782">
            <v>6288370</v>
          </cell>
          <cell r="B7782" t="str">
            <v>Jističová vestavná jednotka…UKR7</v>
          </cell>
          <cell r="C7782">
            <v>4675</v>
          </cell>
          <cell r="D7782">
            <v>1</v>
          </cell>
          <cell r="E7782" t="str">
            <v>KS</v>
          </cell>
          <cell r="F7782">
            <v>4675</v>
          </cell>
        </row>
        <row r="7783">
          <cell r="A7783">
            <v>6288371</v>
          </cell>
          <cell r="B7783" t="str">
            <v>Jističová vestavná jednotka…UKR7</v>
          </cell>
          <cell r="C7783">
            <v>4675</v>
          </cell>
          <cell r="D7783">
            <v>1</v>
          </cell>
          <cell r="E7783" t="str">
            <v>KS</v>
          </cell>
          <cell r="F7783">
            <v>4675</v>
          </cell>
        </row>
        <row r="7784">
          <cell r="A7784">
            <v>6288372</v>
          </cell>
          <cell r="B7784" t="str">
            <v>Jističová vestavná jednotka…UKR7</v>
          </cell>
          <cell r="C7784">
            <v>4675</v>
          </cell>
          <cell r="D7784">
            <v>1</v>
          </cell>
          <cell r="E7784" t="str">
            <v>KS</v>
          </cell>
          <cell r="F7784">
            <v>4675</v>
          </cell>
        </row>
        <row r="7785">
          <cell r="A7785">
            <v>6288375</v>
          </cell>
          <cell r="B7785" t="str">
            <v>Jističová vestavná jednotka…UKR7</v>
          </cell>
          <cell r="C7785">
            <v>4675</v>
          </cell>
          <cell r="D7785">
            <v>1</v>
          </cell>
          <cell r="E7785" t="str">
            <v>KS</v>
          </cell>
          <cell r="F7785">
            <v>4675</v>
          </cell>
        </row>
        <row r="7786">
          <cell r="A7786">
            <v>6288380</v>
          </cell>
          <cell r="B7786" t="str">
            <v>Jističová vestavná jednotka…UKR12</v>
          </cell>
          <cell r="C7786">
            <v>5187</v>
          </cell>
          <cell r="D7786">
            <v>1</v>
          </cell>
          <cell r="E7786" t="str">
            <v>KS</v>
          </cell>
          <cell r="F7786">
            <v>5187</v>
          </cell>
        </row>
        <row r="7787">
          <cell r="A7787">
            <v>6288381</v>
          </cell>
          <cell r="B7787" t="str">
            <v>Jističová vestavná jednotka…UKR12</v>
          </cell>
          <cell r="C7787">
            <v>5187</v>
          </cell>
          <cell r="D7787">
            <v>1</v>
          </cell>
          <cell r="E7787" t="str">
            <v>KS</v>
          </cell>
          <cell r="F7787">
            <v>5187</v>
          </cell>
        </row>
        <row r="7788">
          <cell r="A7788">
            <v>6288382</v>
          </cell>
          <cell r="B7788" t="str">
            <v>Jističová vestavná jednotka…UKR12</v>
          </cell>
          <cell r="C7788">
            <v>5187</v>
          </cell>
          <cell r="D7788">
            <v>1</v>
          </cell>
          <cell r="E7788" t="str">
            <v>KS</v>
          </cell>
          <cell r="F7788">
            <v>5187</v>
          </cell>
        </row>
        <row r="7789">
          <cell r="A7789">
            <v>6288390</v>
          </cell>
          <cell r="B7789" t="str">
            <v>Jističová vestavná jednotka…IKR2</v>
          </cell>
          <cell r="C7789">
            <v>2539</v>
          </cell>
          <cell r="D7789">
            <v>1</v>
          </cell>
          <cell r="E7789" t="str">
            <v>KS</v>
          </cell>
          <cell r="F7789">
            <v>2539</v>
          </cell>
        </row>
        <row r="7790">
          <cell r="A7790">
            <v>6288392</v>
          </cell>
          <cell r="B7790" t="str">
            <v>Jističová vestavná jednotka…IKR1</v>
          </cell>
          <cell r="C7790">
            <v>2539</v>
          </cell>
          <cell r="D7790">
            <v>1</v>
          </cell>
          <cell r="E7790" t="str">
            <v>KS</v>
          </cell>
          <cell r="F7790">
            <v>2539</v>
          </cell>
        </row>
        <row r="7791">
          <cell r="A7791">
            <v>6288394</v>
          </cell>
          <cell r="B7791" t="str">
            <v>Jističová vestavná jednotka…IKR1/80</v>
          </cell>
          <cell r="C7791">
            <v>3077</v>
          </cell>
          <cell r="D7791">
            <v>1</v>
          </cell>
          <cell r="E7791" t="str">
            <v>KS</v>
          </cell>
          <cell r="F7791">
            <v>3077</v>
          </cell>
        </row>
        <row r="7792">
          <cell r="A7792">
            <v>6288396</v>
          </cell>
          <cell r="B7792" t="str">
            <v>Jističová vestavná jednotka…IKR1/100</v>
          </cell>
          <cell r="C7792">
            <v>3077</v>
          </cell>
          <cell r="D7792">
            <v>1</v>
          </cell>
          <cell r="E7792" t="str">
            <v>KS</v>
          </cell>
          <cell r="F7792">
            <v>3077</v>
          </cell>
        </row>
        <row r="7793">
          <cell r="A7793">
            <v>6288398</v>
          </cell>
          <cell r="B7793" t="str">
            <v>Jističová vestavná jednotka…IKR3/90</v>
          </cell>
          <cell r="C7793">
            <v>3288</v>
          </cell>
          <cell r="D7793">
            <v>1</v>
          </cell>
          <cell r="E7793" t="str">
            <v>KS</v>
          </cell>
          <cell r="F7793">
            <v>3288</v>
          </cell>
        </row>
        <row r="7794">
          <cell r="A7794">
            <v>6288399</v>
          </cell>
          <cell r="B7794" t="str">
            <v>Jističová vestavná jednotka…IKR3/100</v>
          </cell>
          <cell r="C7794">
            <v>3288</v>
          </cell>
          <cell r="D7794">
            <v>1</v>
          </cell>
          <cell r="E7794" t="str">
            <v>KS</v>
          </cell>
          <cell r="F7794">
            <v>3288</v>
          </cell>
        </row>
        <row r="7795">
          <cell r="A7795">
            <v>6288400</v>
          </cell>
          <cell r="B7795" t="str">
            <v>Jističová vestavná jednotka…GS3K3</v>
          </cell>
          <cell r="C7795">
            <v>464</v>
          </cell>
          <cell r="D7795">
            <v>1</v>
          </cell>
          <cell r="E7795" t="str">
            <v>KS</v>
          </cell>
          <cell r="F7795">
            <v>464</v>
          </cell>
        </row>
        <row r="7796">
          <cell r="A7796">
            <v>6288401</v>
          </cell>
          <cell r="B7796" t="str">
            <v>Jističová vestavná jednotka…GS3K3</v>
          </cell>
          <cell r="C7796">
            <v>464</v>
          </cell>
          <cell r="D7796">
            <v>1</v>
          </cell>
          <cell r="E7796" t="str">
            <v>KS</v>
          </cell>
          <cell r="F7796">
            <v>464</v>
          </cell>
        </row>
        <row r="7797">
          <cell r="A7797">
            <v>6288402</v>
          </cell>
          <cell r="B7797" t="str">
            <v>Jističová vestavná jednotka…GS3K3</v>
          </cell>
          <cell r="C7797">
            <v>464</v>
          </cell>
          <cell r="D7797">
            <v>1</v>
          </cell>
          <cell r="E7797" t="str">
            <v>KS</v>
          </cell>
          <cell r="F7797">
            <v>464</v>
          </cell>
        </row>
        <row r="7798">
          <cell r="A7798">
            <v>6288410</v>
          </cell>
          <cell r="B7798" t="str">
            <v>Jističová vestavná jednotka…GS3K6</v>
          </cell>
          <cell r="C7798">
            <v>499</v>
          </cell>
          <cell r="D7798">
            <v>1</v>
          </cell>
          <cell r="E7798" t="str">
            <v>KS</v>
          </cell>
          <cell r="F7798">
            <v>499</v>
          </cell>
        </row>
        <row r="7799">
          <cell r="A7799">
            <v>6288411</v>
          </cell>
          <cell r="B7799" t="str">
            <v>Jističová vestavná jednotka…GS3K6</v>
          </cell>
          <cell r="C7799">
            <v>499</v>
          </cell>
          <cell r="D7799">
            <v>1</v>
          </cell>
          <cell r="E7799" t="str">
            <v>KS</v>
          </cell>
          <cell r="F7799">
            <v>499</v>
          </cell>
        </row>
        <row r="7800">
          <cell r="A7800">
            <v>6288412</v>
          </cell>
          <cell r="B7800" t="str">
            <v>Jističová vestavná jednotka…GS3K6</v>
          </cell>
          <cell r="C7800">
            <v>499</v>
          </cell>
          <cell r="D7800">
            <v>1</v>
          </cell>
          <cell r="E7800" t="str">
            <v>KS</v>
          </cell>
          <cell r="F7800">
            <v>499</v>
          </cell>
        </row>
        <row r="7801">
          <cell r="A7801">
            <v>6288420</v>
          </cell>
          <cell r="B7801" t="str">
            <v>Jističová vestavná jednotka…GS3K3</v>
          </cell>
          <cell r="C7801">
            <v>244</v>
          </cell>
          <cell r="D7801">
            <v>1</v>
          </cell>
          <cell r="E7801" t="str">
            <v>KS</v>
          </cell>
          <cell r="F7801">
            <v>244</v>
          </cell>
        </row>
        <row r="7802">
          <cell r="A7802">
            <v>6288421</v>
          </cell>
          <cell r="B7802" t="str">
            <v>Jističová vestavná jednotka…GS3K3</v>
          </cell>
          <cell r="C7802">
            <v>244</v>
          </cell>
          <cell r="D7802">
            <v>1</v>
          </cell>
          <cell r="E7802" t="str">
            <v>KS</v>
          </cell>
          <cell r="F7802">
            <v>244</v>
          </cell>
        </row>
        <row r="7803">
          <cell r="A7803">
            <v>6288425</v>
          </cell>
          <cell r="B7803" t="str">
            <v>Jističová vestavná jednotka…GS3K3</v>
          </cell>
          <cell r="C7803">
            <v>244</v>
          </cell>
          <cell r="D7803">
            <v>1</v>
          </cell>
          <cell r="E7803" t="str">
            <v>KS</v>
          </cell>
          <cell r="F7803">
            <v>244</v>
          </cell>
        </row>
        <row r="7804">
          <cell r="A7804">
            <v>6288430</v>
          </cell>
          <cell r="B7804" t="str">
            <v>Jističová vestavná jednotka…GS3K6</v>
          </cell>
          <cell r="C7804">
            <v>282</v>
          </cell>
          <cell r="D7804">
            <v>1</v>
          </cell>
          <cell r="E7804" t="str">
            <v>KS</v>
          </cell>
          <cell r="F7804">
            <v>282</v>
          </cell>
        </row>
        <row r="7805">
          <cell r="A7805">
            <v>6288431</v>
          </cell>
          <cell r="B7805" t="str">
            <v>Jističová vestavná jednotka…GS3K6</v>
          </cell>
          <cell r="C7805">
            <v>282</v>
          </cell>
          <cell r="D7805">
            <v>1</v>
          </cell>
          <cell r="E7805" t="str">
            <v>KS</v>
          </cell>
          <cell r="F7805">
            <v>282</v>
          </cell>
        </row>
        <row r="7806">
          <cell r="A7806">
            <v>6288440</v>
          </cell>
          <cell r="B7806" t="str">
            <v>Jističová vestavná jednotka…GS3/3</v>
          </cell>
          <cell r="C7806">
            <v>670</v>
          </cell>
          <cell r="D7806">
            <v>1</v>
          </cell>
          <cell r="E7806" t="str">
            <v>KS</v>
          </cell>
          <cell r="F7806">
            <v>670</v>
          </cell>
        </row>
        <row r="7807">
          <cell r="A7807">
            <v>6288441</v>
          </cell>
          <cell r="B7807" t="str">
            <v>Jističová vestavná jednotka…GS3/3</v>
          </cell>
          <cell r="C7807">
            <v>670</v>
          </cell>
          <cell r="D7807">
            <v>1</v>
          </cell>
          <cell r="E7807" t="str">
            <v>KS</v>
          </cell>
          <cell r="F7807">
            <v>670</v>
          </cell>
        </row>
        <row r="7808">
          <cell r="A7808">
            <v>6288442</v>
          </cell>
          <cell r="B7808" t="str">
            <v>Jističová vestavná jednotka…GS3/3</v>
          </cell>
          <cell r="C7808">
            <v>670</v>
          </cell>
          <cell r="D7808">
            <v>1</v>
          </cell>
          <cell r="E7808" t="str">
            <v>KS</v>
          </cell>
          <cell r="F7808">
            <v>670</v>
          </cell>
        </row>
        <row r="7809">
          <cell r="A7809">
            <v>6288443</v>
          </cell>
          <cell r="B7809" t="str">
            <v>Jističová vestavná jednotka…GS3/3</v>
          </cell>
          <cell r="C7809">
            <v>483</v>
          </cell>
          <cell r="D7809">
            <v>1</v>
          </cell>
          <cell r="E7809" t="str">
            <v>KS</v>
          </cell>
          <cell r="F7809">
            <v>483</v>
          </cell>
        </row>
        <row r="7810">
          <cell r="A7810">
            <v>6288444</v>
          </cell>
          <cell r="B7810" t="str">
            <v>Jističová vestavná jednotka…GS3/3</v>
          </cell>
          <cell r="C7810">
            <v>858</v>
          </cell>
          <cell r="D7810">
            <v>1</v>
          </cell>
          <cell r="E7810" t="str">
            <v>KS</v>
          </cell>
          <cell r="F7810">
            <v>858</v>
          </cell>
        </row>
        <row r="7811">
          <cell r="A7811">
            <v>6288450</v>
          </cell>
          <cell r="B7811" t="str">
            <v>Jističová vestavná jednotka…GS3/6</v>
          </cell>
          <cell r="C7811">
            <v>747</v>
          </cell>
          <cell r="D7811">
            <v>1</v>
          </cell>
          <cell r="E7811" t="str">
            <v>KS</v>
          </cell>
          <cell r="F7811">
            <v>747</v>
          </cell>
        </row>
        <row r="7812">
          <cell r="A7812">
            <v>6288451</v>
          </cell>
          <cell r="B7812" t="str">
            <v>Jističová vestavná jednotka…GS3/6</v>
          </cell>
          <cell r="C7812">
            <v>747</v>
          </cell>
          <cell r="D7812">
            <v>1</v>
          </cell>
          <cell r="E7812" t="str">
            <v>KS</v>
          </cell>
          <cell r="F7812">
            <v>747</v>
          </cell>
        </row>
        <row r="7813">
          <cell r="A7813">
            <v>6288452</v>
          </cell>
          <cell r="B7813" t="str">
            <v>Jističová vestavná jednotka…GS3/6</v>
          </cell>
          <cell r="C7813">
            <v>747</v>
          </cell>
          <cell r="D7813">
            <v>1</v>
          </cell>
          <cell r="E7813" t="str">
            <v>KS</v>
          </cell>
          <cell r="F7813">
            <v>747</v>
          </cell>
        </row>
        <row r="7814">
          <cell r="A7814">
            <v>6288453</v>
          </cell>
          <cell r="B7814" t="str">
            <v>Jističová vestavná jednotka…GS3/6</v>
          </cell>
          <cell r="C7814">
            <v>560</v>
          </cell>
          <cell r="D7814">
            <v>1</v>
          </cell>
          <cell r="E7814" t="str">
            <v>KS</v>
          </cell>
          <cell r="F7814">
            <v>560</v>
          </cell>
        </row>
        <row r="7815">
          <cell r="A7815">
            <v>6288460</v>
          </cell>
          <cell r="B7815" t="str">
            <v>Jističová vestavná jednotka…GS3/3</v>
          </cell>
          <cell r="C7815">
            <v>710</v>
          </cell>
          <cell r="D7815">
            <v>1</v>
          </cell>
          <cell r="E7815" t="str">
            <v>KS</v>
          </cell>
          <cell r="F7815">
            <v>710</v>
          </cell>
        </row>
        <row r="7816">
          <cell r="A7816">
            <v>6288461</v>
          </cell>
          <cell r="B7816" t="str">
            <v>Jističová vestavná jednotka…GS3/3</v>
          </cell>
          <cell r="C7816">
            <v>710</v>
          </cell>
          <cell r="D7816">
            <v>1</v>
          </cell>
          <cell r="E7816" t="str">
            <v>KS</v>
          </cell>
          <cell r="F7816">
            <v>710</v>
          </cell>
        </row>
        <row r="7817">
          <cell r="A7817">
            <v>6288463</v>
          </cell>
          <cell r="B7817" t="str">
            <v>Jističová vestavná jednotka…GS3/3</v>
          </cell>
          <cell r="C7817">
            <v>517</v>
          </cell>
          <cell r="D7817">
            <v>1</v>
          </cell>
          <cell r="E7817" t="str">
            <v>KS</v>
          </cell>
          <cell r="F7817">
            <v>517</v>
          </cell>
        </row>
        <row r="7818">
          <cell r="A7818">
            <v>6288470</v>
          </cell>
          <cell r="B7818" t="str">
            <v>Jističová vestavná jednotka…GS3/6</v>
          </cell>
          <cell r="C7818">
            <v>781</v>
          </cell>
          <cell r="D7818">
            <v>1</v>
          </cell>
          <cell r="E7818" t="str">
            <v>KS</v>
          </cell>
          <cell r="F7818">
            <v>781</v>
          </cell>
        </row>
        <row r="7819">
          <cell r="A7819">
            <v>6288471</v>
          </cell>
          <cell r="B7819" t="str">
            <v>Jističová vestavná jednotka…GS3/6</v>
          </cell>
          <cell r="C7819">
            <v>781</v>
          </cell>
          <cell r="D7819">
            <v>1</v>
          </cell>
          <cell r="E7819" t="str">
            <v>KS</v>
          </cell>
          <cell r="F7819">
            <v>781</v>
          </cell>
        </row>
        <row r="7820">
          <cell r="A7820">
            <v>6288473</v>
          </cell>
          <cell r="B7820" t="str">
            <v>Jističová vestavná jednotka…GS3/6</v>
          </cell>
          <cell r="C7820">
            <v>592</v>
          </cell>
          <cell r="D7820">
            <v>1</v>
          </cell>
          <cell r="E7820" t="str">
            <v>KS</v>
          </cell>
          <cell r="F7820">
            <v>592</v>
          </cell>
        </row>
        <row r="7821">
          <cell r="A7821">
            <v>6288500</v>
          </cell>
          <cell r="B7821" t="str">
            <v>Jističová vestavná jednotka…GS3/3V</v>
          </cell>
          <cell r="C7821">
            <v>1221</v>
          </cell>
          <cell r="D7821">
            <v>1</v>
          </cell>
          <cell r="E7821" t="str">
            <v>KS</v>
          </cell>
          <cell r="F7821">
            <v>1221</v>
          </cell>
        </row>
        <row r="7822">
          <cell r="A7822">
            <v>6288503</v>
          </cell>
          <cell r="B7822" t="str">
            <v>Jističová vestavná jednotka…GS3/3V</v>
          </cell>
          <cell r="C7822">
            <v>1221</v>
          </cell>
          <cell r="D7822">
            <v>1</v>
          </cell>
          <cell r="E7822" t="str">
            <v>KS</v>
          </cell>
          <cell r="F7822">
            <v>1221</v>
          </cell>
        </row>
        <row r="7823">
          <cell r="A7823">
            <v>6288510</v>
          </cell>
          <cell r="B7823" t="str">
            <v>Jističová vestavná jednotka…GS3/6V</v>
          </cell>
          <cell r="C7823">
            <v>1310</v>
          </cell>
          <cell r="D7823">
            <v>1</v>
          </cell>
          <cell r="E7823" t="str">
            <v>KS</v>
          </cell>
          <cell r="F7823">
            <v>1310</v>
          </cell>
        </row>
        <row r="7824">
          <cell r="A7824">
            <v>6288513</v>
          </cell>
          <cell r="B7824" t="str">
            <v>Jističová vestavná jednotka…GS3/6V</v>
          </cell>
          <cell r="C7824">
            <v>1310</v>
          </cell>
          <cell r="D7824">
            <v>1</v>
          </cell>
          <cell r="E7824" t="str">
            <v>KS</v>
          </cell>
          <cell r="F7824">
            <v>1310</v>
          </cell>
        </row>
        <row r="7825">
          <cell r="A7825">
            <v>6288520</v>
          </cell>
          <cell r="B7825" t="str">
            <v>Jističová vestavná jednotka…DR</v>
          </cell>
          <cell r="C7825">
            <v>271</v>
          </cell>
          <cell r="D7825">
            <v>1</v>
          </cell>
          <cell r="E7825" t="str">
            <v>KS</v>
          </cell>
          <cell r="F7825">
            <v>271</v>
          </cell>
        </row>
        <row r="7826">
          <cell r="A7826">
            <v>6288544</v>
          </cell>
          <cell r="B7826" t="str">
            <v>Přístrojová krabice…7GD3Z</v>
          </cell>
          <cell r="C7826">
            <v>58</v>
          </cell>
          <cell r="D7826">
            <v>1</v>
          </cell>
          <cell r="E7826" t="str">
            <v>KS</v>
          </cell>
          <cell r="F7826">
            <v>58</v>
          </cell>
        </row>
        <row r="7827">
          <cell r="A7827">
            <v>6288546</v>
          </cell>
          <cell r="B7827" t="str">
            <v>Přístrojová krabice…7GDZ</v>
          </cell>
          <cell r="C7827">
            <v>48</v>
          </cell>
          <cell r="D7827">
            <v>1</v>
          </cell>
          <cell r="E7827" t="str">
            <v>KS</v>
          </cell>
          <cell r="F7827">
            <v>48</v>
          </cell>
        </row>
        <row r="7828">
          <cell r="A7828">
            <v>6288548</v>
          </cell>
          <cell r="B7828" t="str">
            <v>Přístrojová krabice…7GD4Z</v>
          </cell>
          <cell r="C7828">
            <v>51</v>
          </cell>
          <cell r="D7828">
            <v>1</v>
          </cell>
          <cell r="E7828" t="str">
            <v>KS</v>
          </cell>
          <cell r="F7828">
            <v>51</v>
          </cell>
        </row>
        <row r="7829">
          <cell r="A7829">
            <v>6288550</v>
          </cell>
          <cell r="B7829" t="str">
            <v>Přístrojová krabice…7GD41Z</v>
          </cell>
          <cell r="C7829">
            <v>47</v>
          </cell>
          <cell r="D7829">
            <v>1</v>
          </cell>
          <cell r="E7829" t="str">
            <v>KS</v>
          </cell>
          <cell r="F7829">
            <v>47</v>
          </cell>
        </row>
        <row r="7830">
          <cell r="A7830">
            <v>6288560</v>
          </cell>
          <cell r="B7830" t="str">
            <v>Přístrojová krabice…7GD8Z</v>
          </cell>
          <cell r="C7830">
            <v>116</v>
          </cell>
          <cell r="D7830">
            <v>1</v>
          </cell>
          <cell r="E7830" t="str">
            <v>KS</v>
          </cell>
          <cell r="F7830">
            <v>116</v>
          </cell>
        </row>
        <row r="7831">
          <cell r="A7831">
            <v>6288561</v>
          </cell>
          <cell r="B7831" t="str">
            <v>Přístrojová krabice…7GD7Z</v>
          </cell>
          <cell r="C7831">
            <v>116</v>
          </cell>
          <cell r="D7831">
            <v>1</v>
          </cell>
          <cell r="E7831" t="str">
            <v>KS</v>
          </cell>
          <cell r="F7831">
            <v>116</v>
          </cell>
        </row>
        <row r="7832">
          <cell r="A7832">
            <v>6288570</v>
          </cell>
          <cell r="B7832" t="str">
            <v>Přístrojová krabice…71GD8</v>
          </cell>
          <cell r="C7832">
            <v>78</v>
          </cell>
          <cell r="D7832">
            <v>1</v>
          </cell>
          <cell r="E7832" t="str">
            <v>KS</v>
          </cell>
          <cell r="F7832">
            <v>78</v>
          </cell>
        </row>
        <row r="7833">
          <cell r="A7833">
            <v>6288571</v>
          </cell>
          <cell r="B7833" t="str">
            <v>Přístrojová krabice…71GD8</v>
          </cell>
          <cell r="C7833">
            <v>78</v>
          </cell>
          <cell r="D7833">
            <v>1</v>
          </cell>
          <cell r="E7833" t="str">
            <v>KS</v>
          </cell>
          <cell r="F7833">
            <v>78</v>
          </cell>
        </row>
        <row r="7834">
          <cell r="A7834">
            <v>6288580</v>
          </cell>
          <cell r="B7834" t="str">
            <v>Přístrojová krabice…71GD9</v>
          </cell>
          <cell r="C7834">
            <v>169</v>
          </cell>
          <cell r="D7834">
            <v>1</v>
          </cell>
          <cell r="E7834" t="str">
            <v>KS</v>
          </cell>
          <cell r="F7834">
            <v>169</v>
          </cell>
        </row>
        <row r="7835">
          <cell r="A7835">
            <v>6288581</v>
          </cell>
          <cell r="B7835" t="str">
            <v>Přístrojová krabice…71GD9</v>
          </cell>
          <cell r="C7835">
            <v>169</v>
          </cell>
          <cell r="D7835">
            <v>1</v>
          </cell>
          <cell r="E7835" t="str">
            <v>KS</v>
          </cell>
          <cell r="F7835">
            <v>169</v>
          </cell>
        </row>
        <row r="7836">
          <cell r="A7836">
            <v>6288590</v>
          </cell>
          <cell r="B7836" t="str">
            <v>Přístrojová krabice…7GD5</v>
          </cell>
          <cell r="C7836">
            <v>470</v>
          </cell>
          <cell r="D7836">
            <v>1</v>
          </cell>
          <cell r="E7836" t="str">
            <v>KS</v>
          </cell>
          <cell r="F7836">
            <v>470</v>
          </cell>
        </row>
        <row r="7837">
          <cell r="A7837">
            <v>6288600</v>
          </cell>
          <cell r="B7837" t="str">
            <v>Přístrojový třmen…GB50</v>
          </cell>
          <cell r="C7837">
            <v>272</v>
          </cell>
          <cell r="D7837">
            <v>1</v>
          </cell>
          <cell r="E7837" t="str">
            <v>KS</v>
          </cell>
          <cell r="F7837">
            <v>272</v>
          </cell>
        </row>
        <row r="7838">
          <cell r="A7838">
            <v>6288601</v>
          </cell>
          <cell r="B7838" t="str">
            <v>Přístrojový třmen…GB55</v>
          </cell>
          <cell r="C7838">
            <v>274</v>
          </cell>
          <cell r="D7838">
            <v>1</v>
          </cell>
          <cell r="E7838" t="str">
            <v>KS</v>
          </cell>
          <cell r="F7838">
            <v>274</v>
          </cell>
        </row>
        <row r="7839">
          <cell r="A7839">
            <v>6288603</v>
          </cell>
          <cell r="B7839" t="str">
            <v>Adaptér pro datovou techniku…ADT SA 80</v>
          </cell>
          <cell r="C7839">
            <v>180</v>
          </cell>
          <cell r="D7839">
            <v>1</v>
          </cell>
          <cell r="E7839" t="str">
            <v>KS</v>
          </cell>
          <cell r="F7839">
            <v>180</v>
          </cell>
        </row>
        <row r="7840">
          <cell r="A7840">
            <v>6288610</v>
          </cell>
          <cell r="B7840" t="str">
            <v>Přístrojová krabice…71GD6</v>
          </cell>
          <cell r="C7840">
            <v>47</v>
          </cell>
          <cell r="D7840">
            <v>1</v>
          </cell>
          <cell r="E7840" t="str">
            <v>KS</v>
          </cell>
          <cell r="F7840">
            <v>47</v>
          </cell>
        </row>
        <row r="7841">
          <cell r="A7841">
            <v>6288611</v>
          </cell>
          <cell r="B7841" t="str">
            <v>Přístrojová krabice…71GD7</v>
          </cell>
          <cell r="C7841">
            <v>129</v>
          </cell>
          <cell r="D7841">
            <v>1</v>
          </cell>
          <cell r="E7841" t="str">
            <v>KS</v>
          </cell>
          <cell r="F7841">
            <v>129</v>
          </cell>
        </row>
        <row r="7842">
          <cell r="A7842">
            <v>6288612</v>
          </cell>
          <cell r="B7842" t="str">
            <v>Přístrojová krabice CEE…CEE16E2</v>
          </cell>
          <cell r="C7842">
            <v>1011</v>
          </cell>
          <cell r="D7842">
            <v>1</v>
          </cell>
          <cell r="E7842" t="str">
            <v>KS</v>
          </cell>
          <cell r="F7842">
            <v>1011</v>
          </cell>
        </row>
        <row r="7843">
          <cell r="A7843">
            <v>6288613</v>
          </cell>
          <cell r="B7843" t="str">
            <v>Přístrojová krabice CEE…CEE16E2/0</v>
          </cell>
          <cell r="C7843">
            <v>802</v>
          </cell>
          <cell r="D7843">
            <v>1</v>
          </cell>
          <cell r="E7843" t="str">
            <v>KS</v>
          </cell>
          <cell r="F7843">
            <v>802</v>
          </cell>
        </row>
        <row r="7844">
          <cell r="A7844">
            <v>6288614</v>
          </cell>
          <cell r="B7844" t="str">
            <v>Přístrojová krabice CEE…CEE32E2</v>
          </cell>
          <cell r="C7844">
            <v>1320</v>
          </cell>
          <cell r="D7844">
            <v>1</v>
          </cell>
          <cell r="E7844" t="str">
            <v>KS</v>
          </cell>
          <cell r="F7844">
            <v>1320</v>
          </cell>
        </row>
        <row r="7845">
          <cell r="A7845">
            <v>6288615</v>
          </cell>
          <cell r="B7845" t="str">
            <v>Přístrojová krabice…71GD6</v>
          </cell>
          <cell r="C7845">
            <v>47</v>
          </cell>
          <cell r="D7845">
            <v>1</v>
          </cell>
          <cell r="E7845" t="str">
            <v>KS</v>
          </cell>
          <cell r="F7845">
            <v>47</v>
          </cell>
        </row>
        <row r="7846">
          <cell r="A7846">
            <v>6288634</v>
          </cell>
          <cell r="B7846" t="str">
            <v>ASGDM45…ASGDM45</v>
          </cell>
          <cell r="C7846">
            <v>105</v>
          </cell>
          <cell r="D7846">
            <v>1</v>
          </cell>
          <cell r="E7846" t="str">
            <v>VPE</v>
          </cell>
          <cell r="F7846">
            <v>105</v>
          </cell>
        </row>
        <row r="7847">
          <cell r="A7847">
            <v>6288640</v>
          </cell>
          <cell r="B7847" t="str">
            <v>Kanálová spona…KL80A</v>
          </cell>
          <cell r="C7847">
            <v>28</v>
          </cell>
          <cell r="D7847">
            <v>1</v>
          </cell>
          <cell r="E7847" t="str">
            <v>KS</v>
          </cell>
          <cell r="F7847">
            <v>28</v>
          </cell>
        </row>
        <row r="7848">
          <cell r="A7848">
            <v>6288641</v>
          </cell>
          <cell r="B7848" t="str">
            <v>Kanálová spona…KL110</v>
          </cell>
          <cell r="C7848">
            <v>28</v>
          </cell>
          <cell r="D7848">
            <v>1</v>
          </cell>
          <cell r="E7848" t="str">
            <v>KS</v>
          </cell>
          <cell r="F7848">
            <v>28</v>
          </cell>
        </row>
        <row r="7849">
          <cell r="A7849">
            <v>6288650</v>
          </cell>
          <cell r="B7849" t="str">
            <v>Tlumení zvuku…7LSB</v>
          </cell>
          <cell r="C7849">
            <v>51</v>
          </cell>
          <cell r="D7849">
            <v>1</v>
          </cell>
          <cell r="E7849" t="str">
            <v>KS</v>
          </cell>
          <cell r="F7849">
            <v>51</v>
          </cell>
        </row>
        <row r="7850">
          <cell r="A7850">
            <v>6288662</v>
          </cell>
          <cell r="B7850" t="str">
            <v>Spojka…KU90</v>
          </cell>
          <cell r="C7850">
            <v>114</v>
          </cell>
          <cell r="D7850">
            <v>1</v>
          </cell>
          <cell r="E7850" t="str">
            <v>KS</v>
          </cell>
          <cell r="F7850">
            <v>114</v>
          </cell>
        </row>
        <row r="7851">
          <cell r="A7851">
            <v>6288667</v>
          </cell>
          <cell r="B7851" t="str">
            <v>Spojka…KUP</v>
          </cell>
          <cell r="C7851">
            <v>138</v>
          </cell>
          <cell r="D7851">
            <v>1</v>
          </cell>
          <cell r="E7851" t="str">
            <v>KS</v>
          </cell>
          <cell r="F7851">
            <v>138</v>
          </cell>
        </row>
        <row r="7852">
          <cell r="A7852">
            <v>6288670</v>
          </cell>
          <cell r="B7852" t="str">
            <v>Spojka…KUP</v>
          </cell>
          <cell r="C7852">
            <v>85</v>
          </cell>
          <cell r="D7852">
            <v>1</v>
          </cell>
          <cell r="E7852" t="str">
            <v>KS</v>
          </cell>
          <cell r="F7852">
            <v>85</v>
          </cell>
        </row>
        <row r="7853">
          <cell r="A7853">
            <v>6288671</v>
          </cell>
          <cell r="B7853" t="str">
            <v>Spojka…KUP80</v>
          </cell>
          <cell r="C7853">
            <v>100</v>
          </cell>
          <cell r="D7853">
            <v>1</v>
          </cell>
          <cell r="E7853" t="str">
            <v>KS</v>
          </cell>
          <cell r="F7853">
            <v>100</v>
          </cell>
        </row>
        <row r="7854">
          <cell r="A7854">
            <v>6288672</v>
          </cell>
          <cell r="B7854" t="str">
            <v>Spojka…KUP90</v>
          </cell>
          <cell r="C7854">
            <v>112</v>
          </cell>
          <cell r="D7854">
            <v>1</v>
          </cell>
          <cell r="E7854" t="str">
            <v>KS</v>
          </cell>
          <cell r="F7854">
            <v>112</v>
          </cell>
        </row>
        <row r="7855">
          <cell r="A7855">
            <v>6288673</v>
          </cell>
          <cell r="B7855" t="str">
            <v>Spojka…KUP100</v>
          </cell>
          <cell r="C7855">
            <v>124</v>
          </cell>
          <cell r="D7855">
            <v>1</v>
          </cell>
          <cell r="E7855" t="str">
            <v>KS</v>
          </cell>
          <cell r="F7855">
            <v>124</v>
          </cell>
        </row>
        <row r="7856">
          <cell r="A7856">
            <v>6288674</v>
          </cell>
          <cell r="B7856" t="str">
            <v>Spojka…KUP110</v>
          </cell>
          <cell r="C7856">
            <v>133</v>
          </cell>
          <cell r="D7856">
            <v>1</v>
          </cell>
          <cell r="E7856" t="str">
            <v>KS</v>
          </cell>
          <cell r="F7856">
            <v>133</v>
          </cell>
        </row>
        <row r="7857">
          <cell r="A7857">
            <v>6288675</v>
          </cell>
          <cell r="B7857" t="str">
            <v>Spojka…KUP120</v>
          </cell>
          <cell r="C7857">
            <v>145</v>
          </cell>
          <cell r="D7857">
            <v>1</v>
          </cell>
          <cell r="E7857" t="str">
            <v>KS</v>
          </cell>
          <cell r="F7857">
            <v>145</v>
          </cell>
        </row>
        <row r="7858">
          <cell r="A7858">
            <v>6288676</v>
          </cell>
          <cell r="B7858" t="str">
            <v>Spojka…KUP130</v>
          </cell>
          <cell r="C7858">
            <v>155</v>
          </cell>
          <cell r="D7858">
            <v>1</v>
          </cell>
          <cell r="E7858" t="str">
            <v>KS</v>
          </cell>
          <cell r="F7858">
            <v>155</v>
          </cell>
        </row>
        <row r="7859">
          <cell r="A7859">
            <v>6288677</v>
          </cell>
          <cell r="B7859" t="str">
            <v>Spojka…KUP140</v>
          </cell>
          <cell r="C7859">
            <v>167</v>
          </cell>
          <cell r="D7859">
            <v>1</v>
          </cell>
          <cell r="E7859" t="str">
            <v>KS</v>
          </cell>
          <cell r="F7859">
            <v>167</v>
          </cell>
        </row>
        <row r="7860">
          <cell r="A7860">
            <v>6288678</v>
          </cell>
          <cell r="B7860" t="str">
            <v>Spojka…KUP150</v>
          </cell>
          <cell r="C7860">
            <v>179</v>
          </cell>
          <cell r="D7860">
            <v>1</v>
          </cell>
          <cell r="E7860" t="str">
            <v>KS</v>
          </cell>
          <cell r="F7860">
            <v>179</v>
          </cell>
        </row>
        <row r="7861">
          <cell r="A7861">
            <v>6288680</v>
          </cell>
          <cell r="B7861" t="str">
            <v>Spojka…KUP</v>
          </cell>
          <cell r="C7861">
            <v>206</v>
          </cell>
          <cell r="D7861">
            <v>1</v>
          </cell>
          <cell r="E7861" t="str">
            <v>KS</v>
          </cell>
          <cell r="F7861">
            <v>206</v>
          </cell>
        </row>
        <row r="7862">
          <cell r="A7862">
            <v>6288700</v>
          </cell>
          <cell r="B7862" t="str">
            <v>Zaklapávací spona…RKV3V</v>
          </cell>
          <cell r="C7862">
            <v>4</v>
          </cell>
          <cell r="D7862">
            <v>1</v>
          </cell>
          <cell r="E7862" t="str">
            <v>KS</v>
          </cell>
          <cell r="F7862">
            <v>4</v>
          </cell>
        </row>
        <row r="7863">
          <cell r="A7863">
            <v>6288702</v>
          </cell>
          <cell r="B7863" t="str">
            <v>Zaklapávací spona…RKV</v>
          </cell>
          <cell r="C7863">
            <v>4</v>
          </cell>
          <cell r="D7863">
            <v>1</v>
          </cell>
          <cell r="E7863" t="str">
            <v>KS</v>
          </cell>
          <cell r="F7863">
            <v>4</v>
          </cell>
        </row>
        <row r="7864">
          <cell r="A7864">
            <v>6288704</v>
          </cell>
          <cell r="B7864" t="str">
            <v>Úhlová zástrčka ochr. vodiče…8AWR</v>
          </cell>
          <cell r="C7864">
            <v>51</v>
          </cell>
          <cell r="D7864">
            <v>1</v>
          </cell>
          <cell r="E7864" t="str">
            <v>KS</v>
          </cell>
          <cell r="F7864">
            <v>51</v>
          </cell>
        </row>
        <row r="7865">
          <cell r="A7865">
            <v>6288720</v>
          </cell>
          <cell r="B7865" t="str">
            <v>Barevná tužka…WZ3</v>
          </cell>
          <cell r="C7865">
            <v>271</v>
          </cell>
          <cell r="D7865">
            <v>1</v>
          </cell>
          <cell r="E7865" t="str">
            <v>KS</v>
          </cell>
          <cell r="F7865">
            <v>271</v>
          </cell>
        </row>
        <row r="7866">
          <cell r="A7866">
            <v>6288721</v>
          </cell>
          <cell r="B7866" t="str">
            <v>Barevná tužka…WZ3</v>
          </cell>
          <cell r="C7866">
            <v>271</v>
          </cell>
          <cell r="D7866">
            <v>1</v>
          </cell>
          <cell r="E7866" t="str">
            <v>KS</v>
          </cell>
          <cell r="F7866">
            <v>271</v>
          </cell>
        </row>
        <row r="7867">
          <cell r="A7867">
            <v>6288722</v>
          </cell>
          <cell r="B7867" t="str">
            <v>Barevná tužka…WZ3</v>
          </cell>
          <cell r="C7867">
            <v>271</v>
          </cell>
          <cell r="D7867">
            <v>1</v>
          </cell>
          <cell r="E7867" t="str">
            <v>KS</v>
          </cell>
          <cell r="F7867">
            <v>271</v>
          </cell>
        </row>
        <row r="7868">
          <cell r="A7868">
            <v>6288724</v>
          </cell>
          <cell r="B7868" t="str">
            <v>Barevná tužka…WZ3</v>
          </cell>
          <cell r="C7868">
            <v>325</v>
          </cell>
          <cell r="D7868">
            <v>1</v>
          </cell>
          <cell r="E7868" t="str">
            <v>KS</v>
          </cell>
          <cell r="F7868">
            <v>325</v>
          </cell>
        </row>
        <row r="7869">
          <cell r="A7869">
            <v>6288750</v>
          </cell>
          <cell r="B7869" t="str">
            <v>Jádro pily…SK/GEK-S6</v>
          </cell>
          <cell r="C7869">
            <v>1287</v>
          </cell>
          <cell r="D7869">
            <v>1</v>
          </cell>
          <cell r="E7869" t="str">
            <v>KS</v>
          </cell>
          <cell r="F7869">
            <v>1287</v>
          </cell>
        </row>
        <row r="7870">
          <cell r="A7870">
            <v>6288751</v>
          </cell>
          <cell r="B7870" t="str">
            <v>Jádro pily…SK/GEK-S1</v>
          </cell>
          <cell r="C7870">
            <v>1287</v>
          </cell>
          <cell r="D7870">
            <v>1</v>
          </cell>
          <cell r="E7870" t="str">
            <v>KS</v>
          </cell>
          <cell r="F7870">
            <v>1287</v>
          </cell>
        </row>
        <row r="7871">
          <cell r="A7871">
            <v>6288752</v>
          </cell>
          <cell r="B7871" t="str">
            <v>Jádro pily…SK/GEK-SA</v>
          </cell>
          <cell r="C7871">
            <v>1287</v>
          </cell>
          <cell r="D7871">
            <v>1</v>
          </cell>
          <cell r="E7871" t="str">
            <v>KS</v>
          </cell>
          <cell r="F7871">
            <v>1287</v>
          </cell>
        </row>
        <row r="7872">
          <cell r="A7872">
            <v>6288753</v>
          </cell>
          <cell r="B7872" t="str">
            <v>Jádro pily…SK/GEK-S1</v>
          </cell>
          <cell r="C7872">
            <v>1287</v>
          </cell>
          <cell r="D7872">
            <v>1</v>
          </cell>
          <cell r="E7872" t="str">
            <v>KS</v>
          </cell>
          <cell r="F7872">
            <v>1287</v>
          </cell>
        </row>
        <row r="7873">
          <cell r="A7873">
            <v>6288754</v>
          </cell>
          <cell r="B7873" t="str">
            <v>Jádro pily…SK/GEK-S6</v>
          </cell>
          <cell r="C7873">
            <v>1287</v>
          </cell>
          <cell r="D7873">
            <v>1</v>
          </cell>
          <cell r="E7873" t="str">
            <v>KS</v>
          </cell>
          <cell r="F7873">
            <v>1287</v>
          </cell>
        </row>
        <row r="7874">
          <cell r="A7874">
            <v>6288755</v>
          </cell>
          <cell r="B7874" t="str">
            <v>Jádro pily…SK/GEK-S6</v>
          </cell>
          <cell r="C7874">
            <v>1287</v>
          </cell>
          <cell r="D7874">
            <v>1</v>
          </cell>
          <cell r="E7874" t="str">
            <v>KS</v>
          </cell>
          <cell r="F7874">
            <v>1287</v>
          </cell>
        </row>
        <row r="7875">
          <cell r="A7875">
            <v>6288756</v>
          </cell>
          <cell r="B7875" t="str">
            <v>Jádro pily…SK/GEK-S8</v>
          </cell>
          <cell r="C7875">
            <v>1287</v>
          </cell>
          <cell r="D7875">
            <v>1</v>
          </cell>
          <cell r="E7875" t="str">
            <v>KS</v>
          </cell>
          <cell r="F7875">
            <v>1287</v>
          </cell>
        </row>
        <row r="7876">
          <cell r="A7876">
            <v>6288757</v>
          </cell>
          <cell r="B7876" t="str">
            <v>Jádro pily…SK/GEK-S8</v>
          </cell>
          <cell r="C7876">
            <v>1287</v>
          </cell>
          <cell r="D7876">
            <v>1</v>
          </cell>
          <cell r="E7876" t="str">
            <v>KS</v>
          </cell>
          <cell r="F7876">
            <v>1287</v>
          </cell>
        </row>
        <row r="7877">
          <cell r="A7877">
            <v>6288758</v>
          </cell>
          <cell r="B7877" t="str">
            <v>Jádro pily…SK/GEK-S1</v>
          </cell>
          <cell r="C7877">
            <v>1287</v>
          </cell>
          <cell r="D7877">
            <v>1</v>
          </cell>
          <cell r="E7877" t="str">
            <v>KS</v>
          </cell>
          <cell r="F7877">
            <v>1287</v>
          </cell>
        </row>
        <row r="7878">
          <cell r="A7878">
            <v>6288759</v>
          </cell>
          <cell r="B7878" t="str">
            <v>Jádro pily…SK/GEK-S1</v>
          </cell>
          <cell r="C7878">
            <v>1287</v>
          </cell>
          <cell r="D7878">
            <v>1</v>
          </cell>
          <cell r="E7878" t="str">
            <v>KS</v>
          </cell>
          <cell r="F7878">
            <v>1287</v>
          </cell>
        </row>
        <row r="7879">
          <cell r="A7879">
            <v>6288760</v>
          </cell>
          <cell r="B7879" t="str">
            <v>Jádro pily…SK/GEK-S6</v>
          </cell>
          <cell r="C7879">
            <v>1287</v>
          </cell>
          <cell r="D7879">
            <v>1</v>
          </cell>
          <cell r="E7879" t="str">
            <v>KS</v>
          </cell>
          <cell r="F7879">
            <v>1287</v>
          </cell>
        </row>
        <row r="7880">
          <cell r="A7880">
            <v>6288761</v>
          </cell>
          <cell r="B7880" t="str">
            <v>Jádro pily…SK/GEK-S8</v>
          </cell>
          <cell r="C7880">
            <v>1287</v>
          </cell>
          <cell r="D7880">
            <v>1</v>
          </cell>
          <cell r="E7880" t="str">
            <v>KS</v>
          </cell>
          <cell r="F7880">
            <v>1287</v>
          </cell>
        </row>
        <row r="7881">
          <cell r="A7881">
            <v>6288762</v>
          </cell>
          <cell r="B7881" t="str">
            <v>Jádro pily…SK/GEK-S1</v>
          </cell>
          <cell r="C7881">
            <v>1287</v>
          </cell>
          <cell r="D7881">
            <v>1</v>
          </cell>
          <cell r="E7881" t="str">
            <v>KS</v>
          </cell>
          <cell r="F7881">
            <v>1287</v>
          </cell>
        </row>
        <row r="7882">
          <cell r="A7882">
            <v>6288763</v>
          </cell>
          <cell r="B7882" t="str">
            <v>Jádro pily…SK/GEK-S6</v>
          </cell>
          <cell r="C7882">
            <v>1287</v>
          </cell>
          <cell r="D7882">
            <v>1</v>
          </cell>
          <cell r="E7882" t="str">
            <v>KS</v>
          </cell>
          <cell r="F7882">
            <v>1287</v>
          </cell>
        </row>
        <row r="7883">
          <cell r="A7883">
            <v>6288764</v>
          </cell>
          <cell r="B7883" t="str">
            <v>Jádro pily…SK/GEK-S1</v>
          </cell>
          <cell r="C7883">
            <v>1287</v>
          </cell>
          <cell r="D7883">
            <v>1</v>
          </cell>
          <cell r="E7883" t="str">
            <v>KS</v>
          </cell>
          <cell r="F7883">
            <v>1287</v>
          </cell>
        </row>
        <row r="7884">
          <cell r="A7884">
            <v>6288765</v>
          </cell>
          <cell r="B7884" t="str">
            <v>Jádro pily…SK6/61UT3</v>
          </cell>
          <cell r="C7884">
            <v>1287</v>
          </cell>
          <cell r="D7884">
            <v>1</v>
          </cell>
          <cell r="E7884" t="str">
            <v>KS</v>
          </cell>
          <cell r="F7884">
            <v>1287</v>
          </cell>
        </row>
        <row r="7885">
          <cell r="A7885">
            <v>6288766</v>
          </cell>
          <cell r="B7885" t="str">
            <v>Jádro pily…SK6/61UT3</v>
          </cell>
          <cell r="C7885">
            <v>1287</v>
          </cell>
          <cell r="D7885">
            <v>1</v>
          </cell>
          <cell r="E7885" t="str">
            <v>KS</v>
          </cell>
          <cell r="F7885">
            <v>1287</v>
          </cell>
        </row>
        <row r="7886">
          <cell r="A7886">
            <v>6288767</v>
          </cell>
          <cell r="B7886" t="str">
            <v>Jádro pily…SK61UTA3/</v>
          </cell>
          <cell r="C7886">
            <v>1287</v>
          </cell>
          <cell r="D7886">
            <v>1</v>
          </cell>
          <cell r="E7886" t="str">
            <v>KS</v>
          </cell>
          <cell r="F7886">
            <v>1287</v>
          </cell>
        </row>
        <row r="7887">
          <cell r="A7887">
            <v>6288780</v>
          </cell>
          <cell r="B7887" t="str">
            <v>Přísavný držák…WZ1059</v>
          </cell>
          <cell r="C7887">
            <v>3013</v>
          </cell>
          <cell r="D7887">
            <v>1</v>
          </cell>
          <cell r="E7887" t="str">
            <v>KS</v>
          </cell>
          <cell r="F7887">
            <v>3013</v>
          </cell>
        </row>
        <row r="7888">
          <cell r="A7888">
            <v>6288790</v>
          </cell>
          <cell r="B7888" t="str">
            <v>Odlehčení tahu…7ZE</v>
          </cell>
          <cell r="C7888">
            <v>19</v>
          </cell>
          <cell r="D7888">
            <v>1</v>
          </cell>
          <cell r="E7888" t="str">
            <v>KS</v>
          </cell>
          <cell r="F7888">
            <v>19</v>
          </cell>
        </row>
        <row r="7889">
          <cell r="A7889">
            <v>6288802</v>
          </cell>
          <cell r="B7889" t="str">
            <v>List pily…WZ/SB/034</v>
          </cell>
          <cell r="C7889">
            <v>1223</v>
          </cell>
          <cell r="D7889">
            <v>1</v>
          </cell>
          <cell r="E7889" t="str">
            <v>KS</v>
          </cell>
          <cell r="F7889">
            <v>1223</v>
          </cell>
        </row>
        <row r="7890">
          <cell r="A7890">
            <v>6288804</v>
          </cell>
          <cell r="B7890" t="str">
            <v>List pily…WZ/SS/042</v>
          </cell>
          <cell r="C7890">
            <v>1223</v>
          </cell>
          <cell r="D7890">
            <v>1</v>
          </cell>
          <cell r="E7890" t="str">
            <v>KS</v>
          </cell>
          <cell r="F7890">
            <v>1223</v>
          </cell>
        </row>
        <row r="7891">
          <cell r="A7891">
            <v>6288820</v>
          </cell>
          <cell r="B7891" t="str">
            <v>Mezipříruba…FLPCEE</v>
          </cell>
          <cell r="C7891">
            <v>295</v>
          </cell>
          <cell r="D7891">
            <v>1</v>
          </cell>
          <cell r="E7891" t="str">
            <v>KS</v>
          </cell>
          <cell r="F7891">
            <v>295</v>
          </cell>
        </row>
        <row r="7892">
          <cell r="A7892">
            <v>6288830</v>
          </cell>
          <cell r="B7892" t="str">
            <v>Přepážka…TW/ISS120</v>
          </cell>
          <cell r="C7892">
            <v>175</v>
          </cell>
          <cell r="D7892">
            <v>1</v>
          </cell>
          <cell r="E7892" t="str">
            <v>M</v>
          </cell>
          <cell r="F7892">
            <v>175</v>
          </cell>
        </row>
        <row r="7893">
          <cell r="A7893">
            <v>6288900</v>
          </cell>
          <cell r="B7893" t="str">
            <v>Podlahová podpěra…BOS</v>
          </cell>
          <cell r="C7893">
            <v>1985</v>
          </cell>
          <cell r="D7893">
            <v>1</v>
          </cell>
          <cell r="E7893" t="str">
            <v>KS</v>
          </cell>
          <cell r="F7893">
            <v>1985</v>
          </cell>
        </row>
        <row r="7894">
          <cell r="A7894">
            <v>6288902</v>
          </cell>
          <cell r="B7894" t="str">
            <v>Podlahová podpěra…BOS</v>
          </cell>
          <cell r="C7894">
            <v>2066</v>
          </cell>
          <cell r="D7894">
            <v>1</v>
          </cell>
          <cell r="E7894" t="str">
            <v>KS</v>
          </cell>
          <cell r="F7894">
            <v>2066</v>
          </cell>
        </row>
        <row r="7895">
          <cell r="A7895">
            <v>6288904</v>
          </cell>
          <cell r="B7895" t="str">
            <v>Podlahová podpěra…BOS</v>
          </cell>
          <cell r="C7895">
            <v>2168</v>
          </cell>
          <cell r="D7895">
            <v>1</v>
          </cell>
          <cell r="E7895" t="str">
            <v>KS</v>
          </cell>
          <cell r="F7895">
            <v>2168</v>
          </cell>
        </row>
        <row r="7896">
          <cell r="A7896">
            <v>6288920</v>
          </cell>
          <cell r="B7896" t="str">
            <v>Přístrojový sloup…ISSO70140</v>
          </cell>
          <cell r="C7896">
            <v>10465</v>
          </cell>
          <cell r="D7896">
            <v>1</v>
          </cell>
          <cell r="E7896" t="str">
            <v>KS</v>
          </cell>
          <cell r="F7896">
            <v>10465</v>
          </cell>
        </row>
        <row r="7897">
          <cell r="A7897">
            <v>6288923</v>
          </cell>
          <cell r="B7897" t="str">
            <v>Přístrojový sloup…ISSO70140</v>
          </cell>
          <cell r="C7897">
            <v>10465</v>
          </cell>
          <cell r="D7897">
            <v>1</v>
          </cell>
          <cell r="E7897" t="str">
            <v>KS</v>
          </cell>
          <cell r="F7897">
            <v>10465</v>
          </cell>
        </row>
        <row r="7898">
          <cell r="A7898">
            <v>6288930</v>
          </cell>
          <cell r="B7898" t="str">
            <v>Přístrojový sloup…ISST70140</v>
          </cell>
          <cell r="C7898">
            <v>11658</v>
          </cell>
          <cell r="D7898">
            <v>1</v>
          </cell>
          <cell r="E7898" t="str">
            <v>KS</v>
          </cell>
          <cell r="F7898">
            <v>11658</v>
          </cell>
        </row>
        <row r="7899">
          <cell r="A7899">
            <v>6288933</v>
          </cell>
          <cell r="B7899" t="str">
            <v>Přístrojový sloup…ISST70140</v>
          </cell>
          <cell r="C7899">
            <v>11658</v>
          </cell>
          <cell r="D7899">
            <v>1</v>
          </cell>
          <cell r="E7899" t="str">
            <v>KS</v>
          </cell>
          <cell r="F7899">
            <v>11658</v>
          </cell>
        </row>
        <row r="7900">
          <cell r="A7900">
            <v>6288940</v>
          </cell>
          <cell r="B7900" t="str">
            <v>Přístrojový sloup…ISS70110</v>
          </cell>
          <cell r="C7900">
            <v>10582</v>
          </cell>
          <cell r="D7900">
            <v>1</v>
          </cell>
          <cell r="E7900" t="str">
            <v>KS</v>
          </cell>
          <cell r="F7900">
            <v>10582</v>
          </cell>
        </row>
        <row r="7901">
          <cell r="A7901">
            <v>6288943</v>
          </cell>
          <cell r="B7901" t="str">
            <v>Přístrojový sloup…ISS70110</v>
          </cell>
          <cell r="C7901">
            <v>10582</v>
          </cell>
          <cell r="D7901">
            <v>1</v>
          </cell>
          <cell r="E7901" t="str">
            <v>KS</v>
          </cell>
          <cell r="F7901">
            <v>10582</v>
          </cell>
        </row>
        <row r="7902">
          <cell r="A7902">
            <v>6288950</v>
          </cell>
          <cell r="B7902" t="str">
            <v>Přístrojový sloup…ISS90110</v>
          </cell>
          <cell r="C7902">
            <v>11217</v>
          </cell>
          <cell r="D7902">
            <v>1</v>
          </cell>
          <cell r="E7902" t="str">
            <v>KS</v>
          </cell>
          <cell r="F7902">
            <v>11217</v>
          </cell>
        </row>
        <row r="7903">
          <cell r="A7903">
            <v>6288953</v>
          </cell>
          <cell r="B7903" t="str">
            <v>Přístrojový sloup…ISS90110</v>
          </cell>
          <cell r="C7903">
            <v>11217</v>
          </cell>
          <cell r="D7903">
            <v>1</v>
          </cell>
          <cell r="E7903" t="str">
            <v>KS</v>
          </cell>
          <cell r="F7903">
            <v>11217</v>
          </cell>
        </row>
        <row r="7904">
          <cell r="A7904">
            <v>6288960</v>
          </cell>
          <cell r="B7904" t="str">
            <v>Přístrojový sloup…ISS140110</v>
          </cell>
          <cell r="C7904">
            <v>18591</v>
          </cell>
          <cell r="D7904">
            <v>1</v>
          </cell>
          <cell r="E7904" t="str">
            <v>KS</v>
          </cell>
          <cell r="F7904">
            <v>18591</v>
          </cell>
        </row>
        <row r="7905">
          <cell r="A7905">
            <v>6288963</v>
          </cell>
          <cell r="B7905" t="str">
            <v>Přístrojový sloup…ISS140110</v>
          </cell>
          <cell r="C7905">
            <v>18591</v>
          </cell>
          <cell r="D7905">
            <v>1</v>
          </cell>
          <cell r="E7905" t="str">
            <v>KS</v>
          </cell>
          <cell r="F7905">
            <v>18591</v>
          </cell>
        </row>
        <row r="7906">
          <cell r="A7906">
            <v>6288970</v>
          </cell>
          <cell r="B7906" t="str">
            <v>Přístrojový sloup…ISS140220</v>
          </cell>
          <cell r="C7906">
            <v>27986</v>
          </cell>
          <cell r="D7906">
            <v>1</v>
          </cell>
          <cell r="E7906" t="str">
            <v>KS</v>
          </cell>
          <cell r="F7906">
            <v>27986</v>
          </cell>
        </row>
        <row r="7907">
          <cell r="A7907">
            <v>6288973</v>
          </cell>
          <cell r="B7907" t="str">
            <v>Přístrojový sloup…ISS140220</v>
          </cell>
          <cell r="C7907">
            <v>27986</v>
          </cell>
          <cell r="D7907">
            <v>1</v>
          </cell>
          <cell r="E7907" t="str">
            <v>KS</v>
          </cell>
          <cell r="F7907">
            <v>27986</v>
          </cell>
        </row>
        <row r="7908">
          <cell r="A7908">
            <v>6288980</v>
          </cell>
          <cell r="B7908" t="str">
            <v>Přístrojový sloup…ISS70140F</v>
          </cell>
          <cell r="C7908">
            <v>12284</v>
          </cell>
          <cell r="D7908">
            <v>1</v>
          </cell>
          <cell r="E7908" t="str">
            <v>KS</v>
          </cell>
          <cell r="F7908">
            <v>12284</v>
          </cell>
        </row>
        <row r="7909">
          <cell r="A7909">
            <v>6288983</v>
          </cell>
          <cell r="B7909" t="str">
            <v>Přístrojový sloup…ISS70140F</v>
          </cell>
          <cell r="C7909">
            <v>12284</v>
          </cell>
          <cell r="D7909">
            <v>1</v>
          </cell>
          <cell r="E7909" t="str">
            <v>KS</v>
          </cell>
          <cell r="F7909">
            <v>12284</v>
          </cell>
        </row>
        <row r="7910">
          <cell r="A7910">
            <v>6288990</v>
          </cell>
          <cell r="B7910" t="str">
            <v>Přístrojový sloup…ISS70140R</v>
          </cell>
          <cell r="C7910">
            <v>11328</v>
          </cell>
          <cell r="D7910">
            <v>1</v>
          </cell>
          <cell r="E7910" t="str">
            <v>KS</v>
          </cell>
          <cell r="F7910">
            <v>11328</v>
          </cell>
        </row>
        <row r="7911">
          <cell r="A7911">
            <v>6288993</v>
          </cell>
          <cell r="B7911" t="str">
            <v>Přístrojový sloup…ISS70140R</v>
          </cell>
          <cell r="C7911">
            <v>11328</v>
          </cell>
          <cell r="D7911">
            <v>1</v>
          </cell>
          <cell r="E7911" t="str">
            <v>KS</v>
          </cell>
          <cell r="F7911">
            <v>11328</v>
          </cell>
        </row>
        <row r="7912">
          <cell r="A7912">
            <v>6290000</v>
          </cell>
          <cell r="B7912" t="str">
            <v>Přístrojový sloup…ISS70110F</v>
          </cell>
          <cell r="C7912">
            <v>13980</v>
          </cell>
          <cell r="D7912">
            <v>1</v>
          </cell>
          <cell r="E7912" t="str">
            <v>KS</v>
          </cell>
          <cell r="F7912">
            <v>13980</v>
          </cell>
        </row>
        <row r="7913">
          <cell r="A7913">
            <v>6290003</v>
          </cell>
          <cell r="B7913" t="str">
            <v>Přístrojový sloup…ISS70110F</v>
          </cell>
          <cell r="C7913">
            <v>13980</v>
          </cell>
          <cell r="D7913">
            <v>1</v>
          </cell>
          <cell r="E7913" t="str">
            <v>KS</v>
          </cell>
          <cell r="F7913">
            <v>13980</v>
          </cell>
        </row>
        <row r="7914">
          <cell r="A7914">
            <v>6290010</v>
          </cell>
          <cell r="B7914" t="str">
            <v>Přístrojový sloup…ISST70140</v>
          </cell>
          <cell r="C7914">
            <v>12284</v>
          </cell>
          <cell r="D7914">
            <v>1</v>
          </cell>
          <cell r="E7914" t="str">
            <v>KS</v>
          </cell>
          <cell r="F7914">
            <v>12284</v>
          </cell>
        </row>
        <row r="7915">
          <cell r="A7915">
            <v>6290013</v>
          </cell>
          <cell r="B7915" t="str">
            <v>Přístrojový sloup…ISST70140</v>
          </cell>
          <cell r="C7915">
            <v>12284</v>
          </cell>
          <cell r="D7915">
            <v>1</v>
          </cell>
          <cell r="E7915" t="str">
            <v>KS</v>
          </cell>
          <cell r="F7915">
            <v>12284</v>
          </cell>
        </row>
        <row r="7916">
          <cell r="A7916">
            <v>6290020</v>
          </cell>
          <cell r="B7916" t="str">
            <v>Instalační sloup…ISSHS1402</v>
          </cell>
          <cell r="C7916">
            <v>5144</v>
          </cell>
          <cell r="D7916">
            <v>1</v>
          </cell>
          <cell r="E7916" t="str">
            <v>KS</v>
          </cell>
          <cell r="F7916">
            <v>5144</v>
          </cell>
        </row>
        <row r="7917">
          <cell r="A7917">
            <v>6290023</v>
          </cell>
          <cell r="B7917" t="str">
            <v>Instalační sloup…ISSHS1402</v>
          </cell>
          <cell r="C7917">
            <v>5144</v>
          </cell>
          <cell r="D7917">
            <v>1</v>
          </cell>
          <cell r="E7917" t="str">
            <v>KS</v>
          </cell>
          <cell r="F7917">
            <v>5144</v>
          </cell>
        </row>
        <row r="7918">
          <cell r="A7918">
            <v>6290030</v>
          </cell>
          <cell r="B7918" t="str">
            <v>Instalační sloup…ISSHS1405</v>
          </cell>
          <cell r="C7918">
            <v>7075</v>
          </cell>
          <cell r="D7918">
            <v>1</v>
          </cell>
          <cell r="E7918" t="str">
            <v>KS</v>
          </cell>
          <cell r="F7918">
            <v>7075</v>
          </cell>
        </row>
        <row r="7919">
          <cell r="A7919">
            <v>6290033</v>
          </cell>
          <cell r="B7919" t="str">
            <v>Instalační sloup…ISSHS1405</v>
          </cell>
          <cell r="C7919">
            <v>7075</v>
          </cell>
          <cell r="D7919">
            <v>1</v>
          </cell>
          <cell r="E7919" t="str">
            <v>KS</v>
          </cell>
          <cell r="F7919">
            <v>7075</v>
          </cell>
        </row>
        <row r="7920">
          <cell r="A7920">
            <v>6290040</v>
          </cell>
          <cell r="B7920" t="str">
            <v>Instalační sloup…ISSHS1407</v>
          </cell>
          <cell r="C7920">
            <v>8134</v>
          </cell>
          <cell r="D7920">
            <v>1</v>
          </cell>
          <cell r="E7920" t="str">
            <v>KS</v>
          </cell>
          <cell r="F7920">
            <v>8134</v>
          </cell>
        </row>
        <row r="7921">
          <cell r="A7921">
            <v>6290043</v>
          </cell>
          <cell r="B7921" t="str">
            <v>Instalační sloup…ISSHS1407</v>
          </cell>
          <cell r="C7921">
            <v>8134</v>
          </cell>
          <cell r="D7921">
            <v>1</v>
          </cell>
          <cell r="E7921" t="str">
            <v>KS</v>
          </cell>
          <cell r="F7921">
            <v>8134</v>
          </cell>
        </row>
        <row r="7922">
          <cell r="A7922">
            <v>6290050</v>
          </cell>
          <cell r="B7922" t="str">
            <v>Instalační sloup…ISSHSO701</v>
          </cell>
          <cell r="C7922">
            <v>7062</v>
          </cell>
          <cell r="D7922">
            <v>1</v>
          </cell>
          <cell r="E7922" t="str">
            <v>KS</v>
          </cell>
          <cell r="F7922">
            <v>7062</v>
          </cell>
        </row>
        <row r="7923">
          <cell r="A7923">
            <v>6290053</v>
          </cell>
          <cell r="B7923" t="str">
            <v>Instalační sloup…ISSHSO701</v>
          </cell>
          <cell r="C7923">
            <v>7062</v>
          </cell>
          <cell r="D7923">
            <v>1</v>
          </cell>
          <cell r="E7923" t="str">
            <v>KS</v>
          </cell>
          <cell r="F7923">
            <v>7062</v>
          </cell>
        </row>
        <row r="7924">
          <cell r="A7924">
            <v>6290060</v>
          </cell>
          <cell r="B7924" t="str">
            <v>Instalační sloup…ISSHSO270</v>
          </cell>
          <cell r="C7924">
            <v>8940</v>
          </cell>
          <cell r="D7924">
            <v>1</v>
          </cell>
          <cell r="E7924" t="str">
            <v>KS</v>
          </cell>
          <cell r="F7924">
            <v>8940</v>
          </cell>
        </row>
        <row r="7925">
          <cell r="A7925">
            <v>6290063</v>
          </cell>
          <cell r="B7925" t="str">
            <v>Instalační sloup…ISSHSO270</v>
          </cell>
          <cell r="C7925">
            <v>8940</v>
          </cell>
          <cell r="D7925">
            <v>1</v>
          </cell>
          <cell r="E7925" t="str">
            <v>KS</v>
          </cell>
          <cell r="F7925">
            <v>8940</v>
          </cell>
        </row>
        <row r="7926">
          <cell r="A7926">
            <v>6290073</v>
          </cell>
          <cell r="B7926" t="str">
            <v>Střed instalačního sloupu…ISSHS6</v>
          </cell>
          <cell r="C7926">
            <v>15641</v>
          </cell>
          <cell r="D7926">
            <v>1</v>
          </cell>
          <cell r="E7926" t="str">
            <v>KS</v>
          </cell>
          <cell r="F7926">
            <v>15641</v>
          </cell>
        </row>
        <row r="7927">
          <cell r="A7927">
            <v>6290080</v>
          </cell>
          <cell r="B7927" t="str">
            <v>Instalační sloupek 140x133x800…ISSHS1408</v>
          </cell>
          <cell r="C7927">
            <v>9015</v>
          </cell>
          <cell r="D7927">
            <v>1</v>
          </cell>
          <cell r="E7927" t="str">
            <v>KS</v>
          </cell>
          <cell r="F7927">
            <v>9015</v>
          </cell>
        </row>
        <row r="7928">
          <cell r="A7928">
            <v>6290100</v>
          </cell>
          <cell r="B7928" t="str">
            <v>Podlahová deska…ISSBP7011</v>
          </cell>
          <cell r="C7928">
            <v>773</v>
          </cell>
          <cell r="D7928">
            <v>1</v>
          </cell>
          <cell r="E7928" t="str">
            <v>KS</v>
          </cell>
          <cell r="F7928">
            <v>773</v>
          </cell>
        </row>
        <row r="7929">
          <cell r="A7929">
            <v>6290104</v>
          </cell>
          <cell r="B7929" t="str">
            <v>Podlahová deska…ISSBP7011</v>
          </cell>
          <cell r="C7929">
            <v>787</v>
          </cell>
          <cell r="D7929">
            <v>1</v>
          </cell>
          <cell r="E7929" t="str">
            <v>KS</v>
          </cell>
          <cell r="F7929">
            <v>787</v>
          </cell>
        </row>
        <row r="7930">
          <cell r="A7930">
            <v>6290110</v>
          </cell>
          <cell r="B7930" t="str">
            <v>Podlahová deska…ISSBP9011</v>
          </cell>
          <cell r="C7930">
            <v>803</v>
          </cell>
          <cell r="D7930">
            <v>1</v>
          </cell>
          <cell r="E7930" t="str">
            <v>KS</v>
          </cell>
          <cell r="F7930">
            <v>803</v>
          </cell>
        </row>
        <row r="7931">
          <cell r="A7931">
            <v>6290120</v>
          </cell>
          <cell r="B7931" t="str">
            <v>Podlahová deska…ISSBP7014</v>
          </cell>
          <cell r="C7931">
            <v>702</v>
          </cell>
          <cell r="D7931">
            <v>1</v>
          </cell>
          <cell r="E7931" t="str">
            <v>KS</v>
          </cell>
          <cell r="F7931">
            <v>702</v>
          </cell>
        </row>
        <row r="7932">
          <cell r="A7932">
            <v>6290124</v>
          </cell>
          <cell r="B7932" t="str">
            <v>Podlahová deska…ISSBP7014</v>
          </cell>
          <cell r="C7932">
            <v>702</v>
          </cell>
          <cell r="D7932">
            <v>1</v>
          </cell>
          <cell r="E7932" t="str">
            <v>KS</v>
          </cell>
          <cell r="F7932">
            <v>702</v>
          </cell>
        </row>
        <row r="7933">
          <cell r="A7933">
            <v>6290130</v>
          </cell>
          <cell r="B7933" t="str">
            <v>Podlahová deska…ISSBP1401</v>
          </cell>
          <cell r="C7933">
            <v>810</v>
          </cell>
          <cell r="D7933">
            <v>1</v>
          </cell>
          <cell r="E7933" t="str">
            <v>KS</v>
          </cell>
          <cell r="F7933">
            <v>810</v>
          </cell>
        </row>
        <row r="7934">
          <cell r="A7934">
            <v>6290134</v>
          </cell>
          <cell r="B7934" t="str">
            <v>Podlahová deska…ISSBP1401</v>
          </cell>
          <cell r="C7934">
            <v>810</v>
          </cell>
          <cell r="D7934">
            <v>1</v>
          </cell>
          <cell r="E7934" t="str">
            <v>KS</v>
          </cell>
          <cell r="F7934">
            <v>810</v>
          </cell>
        </row>
        <row r="7935">
          <cell r="A7935">
            <v>6290150</v>
          </cell>
          <cell r="B7935" t="str">
            <v>Upevňovací úhelník…ISSBW7014</v>
          </cell>
          <cell r="C7935">
            <v>237</v>
          </cell>
          <cell r="D7935">
            <v>1</v>
          </cell>
          <cell r="E7935" t="str">
            <v>KS</v>
          </cell>
          <cell r="F7935">
            <v>237</v>
          </cell>
        </row>
        <row r="7936">
          <cell r="A7936">
            <v>6290160</v>
          </cell>
          <cell r="B7936" t="str">
            <v>Mezistabilizátor…ISSZ70140</v>
          </cell>
          <cell r="C7936">
            <v>229</v>
          </cell>
          <cell r="D7936">
            <v>1</v>
          </cell>
          <cell r="E7936" t="str">
            <v>KS</v>
          </cell>
          <cell r="F7936">
            <v>229</v>
          </cell>
        </row>
        <row r="7937">
          <cell r="A7937">
            <v>6290170</v>
          </cell>
          <cell r="B7937" t="str">
            <v>Gumová podložka…ISSGU7011</v>
          </cell>
          <cell r="C7937">
            <v>113</v>
          </cell>
          <cell r="D7937">
            <v>1</v>
          </cell>
          <cell r="E7937" t="str">
            <v>KS</v>
          </cell>
          <cell r="F7937">
            <v>113</v>
          </cell>
        </row>
        <row r="7938">
          <cell r="A7938">
            <v>6290172</v>
          </cell>
          <cell r="B7938" t="str">
            <v>Gumová podložka…ISSGU9011</v>
          </cell>
          <cell r="C7938">
            <v>119</v>
          </cell>
          <cell r="D7938">
            <v>1</v>
          </cell>
          <cell r="E7938" t="str">
            <v>KS</v>
          </cell>
          <cell r="F7938">
            <v>119</v>
          </cell>
        </row>
        <row r="7939">
          <cell r="A7939">
            <v>6290174</v>
          </cell>
          <cell r="B7939" t="str">
            <v>Gumová podložka…ISSGU7014</v>
          </cell>
          <cell r="C7939">
            <v>73</v>
          </cell>
          <cell r="D7939">
            <v>1</v>
          </cell>
          <cell r="E7939" t="str">
            <v>KS</v>
          </cell>
          <cell r="F7939">
            <v>73</v>
          </cell>
        </row>
        <row r="7940">
          <cell r="A7940">
            <v>6290176</v>
          </cell>
          <cell r="B7940" t="str">
            <v>Gumová podložka…ISSGU1401</v>
          </cell>
          <cell r="C7940">
            <v>114</v>
          </cell>
          <cell r="D7940">
            <v>1</v>
          </cell>
          <cell r="E7940" t="str">
            <v>KS</v>
          </cell>
          <cell r="F7940">
            <v>114</v>
          </cell>
        </row>
        <row r="7941">
          <cell r="A7941">
            <v>6290180</v>
          </cell>
          <cell r="B7941" t="str">
            <v>Podstavec…ISSSF</v>
          </cell>
          <cell r="C7941">
            <v>248</v>
          </cell>
          <cell r="D7941">
            <v>1</v>
          </cell>
          <cell r="E7941" t="str">
            <v>KS</v>
          </cell>
          <cell r="F7941">
            <v>248</v>
          </cell>
        </row>
        <row r="7942">
          <cell r="A7942">
            <v>6290182</v>
          </cell>
          <cell r="B7942" t="str">
            <v>Podstavec…ISSSFM</v>
          </cell>
          <cell r="C7942">
            <v>830</v>
          </cell>
          <cell r="D7942">
            <v>1</v>
          </cell>
          <cell r="E7942" t="str">
            <v>KS</v>
          </cell>
          <cell r="F7942">
            <v>830</v>
          </cell>
        </row>
        <row r="7943">
          <cell r="A7943">
            <v>6290184</v>
          </cell>
          <cell r="B7943" t="str">
            <v>Distanční držák…ISSAH</v>
          </cell>
          <cell r="C7943">
            <v>252</v>
          </cell>
          <cell r="D7943">
            <v>1</v>
          </cell>
          <cell r="E7943" t="str">
            <v>KS</v>
          </cell>
          <cell r="F7943">
            <v>252</v>
          </cell>
        </row>
        <row r="7944">
          <cell r="A7944">
            <v>6290186</v>
          </cell>
          <cell r="B7944" t="str">
            <v>Stropní upevnění…ISSDB</v>
          </cell>
          <cell r="C7944">
            <v>116</v>
          </cell>
          <cell r="D7944">
            <v>1</v>
          </cell>
          <cell r="E7944" t="str">
            <v>KS</v>
          </cell>
          <cell r="F7944">
            <v>116</v>
          </cell>
        </row>
        <row r="7945">
          <cell r="A7945">
            <v>6290188</v>
          </cell>
          <cell r="B7945" t="str">
            <v>Upínací zařízení…ISSTK</v>
          </cell>
          <cell r="C7945">
            <v>1971</v>
          </cell>
          <cell r="D7945">
            <v>1</v>
          </cell>
          <cell r="E7945" t="str">
            <v>KS</v>
          </cell>
          <cell r="F7945">
            <v>1971</v>
          </cell>
        </row>
        <row r="7946">
          <cell r="A7946">
            <v>6290200</v>
          </cell>
          <cell r="B7946" t="str">
            <v>Krycí rámeček…WAG70140T</v>
          </cell>
          <cell r="C7946">
            <v>702</v>
          </cell>
          <cell r="D7946">
            <v>1</v>
          </cell>
          <cell r="E7946" t="str">
            <v>KS</v>
          </cell>
          <cell r="F7946">
            <v>702</v>
          </cell>
        </row>
        <row r="7947">
          <cell r="A7947">
            <v>6290210</v>
          </cell>
          <cell r="B7947" t="str">
            <v>Krycí rámeček…WAG70110A</v>
          </cell>
          <cell r="C7947">
            <v>951</v>
          </cell>
          <cell r="D7947">
            <v>1</v>
          </cell>
          <cell r="E7947" t="str">
            <v>KS</v>
          </cell>
          <cell r="F7947">
            <v>951</v>
          </cell>
        </row>
        <row r="7948">
          <cell r="A7948">
            <v>6290220</v>
          </cell>
          <cell r="B7948" t="str">
            <v>Krycí rámeček…WAG90110A</v>
          </cell>
          <cell r="C7948">
            <v>1000</v>
          </cell>
          <cell r="D7948">
            <v>1</v>
          </cell>
          <cell r="E7948" t="str">
            <v>KS</v>
          </cell>
          <cell r="F7948">
            <v>1000</v>
          </cell>
        </row>
        <row r="7949">
          <cell r="A7949">
            <v>6290240</v>
          </cell>
          <cell r="B7949" t="str">
            <v>Krycí rámeček…WAG14011A</v>
          </cell>
          <cell r="C7949">
            <v>1021</v>
          </cell>
          <cell r="D7949">
            <v>1</v>
          </cell>
          <cell r="E7949" t="str">
            <v>KS</v>
          </cell>
          <cell r="F7949">
            <v>1021</v>
          </cell>
        </row>
        <row r="7950">
          <cell r="A7950">
            <v>6290250</v>
          </cell>
          <cell r="B7950" t="str">
            <v>Krycí rámeček…WAG14022A</v>
          </cell>
          <cell r="C7950">
            <v>1128</v>
          </cell>
          <cell r="D7950">
            <v>1</v>
          </cell>
          <cell r="E7950" t="str">
            <v>KS</v>
          </cell>
          <cell r="F7950">
            <v>1128</v>
          </cell>
        </row>
        <row r="7951">
          <cell r="A7951">
            <v>6290299</v>
          </cell>
          <cell r="B7951" t="str">
            <v>KBS150N50…KBS150N50</v>
          </cell>
          <cell r="C7951">
            <v>10</v>
          </cell>
          <cell r="D7951">
            <v>1</v>
          </cell>
          <cell r="E7951" t="str">
            <v>KS</v>
          </cell>
          <cell r="F7951">
            <v>10</v>
          </cell>
        </row>
        <row r="7952">
          <cell r="A7952">
            <v>6310397</v>
          </cell>
          <cell r="B7952" t="str">
            <v>Ochranný kryt…SKH-W 110</v>
          </cell>
          <cell r="C7952">
            <v>58</v>
          </cell>
          <cell r="D7952">
            <v>1</v>
          </cell>
          <cell r="E7952" t="str">
            <v>PAR</v>
          </cell>
          <cell r="F7952">
            <v>58</v>
          </cell>
        </row>
        <row r="7953">
          <cell r="A7953">
            <v>6311008</v>
          </cell>
          <cell r="B7953" t="str">
            <v>Kabel. žebř. pro velká rozpětí…WKLG 1120</v>
          </cell>
          <cell r="C7953">
            <v>1076</v>
          </cell>
          <cell r="D7953">
            <v>1</v>
          </cell>
          <cell r="E7953" t="str">
            <v>M</v>
          </cell>
          <cell r="F7953">
            <v>1076</v>
          </cell>
        </row>
        <row r="7954">
          <cell r="A7954">
            <v>6311012</v>
          </cell>
          <cell r="B7954" t="str">
            <v>Kabel. žebř. pro velká rozpětí…WKLG 1130</v>
          </cell>
          <cell r="C7954">
            <v>1098</v>
          </cell>
          <cell r="D7954">
            <v>1</v>
          </cell>
          <cell r="E7954" t="str">
            <v>M</v>
          </cell>
          <cell r="F7954">
            <v>1098</v>
          </cell>
        </row>
        <row r="7955">
          <cell r="A7955">
            <v>6311016</v>
          </cell>
          <cell r="B7955" t="str">
            <v>Kabel. žebř. pro velká rozpětí…WKLG 1140</v>
          </cell>
          <cell r="C7955">
            <v>1132</v>
          </cell>
          <cell r="D7955">
            <v>1</v>
          </cell>
          <cell r="E7955" t="str">
            <v>M</v>
          </cell>
          <cell r="F7955">
            <v>1132</v>
          </cell>
        </row>
        <row r="7956">
          <cell r="A7956">
            <v>6311020</v>
          </cell>
          <cell r="B7956" t="str">
            <v>Kabel. žebř. pro velká rozpětí…WKLG 1150</v>
          </cell>
          <cell r="C7956">
            <v>1176</v>
          </cell>
          <cell r="D7956">
            <v>1</v>
          </cell>
          <cell r="E7956" t="str">
            <v>M</v>
          </cell>
          <cell r="F7956">
            <v>1176</v>
          </cell>
        </row>
        <row r="7957">
          <cell r="A7957">
            <v>6311024</v>
          </cell>
          <cell r="B7957" t="str">
            <v>Kabel. žebř. pro velká rozpětí…WKLG 1160</v>
          </cell>
          <cell r="C7957">
            <v>1232</v>
          </cell>
          <cell r="D7957">
            <v>1</v>
          </cell>
          <cell r="E7957" t="str">
            <v>M</v>
          </cell>
          <cell r="F7957">
            <v>1232</v>
          </cell>
        </row>
        <row r="7958">
          <cell r="A7958">
            <v>6311059</v>
          </cell>
          <cell r="B7958" t="str">
            <v>Kabel. žebř. pro velká rozpětí…WKLG 1120</v>
          </cell>
          <cell r="C7958">
            <v>1098</v>
          </cell>
          <cell r="D7958">
            <v>1</v>
          </cell>
          <cell r="E7958" t="str">
            <v>M</v>
          </cell>
          <cell r="F7958">
            <v>1098</v>
          </cell>
        </row>
        <row r="7959">
          <cell r="A7959">
            <v>6311063</v>
          </cell>
          <cell r="B7959" t="str">
            <v>Kabel. žebř. pro velká rozpětí…WKLG 1130</v>
          </cell>
          <cell r="C7959">
            <v>1120</v>
          </cell>
          <cell r="D7959">
            <v>1</v>
          </cell>
          <cell r="E7959" t="str">
            <v>M</v>
          </cell>
          <cell r="F7959">
            <v>1120</v>
          </cell>
        </row>
        <row r="7960">
          <cell r="A7960">
            <v>6311067</v>
          </cell>
          <cell r="B7960" t="str">
            <v>Kabel. žebř. pro velká rozpětí…WKLG 1140</v>
          </cell>
          <cell r="C7960">
            <v>1176</v>
          </cell>
          <cell r="D7960">
            <v>1</v>
          </cell>
          <cell r="E7960" t="str">
            <v>M</v>
          </cell>
          <cell r="F7960">
            <v>1176</v>
          </cell>
        </row>
        <row r="7961">
          <cell r="A7961">
            <v>6311071</v>
          </cell>
          <cell r="B7961" t="str">
            <v>Kabel. žebř. pro velká rozpětí…WKLG 1150</v>
          </cell>
          <cell r="C7961">
            <v>1198</v>
          </cell>
          <cell r="D7961">
            <v>1</v>
          </cell>
          <cell r="E7961" t="str">
            <v>M</v>
          </cell>
          <cell r="F7961">
            <v>1198</v>
          </cell>
        </row>
        <row r="7962">
          <cell r="A7962">
            <v>6311075</v>
          </cell>
          <cell r="B7962" t="str">
            <v>Kabel. žebř. pro velká rozpětí…WKLG 1160</v>
          </cell>
          <cell r="C7962">
            <v>1243</v>
          </cell>
          <cell r="D7962">
            <v>1</v>
          </cell>
          <cell r="E7962" t="str">
            <v>M</v>
          </cell>
          <cell r="F7962">
            <v>1243</v>
          </cell>
        </row>
        <row r="7963">
          <cell r="A7963">
            <v>6311202</v>
          </cell>
          <cell r="B7963" t="str">
            <v>Kabel. žebř. pro velká rozpětí…WKLG 1120</v>
          </cell>
          <cell r="C7963">
            <v>4084</v>
          </cell>
          <cell r="D7963">
            <v>1</v>
          </cell>
          <cell r="E7963" t="str">
            <v>M</v>
          </cell>
          <cell r="F7963">
            <v>4084</v>
          </cell>
        </row>
        <row r="7964">
          <cell r="A7964">
            <v>6311206</v>
          </cell>
          <cell r="B7964" t="str">
            <v>Kabel. žebř. pro velká rozpětí…WKLG 1130</v>
          </cell>
          <cell r="C7964">
            <v>4252</v>
          </cell>
          <cell r="D7964">
            <v>1</v>
          </cell>
          <cell r="E7964" t="str">
            <v>M</v>
          </cell>
          <cell r="F7964">
            <v>4252</v>
          </cell>
        </row>
        <row r="7965">
          <cell r="A7965">
            <v>6311210</v>
          </cell>
          <cell r="B7965" t="str">
            <v>Kabel. žebř. pro velká rozpětí…WKLG 1140</v>
          </cell>
          <cell r="C7965">
            <v>4410</v>
          </cell>
          <cell r="D7965">
            <v>1</v>
          </cell>
          <cell r="E7965" t="str">
            <v>M</v>
          </cell>
          <cell r="F7965">
            <v>4410</v>
          </cell>
        </row>
        <row r="7966">
          <cell r="A7966">
            <v>6312330</v>
          </cell>
          <cell r="B7966" t="str">
            <v>Oblouk 90°…WKLB90/12</v>
          </cell>
          <cell r="C7966">
            <v>2184</v>
          </cell>
          <cell r="D7966">
            <v>1</v>
          </cell>
          <cell r="E7966" t="str">
            <v>KS</v>
          </cell>
          <cell r="F7966">
            <v>2184</v>
          </cell>
        </row>
        <row r="7967">
          <cell r="A7967">
            <v>6312349</v>
          </cell>
          <cell r="B7967" t="str">
            <v>Oblouk 90°…WKLB90/13</v>
          </cell>
          <cell r="C7967">
            <v>3125</v>
          </cell>
          <cell r="D7967">
            <v>1</v>
          </cell>
          <cell r="E7967" t="str">
            <v>KS</v>
          </cell>
          <cell r="F7967">
            <v>3125</v>
          </cell>
        </row>
        <row r="7968">
          <cell r="A7968">
            <v>6312357</v>
          </cell>
          <cell r="B7968" t="str">
            <v>Oblouk 90°…WKLB90/14</v>
          </cell>
          <cell r="C7968">
            <v>3167</v>
          </cell>
          <cell r="D7968">
            <v>1</v>
          </cell>
          <cell r="E7968" t="str">
            <v>KS</v>
          </cell>
          <cell r="F7968">
            <v>3167</v>
          </cell>
        </row>
        <row r="7969">
          <cell r="A7969">
            <v>6312365</v>
          </cell>
          <cell r="B7969" t="str">
            <v>Oblouk 90°…WKLB90/15</v>
          </cell>
          <cell r="C7969">
            <v>3500</v>
          </cell>
          <cell r="D7969">
            <v>1</v>
          </cell>
          <cell r="E7969" t="str">
            <v>KS</v>
          </cell>
          <cell r="F7969">
            <v>3500</v>
          </cell>
        </row>
        <row r="7970">
          <cell r="A7970">
            <v>6312373</v>
          </cell>
          <cell r="B7970" t="str">
            <v>Oblouk 90°…WKLB90/16</v>
          </cell>
          <cell r="C7970">
            <v>3830</v>
          </cell>
          <cell r="D7970">
            <v>1</v>
          </cell>
          <cell r="E7970" t="str">
            <v>KS</v>
          </cell>
          <cell r="F7970">
            <v>3830</v>
          </cell>
        </row>
        <row r="7971">
          <cell r="A7971">
            <v>6312438</v>
          </cell>
          <cell r="B7971" t="str">
            <v>Oblouk 90°…WKLB90/12</v>
          </cell>
          <cell r="C7971">
            <v>4054</v>
          </cell>
          <cell r="D7971">
            <v>1</v>
          </cell>
          <cell r="E7971" t="str">
            <v>KS</v>
          </cell>
          <cell r="F7971">
            <v>4054</v>
          </cell>
        </row>
        <row r="7972">
          <cell r="A7972">
            <v>6312446</v>
          </cell>
          <cell r="B7972" t="str">
            <v>Oblouk 90°…WKLB90/13</v>
          </cell>
          <cell r="C7972">
            <v>5033</v>
          </cell>
          <cell r="D7972">
            <v>1</v>
          </cell>
          <cell r="E7972" t="str">
            <v>KS</v>
          </cell>
          <cell r="F7972">
            <v>5033</v>
          </cell>
        </row>
        <row r="7973">
          <cell r="A7973">
            <v>6312454</v>
          </cell>
          <cell r="B7973" t="str">
            <v>Oblouk 90°…WKLB90/14</v>
          </cell>
          <cell r="C7973">
            <v>5194</v>
          </cell>
          <cell r="D7973">
            <v>1</v>
          </cell>
          <cell r="E7973" t="str">
            <v>KS</v>
          </cell>
          <cell r="F7973">
            <v>5194</v>
          </cell>
        </row>
        <row r="7974">
          <cell r="A7974">
            <v>6312462</v>
          </cell>
          <cell r="B7974" t="str">
            <v>Oblouk 90°…WKLB90/15</v>
          </cell>
          <cell r="C7974">
            <v>5441</v>
          </cell>
          <cell r="D7974">
            <v>1</v>
          </cell>
          <cell r="E7974" t="str">
            <v>KS</v>
          </cell>
          <cell r="F7974">
            <v>5441</v>
          </cell>
        </row>
        <row r="7975">
          <cell r="A7975">
            <v>6312470</v>
          </cell>
          <cell r="B7975" t="str">
            <v>Oblouk 90°…WKLB90/16</v>
          </cell>
          <cell r="C7975">
            <v>5730</v>
          </cell>
          <cell r="D7975">
            <v>1</v>
          </cell>
          <cell r="E7975" t="str">
            <v>KS</v>
          </cell>
          <cell r="F7975">
            <v>5730</v>
          </cell>
        </row>
        <row r="7976">
          <cell r="A7976">
            <v>6312632</v>
          </cell>
          <cell r="B7976" t="str">
            <v>Odbočný díl T…WKLT 1120</v>
          </cell>
          <cell r="C7976">
            <v>5992</v>
          </cell>
          <cell r="D7976">
            <v>1</v>
          </cell>
          <cell r="E7976" t="str">
            <v>KS</v>
          </cell>
          <cell r="F7976">
            <v>5992</v>
          </cell>
        </row>
        <row r="7977">
          <cell r="A7977">
            <v>6312640</v>
          </cell>
          <cell r="B7977" t="str">
            <v>Odbočný díl T…WKLT 1130</v>
          </cell>
          <cell r="C7977">
            <v>5786</v>
          </cell>
          <cell r="D7977">
            <v>1</v>
          </cell>
          <cell r="E7977" t="str">
            <v>KS</v>
          </cell>
          <cell r="F7977">
            <v>5786</v>
          </cell>
        </row>
        <row r="7978">
          <cell r="A7978">
            <v>6312659</v>
          </cell>
          <cell r="B7978" t="str">
            <v>Odbočný díl T…WKLT 1140</v>
          </cell>
          <cell r="C7978">
            <v>6175</v>
          </cell>
          <cell r="D7978">
            <v>1</v>
          </cell>
          <cell r="E7978" t="str">
            <v>KS</v>
          </cell>
          <cell r="F7978">
            <v>6175</v>
          </cell>
        </row>
        <row r="7979">
          <cell r="A7979">
            <v>6312667</v>
          </cell>
          <cell r="B7979" t="str">
            <v>Odbočný díl T…WKLT 1150</v>
          </cell>
          <cell r="C7979">
            <v>6432</v>
          </cell>
          <cell r="D7979">
            <v>1</v>
          </cell>
          <cell r="E7979" t="str">
            <v>KS</v>
          </cell>
          <cell r="F7979">
            <v>6432</v>
          </cell>
        </row>
        <row r="7980">
          <cell r="A7980">
            <v>6312675</v>
          </cell>
          <cell r="B7980" t="str">
            <v>Odbočný díl T…WKLT 1160</v>
          </cell>
          <cell r="C7980">
            <v>6821</v>
          </cell>
          <cell r="D7980">
            <v>1</v>
          </cell>
          <cell r="E7980" t="str">
            <v>KS</v>
          </cell>
          <cell r="F7980">
            <v>6821</v>
          </cell>
        </row>
        <row r="7981">
          <cell r="A7981">
            <v>6312713</v>
          </cell>
          <cell r="B7981" t="str">
            <v>Odbočný díl T…WKLT 1120</v>
          </cell>
          <cell r="C7981">
            <v>7190</v>
          </cell>
          <cell r="D7981">
            <v>1</v>
          </cell>
          <cell r="E7981" t="str">
            <v>KS</v>
          </cell>
          <cell r="F7981">
            <v>7190</v>
          </cell>
        </row>
        <row r="7982">
          <cell r="A7982">
            <v>6312721</v>
          </cell>
          <cell r="B7982" t="str">
            <v>Odbočný díl T…WKLT 1130</v>
          </cell>
          <cell r="C7982">
            <v>7953</v>
          </cell>
          <cell r="D7982">
            <v>1</v>
          </cell>
          <cell r="E7982" t="str">
            <v>KS</v>
          </cell>
          <cell r="F7982">
            <v>7953</v>
          </cell>
        </row>
        <row r="7983">
          <cell r="A7983">
            <v>6312748</v>
          </cell>
          <cell r="B7983" t="str">
            <v>Odbočný díl T…WKLT 1140</v>
          </cell>
          <cell r="C7983">
            <v>8350</v>
          </cell>
          <cell r="D7983">
            <v>1</v>
          </cell>
          <cell r="E7983" t="str">
            <v>KS</v>
          </cell>
          <cell r="F7983">
            <v>8350</v>
          </cell>
        </row>
        <row r="7984">
          <cell r="A7984">
            <v>6312756</v>
          </cell>
          <cell r="B7984" t="str">
            <v>Odbočný díl T…WKLT 1150</v>
          </cell>
          <cell r="C7984">
            <v>8729</v>
          </cell>
          <cell r="D7984">
            <v>1</v>
          </cell>
          <cell r="E7984" t="str">
            <v>KS</v>
          </cell>
          <cell r="F7984">
            <v>8729</v>
          </cell>
        </row>
        <row r="7985">
          <cell r="A7985">
            <v>6312764</v>
          </cell>
          <cell r="B7985" t="str">
            <v>Odbočný díl T…WKLT 1160</v>
          </cell>
          <cell r="C7985">
            <v>9632</v>
          </cell>
          <cell r="D7985">
            <v>1</v>
          </cell>
          <cell r="E7985" t="str">
            <v>KS</v>
          </cell>
          <cell r="F7985">
            <v>9632</v>
          </cell>
        </row>
        <row r="7986">
          <cell r="A7986">
            <v>6312942</v>
          </cell>
          <cell r="B7986" t="str">
            <v>Křížení…WKLK 1130</v>
          </cell>
          <cell r="C7986">
            <v>13325</v>
          </cell>
          <cell r="D7986">
            <v>1</v>
          </cell>
          <cell r="E7986" t="str">
            <v>KS</v>
          </cell>
          <cell r="F7986">
            <v>13325</v>
          </cell>
        </row>
        <row r="7987">
          <cell r="A7987">
            <v>6312977</v>
          </cell>
          <cell r="B7987" t="str">
            <v>Křížení…WKLK 1160</v>
          </cell>
          <cell r="C7987">
            <v>14776</v>
          </cell>
          <cell r="D7987">
            <v>1</v>
          </cell>
          <cell r="E7987" t="str">
            <v>KS</v>
          </cell>
          <cell r="F7987">
            <v>14776</v>
          </cell>
        </row>
        <row r="7988">
          <cell r="A7988">
            <v>6337015</v>
          </cell>
          <cell r="B7988" t="str">
            <v>Závěs IS 8 ve více délkách…IS 8/10</v>
          </cell>
          <cell r="C7988">
            <v>67</v>
          </cell>
          <cell r="D7988">
            <v>1</v>
          </cell>
          <cell r="E7988" t="str">
            <v>KS</v>
          </cell>
          <cell r="F7988">
            <v>67</v>
          </cell>
        </row>
        <row r="7989">
          <cell r="A7989">
            <v>6337031</v>
          </cell>
          <cell r="B7989" t="str">
            <v>Závěs I…IS 8/30</v>
          </cell>
          <cell r="C7989">
            <v>404</v>
          </cell>
          <cell r="D7989">
            <v>1</v>
          </cell>
          <cell r="E7989" t="str">
            <v>KS</v>
          </cell>
          <cell r="F7989">
            <v>404</v>
          </cell>
        </row>
        <row r="7990">
          <cell r="A7990">
            <v>6337058</v>
          </cell>
          <cell r="B7990" t="str">
            <v>Závěs I…IS 8/40</v>
          </cell>
          <cell r="C7990">
            <v>446</v>
          </cell>
          <cell r="D7990">
            <v>1</v>
          </cell>
          <cell r="E7990" t="str">
            <v>KS</v>
          </cell>
          <cell r="F7990">
            <v>446</v>
          </cell>
        </row>
        <row r="7991">
          <cell r="A7991">
            <v>6337066</v>
          </cell>
          <cell r="B7991" t="str">
            <v>Závěs I…IS 8/50</v>
          </cell>
          <cell r="C7991">
            <v>490</v>
          </cell>
          <cell r="D7991">
            <v>1</v>
          </cell>
          <cell r="E7991" t="str">
            <v>KS</v>
          </cell>
          <cell r="F7991">
            <v>490</v>
          </cell>
        </row>
        <row r="7992">
          <cell r="A7992">
            <v>6337074</v>
          </cell>
          <cell r="B7992" t="str">
            <v>Závěs I…IS 8/60</v>
          </cell>
          <cell r="C7992">
            <v>543</v>
          </cell>
          <cell r="D7992">
            <v>1</v>
          </cell>
          <cell r="E7992" t="str">
            <v>KS</v>
          </cell>
          <cell r="F7992">
            <v>543</v>
          </cell>
        </row>
        <row r="7993">
          <cell r="A7993">
            <v>6337082</v>
          </cell>
          <cell r="B7993" t="str">
            <v>Závěs I…IS 8/70</v>
          </cell>
          <cell r="C7993">
            <v>585</v>
          </cell>
          <cell r="D7993">
            <v>1</v>
          </cell>
          <cell r="E7993" t="str">
            <v>KS</v>
          </cell>
          <cell r="F7993">
            <v>585</v>
          </cell>
        </row>
        <row r="7994">
          <cell r="A7994">
            <v>6337090</v>
          </cell>
          <cell r="B7994" t="str">
            <v>Závěs I…IS 8/80</v>
          </cell>
          <cell r="C7994">
            <v>626</v>
          </cell>
          <cell r="D7994">
            <v>1</v>
          </cell>
          <cell r="E7994" t="str">
            <v>KS</v>
          </cell>
          <cell r="F7994">
            <v>626</v>
          </cell>
        </row>
        <row r="7995">
          <cell r="A7995">
            <v>6337104</v>
          </cell>
          <cell r="B7995" t="str">
            <v>Závěs I…IS 8/90</v>
          </cell>
          <cell r="C7995">
            <v>678</v>
          </cell>
          <cell r="D7995">
            <v>1</v>
          </cell>
          <cell r="E7995" t="str">
            <v>KS</v>
          </cell>
          <cell r="F7995">
            <v>678</v>
          </cell>
        </row>
        <row r="7996">
          <cell r="A7996">
            <v>6337112</v>
          </cell>
          <cell r="B7996" t="str">
            <v>Závěs I…IS 8/100</v>
          </cell>
          <cell r="C7996">
            <v>718</v>
          </cell>
          <cell r="D7996">
            <v>1</v>
          </cell>
          <cell r="E7996" t="str">
            <v>KS</v>
          </cell>
          <cell r="F7996">
            <v>718</v>
          </cell>
        </row>
        <row r="7997">
          <cell r="A7997">
            <v>6337120</v>
          </cell>
          <cell r="B7997" t="str">
            <v>Závěs I…IS 8/110</v>
          </cell>
          <cell r="C7997">
            <v>483</v>
          </cell>
          <cell r="D7997">
            <v>1</v>
          </cell>
          <cell r="E7997" t="str">
            <v>KS</v>
          </cell>
          <cell r="F7997">
            <v>483</v>
          </cell>
        </row>
        <row r="7998">
          <cell r="A7998">
            <v>6337139</v>
          </cell>
          <cell r="B7998" t="str">
            <v>Závěs I…IS 8/120</v>
          </cell>
          <cell r="C7998">
            <v>531</v>
          </cell>
          <cell r="D7998">
            <v>1</v>
          </cell>
          <cell r="E7998" t="str">
            <v>KS</v>
          </cell>
          <cell r="F7998">
            <v>531</v>
          </cell>
        </row>
        <row r="7999">
          <cell r="A7999">
            <v>6337147</v>
          </cell>
          <cell r="B7999" t="str">
            <v>Závěs I…IS 8/130</v>
          </cell>
          <cell r="C7999">
            <v>574</v>
          </cell>
          <cell r="D7999">
            <v>1</v>
          </cell>
          <cell r="E7999" t="str">
            <v>KS</v>
          </cell>
          <cell r="F7999">
            <v>574</v>
          </cell>
        </row>
        <row r="8000">
          <cell r="A8000">
            <v>6337155</v>
          </cell>
          <cell r="B8000" t="str">
            <v>Závěs I…IS 8/140</v>
          </cell>
          <cell r="C8000">
            <v>604</v>
          </cell>
          <cell r="D8000">
            <v>1</v>
          </cell>
          <cell r="E8000" t="str">
            <v>KS</v>
          </cell>
          <cell r="F8000">
            <v>604</v>
          </cell>
        </row>
        <row r="8001">
          <cell r="A8001">
            <v>6337163</v>
          </cell>
          <cell r="B8001" t="str">
            <v>Závěs I…IS 8/150</v>
          </cell>
          <cell r="C8001">
            <v>972</v>
          </cell>
          <cell r="D8001">
            <v>1</v>
          </cell>
          <cell r="E8001" t="str">
            <v>KS</v>
          </cell>
          <cell r="F8001">
            <v>972</v>
          </cell>
        </row>
        <row r="8002">
          <cell r="A8002">
            <v>6337171</v>
          </cell>
          <cell r="B8002" t="str">
            <v>Závěs I…IS 8/160</v>
          </cell>
          <cell r="C8002">
            <v>668</v>
          </cell>
          <cell r="D8002">
            <v>1</v>
          </cell>
          <cell r="E8002" t="str">
            <v>KS</v>
          </cell>
          <cell r="F8002">
            <v>668</v>
          </cell>
        </row>
        <row r="8003">
          <cell r="A8003">
            <v>6337198</v>
          </cell>
          <cell r="B8003" t="str">
            <v>Závěs I…IS 8/170</v>
          </cell>
          <cell r="C8003">
            <v>702</v>
          </cell>
          <cell r="D8003">
            <v>1</v>
          </cell>
          <cell r="E8003" t="str">
            <v>KS</v>
          </cell>
          <cell r="F8003">
            <v>702</v>
          </cell>
        </row>
        <row r="8004">
          <cell r="A8004">
            <v>6337201</v>
          </cell>
          <cell r="B8004" t="str">
            <v>Závěs I…IS 8/180</v>
          </cell>
          <cell r="C8004">
            <v>727</v>
          </cell>
          <cell r="D8004">
            <v>1</v>
          </cell>
          <cell r="E8004" t="str">
            <v>KS</v>
          </cell>
          <cell r="F8004">
            <v>727</v>
          </cell>
        </row>
        <row r="8005">
          <cell r="A8005">
            <v>6337228</v>
          </cell>
          <cell r="B8005" t="str">
            <v>Závěs I…IS 8/190</v>
          </cell>
          <cell r="C8005">
            <v>755</v>
          </cell>
          <cell r="D8005">
            <v>1</v>
          </cell>
          <cell r="E8005" t="str">
            <v>KS</v>
          </cell>
          <cell r="F8005">
            <v>755</v>
          </cell>
        </row>
        <row r="8006">
          <cell r="A8006">
            <v>6337236</v>
          </cell>
          <cell r="B8006" t="str">
            <v>Závěs I…IS 8/200</v>
          </cell>
          <cell r="C8006">
            <v>1197</v>
          </cell>
          <cell r="D8006">
            <v>1</v>
          </cell>
          <cell r="E8006" t="str">
            <v>KS</v>
          </cell>
          <cell r="F8006">
            <v>1197</v>
          </cell>
        </row>
        <row r="8007">
          <cell r="A8007">
            <v>6337244</v>
          </cell>
          <cell r="B8007" t="str">
            <v>Závěs I…IS 8/300</v>
          </cell>
          <cell r="C8007">
            <v>1667</v>
          </cell>
          <cell r="D8007">
            <v>1</v>
          </cell>
          <cell r="E8007" t="str">
            <v>KS</v>
          </cell>
          <cell r="F8007">
            <v>1667</v>
          </cell>
        </row>
        <row r="8008">
          <cell r="A8008">
            <v>6337252</v>
          </cell>
          <cell r="B8008" t="str">
            <v>Závěs I…IS 8/600</v>
          </cell>
          <cell r="C8008">
            <v>3430</v>
          </cell>
          <cell r="D8008">
            <v>1</v>
          </cell>
          <cell r="E8008" t="str">
            <v>KS</v>
          </cell>
          <cell r="F8008">
            <v>3430</v>
          </cell>
        </row>
        <row r="8009">
          <cell r="A8009">
            <v>6338457</v>
          </cell>
          <cell r="B8009" t="str">
            <v>Ochranný kryt…US 3 KS</v>
          </cell>
          <cell r="C8009">
            <v>11</v>
          </cell>
          <cell r="D8009">
            <v>1</v>
          </cell>
          <cell r="E8009" t="str">
            <v>KS</v>
          </cell>
          <cell r="F8009">
            <v>11</v>
          </cell>
        </row>
        <row r="8010">
          <cell r="A8010">
            <v>6338461</v>
          </cell>
          <cell r="B8010" t="str">
            <v>Ochranný kryt…US 5 KS</v>
          </cell>
          <cell r="C8010">
            <v>12</v>
          </cell>
          <cell r="D8010">
            <v>1</v>
          </cell>
          <cell r="E8010" t="str">
            <v>KS</v>
          </cell>
          <cell r="F8010">
            <v>12</v>
          </cell>
        </row>
        <row r="8011">
          <cell r="A8011">
            <v>6338496</v>
          </cell>
          <cell r="B8011" t="str">
            <v>Ochranný kryt…US 7 KS</v>
          </cell>
          <cell r="C8011">
            <v>12</v>
          </cell>
          <cell r="D8011">
            <v>1</v>
          </cell>
          <cell r="E8011" t="str">
            <v>KS</v>
          </cell>
          <cell r="F8011">
            <v>12</v>
          </cell>
        </row>
        <row r="8012">
          <cell r="A8012">
            <v>6338518</v>
          </cell>
          <cell r="B8012" t="str">
            <v>Ochranný kryt…IS 8 KS</v>
          </cell>
          <cell r="C8012">
            <v>18</v>
          </cell>
          <cell r="D8012">
            <v>1</v>
          </cell>
          <cell r="E8012" t="str">
            <v>KS</v>
          </cell>
          <cell r="F8012">
            <v>18</v>
          </cell>
        </row>
        <row r="8013">
          <cell r="A8013">
            <v>6338607</v>
          </cell>
          <cell r="B8013" t="str">
            <v>Závěs…US7K/20VA</v>
          </cell>
          <cell r="C8013">
            <v>1312</v>
          </cell>
          <cell r="D8013">
            <v>1</v>
          </cell>
          <cell r="E8013" t="str">
            <v>KS</v>
          </cell>
          <cell r="F8013">
            <v>1312</v>
          </cell>
        </row>
        <row r="8014">
          <cell r="A8014">
            <v>6338615</v>
          </cell>
          <cell r="B8014" t="str">
            <v>Závěs…US7K/30VA</v>
          </cell>
          <cell r="C8014">
            <v>1597</v>
          </cell>
          <cell r="D8014">
            <v>1</v>
          </cell>
          <cell r="E8014" t="str">
            <v>KS</v>
          </cell>
          <cell r="F8014">
            <v>1597</v>
          </cell>
        </row>
        <row r="8015">
          <cell r="A8015">
            <v>6338623</v>
          </cell>
          <cell r="B8015" t="str">
            <v>Závěs…US7K/40VA</v>
          </cell>
          <cell r="C8015">
            <v>1860</v>
          </cell>
          <cell r="D8015">
            <v>1</v>
          </cell>
          <cell r="E8015" t="str">
            <v>KS</v>
          </cell>
          <cell r="F8015">
            <v>1860</v>
          </cell>
        </row>
        <row r="8016">
          <cell r="A8016">
            <v>6338631</v>
          </cell>
          <cell r="B8016" t="str">
            <v>Závěs…US7K/50VA</v>
          </cell>
          <cell r="C8016">
            <v>2156</v>
          </cell>
          <cell r="D8016">
            <v>1</v>
          </cell>
          <cell r="E8016" t="str">
            <v>KS</v>
          </cell>
          <cell r="F8016">
            <v>2156</v>
          </cell>
        </row>
        <row r="8017">
          <cell r="A8017">
            <v>6338658</v>
          </cell>
          <cell r="B8017" t="str">
            <v>Závěs…US7K/60VA</v>
          </cell>
          <cell r="C8017">
            <v>2362</v>
          </cell>
          <cell r="D8017">
            <v>1</v>
          </cell>
          <cell r="E8017" t="str">
            <v>KS</v>
          </cell>
          <cell r="F8017">
            <v>2362</v>
          </cell>
        </row>
        <row r="8018">
          <cell r="A8018">
            <v>6338666</v>
          </cell>
          <cell r="B8018" t="str">
            <v>Závěs…US7K/70VA</v>
          </cell>
          <cell r="C8018">
            <v>2811</v>
          </cell>
          <cell r="D8018">
            <v>1</v>
          </cell>
          <cell r="E8018" t="str">
            <v>KS</v>
          </cell>
          <cell r="F8018">
            <v>2811</v>
          </cell>
        </row>
        <row r="8019">
          <cell r="A8019">
            <v>6338674</v>
          </cell>
          <cell r="B8019" t="str">
            <v>Závěs…US7K/80VA</v>
          </cell>
          <cell r="C8019">
            <v>2955</v>
          </cell>
          <cell r="D8019">
            <v>1</v>
          </cell>
          <cell r="E8019" t="str">
            <v>KS</v>
          </cell>
          <cell r="F8019">
            <v>2955</v>
          </cell>
        </row>
        <row r="8020">
          <cell r="A8020">
            <v>6338682</v>
          </cell>
          <cell r="B8020" t="str">
            <v>Závěs…US7K/90VA</v>
          </cell>
          <cell r="C8020">
            <v>3125</v>
          </cell>
          <cell r="D8020">
            <v>1</v>
          </cell>
          <cell r="E8020" t="str">
            <v>KS</v>
          </cell>
          <cell r="F8020">
            <v>3125</v>
          </cell>
        </row>
        <row r="8021">
          <cell r="A8021">
            <v>6338690</v>
          </cell>
          <cell r="B8021" t="str">
            <v>Závěs…US7K100VA</v>
          </cell>
          <cell r="C8021">
            <v>3549</v>
          </cell>
          <cell r="D8021">
            <v>1</v>
          </cell>
          <cell r="E8021" t="str">
            <v>KS</v>
          </cell>
          <cell r="F8021">
            <v>3549</v>
          </cell>
        </row>
        <row r="8022">
          <cell r="A8022">
            <v>6338704</v>
          </cell>
          <cell r="B8022" t="str">
            <v>Závěs…US7K110VA</v>
          </cell>
          <cell r="C8022">
            <v>3643</v>
          </cell>
          <cell r="D8022">
            <v>1</v>
          </cell>
          <cell r="E8022" t="str">
            <v>KS</v>
          </cell>
          <cell r="F8022">
            <v>3643</v>
          </cell>
        </row>
        <row r="8023">
          <cell r="A8023">
            <v>6338712</v>
          </cell>
          <cell r="B8023" t="str">
            <v>Závěs…US7K120VA</v>
          </cell>
          <cell r="C8023">
            <v>3890</v>
          </cell>
          <cell r="D8023">
            <v>1</v>
          </cell>
          <cell r="E8023" t="str">
            <v>KS</v>
          </cell>
          <cell r="F8023">
            <v>3890</v>
          </cell>
        </row>
        <row r="8024">
          <cell r="A8024">
            <v>6338739</v>
          </cell>
          <cell r="B8024" t="str">
            <v>Závěs…US7K140VA</v>
          </cell>
          <cell r="C8024">
            <v>4410</v>
          </cell>
          <cell r="D8024">
            <v>1</v>
          </cell>
          <cell r="E8024" t="str">
            <v>KS</v>
          </cell>
          <cell r="F8024">
            <v>4410</v>
          </cell>
        </row>
        <row r="8025">
          <cell r="A8025">
            <v>6338747</v>
          </cell>
          <cell r="B8025" t="str">
            <v>Závěs…US7K150VA</v>
          </cell>
          <cell r="C8025">
            <v>4914</v>
          </cell>
          <cell r="D8025">
            <v>1</v>
          </cell>
          <cell r="E8025" t="str">
            <v>KS</v>
          </cell>
          <cell r="F8025">
            <v>4914</v>
          </cell>
        </row>
        <row r="8026">
          <cell r="A8026">
            <v>6338801</v>
          </cell>
          <cell r="B8026" t="str">
            <v>Závěs…US7K200VA</v>
          </cell>
          <cell r="C8026">
            <v>5943</v>
          </cell>
          <cell r="D8026">
            <v>1</v>
          </cell>
          <cell r="E8026" t="str">
            <v>KS</v>
          </cell>
          <cell r="F8026">
            <v>5943</v>
          </cell>
        </row>
        <row r="8027">
          <cell r="A8027">
            <v>6339018</v>
          </cell>
          <cell r="B8027" t="str">
            <v>Závěs…US 7K/20</v>
          </cell>
          <cell r="C8027">
            <v>657</v>
          </cell>
          <cell r="D8027">
            <v>1</v>
          </cell>
          <cell r="E8027" t="str">
            <v>KS</v>
          </cell>
          <cell r="F8027">
            <v>657</v>
          </cell>
        </row>
        <row r="8028">
          <cell r="A8028">
            <v>6339034</v>
          </cell>
          <cell r="B8028" t="str">
            <v>Závěs…US 7K/30</v>
          </cell>
          <cell r="C8028">
            <v>685</v>
          </cell>
          <cell r="D8028">
            <v>1</v>
          </cell>
          <cell r="E8028" t="str">
            <v>KS</v>
          </cell>
          <cell r="F8028">
            <v>685</v>
          </cell>
        </row>
        <row r="8029">
          <cell r="A8029">
            <v>6339050</v>
          </cell>
          <cell r="B8029" t="str">
            <v>Závěs…US 7K/40</v>
          </cell>
          <cell r="C8029">
            <v>773</v>
          </cell>
          <cell r="D8029">
            <v>1</v>
          </cell>
          <cell r="E8029" t="str">
            <v>KS</v>
          </cell>
          <cell r="F8029">
            <v>773</v>
          </cell>
        </row>
        <row r="8030">
          <cell r="A8030">
            <v>6339077</v>
          </cell>
          <cell r="B8030" t="str">
            <v>Závěs…US 7K/50</v>
          </cell>
          <cell r="C8030">
            <v>832</v>
          </cell>
          <cell r="D8030">
            <v>1</v>
          </cell>
          <cell r="E8030" t="str">
            <v>KS</v>
          </cell>
          <cell r="F8030">
            <v>832</v>
          </cell>
        </row>
        <row r="8031">
          <cell r="A8031">
            <v>6339093</v>
          </cell>
          <cell r="B8031" t="str">
            <v>Závěs…US 7K/60</v>
          </cell>
          <cell r="C8031">
            <v>858</v>
          </cell>
          <cell r="D8031">
            <v>1</v>
          </cell>
          <cell r="E8031" t="str">
            <v>KS</v>
          </cell>
          <cell r="F8031">
            <v>858</v>
          </cell>
        </row>
        <row r="8032">
          <cell r="A8032">
            <v>6339115</v>
          </cell>
          <cell r="B8032" t="str">
            <v>Závěs…US 7K/70</v>
          </cell>
          <cell r="C8032">
            <v>955</v>
          </cell>
          <cell r="D8032">
            <v>1</v>
          </cell>
          <cell r="E8032" t="str">
            <v>KS</v>
          </cell>
          <cell r="F8032">
            <v>955</v>
          </cell>
        </row>
        <row r="8033">
          <cell r="A8033">
            <v>6339131</v>
          </cell>
          <cell r="B8033" t="str">
            <v>Závěs…US 7K/80</v>
          </cell>
          <cell r="C8033">
            <v>1019</v>
          </cell>
          <cell r="D8033">
            <v>1</v>
          </cell>
          <cell r="E8033" t="str">
            <v>KS</v>
          </cell>
          <cell r="F8033">
            <v>1019</v>
          </cell>
        </row>
        <row r="8034">
          <cell r="A8034">
            <v>6339166</v>
          </cell>
          <cell r="B8034" t="str">
            <v>Závěs…US 7K/90</v>
          </cell>
          <cell r="C8034">
            <v>1071</v>
          </cell>
          <cell r="D8034">
            <v>1</v>
          </cell>
          <cell r="E8034" t="str">
            <v>KS</v>
          </cell>
          <cell r="F8034">
            <v>1071</v>
          </cell>
        </row>
        <row r="8035">
          <cell r="A8035">
            <v>6339182</v>
          </cell>
          <cell r="B8035" t="str">
            <v>Závěs…US 7K/100</v>
          </cell>
          <cell r="C8035">
            <v>1125</v>
          </cell>
          <cell r="D8035">
            <v>1</v>
          </cell>
          <cell r="E8035" t="str">
            <v>KS</v>
          </cell>
          <cell r="F8035">
            <v>1125</v>
          </cell>
        </row>
        <row r="8036">
          <cell r="A8036">
            <v>6339190</v>
          </cell>
          <cell r="B8036" t="str">
            <v>Závěs…US 7K/110</v>
          </cell>
          <cell r="C8036">
            <v>1212</v>
          </cell>
          <cell r="D8036">
            <v>1</v>
          </cell>
          <cell r="E8036" t="str">
            <v>KS</v>
          </cell>
          <cell r="F8036">
            <v>1212</v>
          </cell>
        </row>
        <row r="8037">
          <cell r="A8037">
            <v>6339204</v>
          </cell>
          <cell r="B8037" t="str">
            <v>Závěs…US 7K/120</v>
          </cell>
          <cell r="C8037">
            <v>1259</v>
          </cell>
          <cell r="D8037">
            <v>1</v>
          </cell>
          <cell r="E8037" t="str">
            <v>KS</v>
          </cell>
          <cell r="F8037">
            <v>1259</v>
          </cell>
        </row>
        <row r="8038">
          <cell r="A8038">
            <v>6339212</v>
          </cell>
          <cell r="B8038" t="str">
            <v>Závěs…US 7K/130</v>
          </cell>
          <cell r="C8038">
            <v>1315</v>
          </cell>
          <cell r="D8038">
            <v>1</v>
          </cell>
          <cell r="E8038" t="str">
            <v>KS</v>
          </cell>
          <cell r="F8038">
            <v>1315</v>
          </cell>
        </row>
        <row r="8039">
          <cell r="A8039">
            <v>6339220</v>
          </cell>
          <cell r="B8039" t="str">
            <v>Závěs…US 7K/140</v>
          </cell>
          <cell r="C8039">
            <v>1387</v>
          </cell>
          <cell r="D8039">
            <v>1</v>
          </cell>
          <cell r="E8039" t="str">
            <v>KS</v>
          </cell>
          <cell r="F8039">
            <v>1387</v>
          </cell>
        </row>
        <row r="8040">
          <cell r="A8040">
            <v>6339239</v>
          </cell>
          <cell r="B8040" t="str">
            <v>Závěs…US 7K/150</v>
          </cell>
          <cell r="C8040">
            <v>1431</v>
          </cell>
          <cell r="D8040">
            <v>1</v>
          </cell>
          <cell r="E8040" t="str">
            <v>KS</v>
          </cell>
          <cell r="F8040">
            <v>1431</v>
          </cell>
        </row>
        <row r="8041">
          <cell r="A8041">
            <v>6339247</v>
          </cell>
          <cell r="B8041" t="str">
            <v>Závěs…US 7K/160</v>
          </cell>
          <cell r="C8041">
            <v>1442</v>
          </cell>
          <cell r="D8041">
            <v>1</v>
          </cell>
          <cell r="E8041" t="str">
            <v>KS</v>
          </cell>
          <cell r="F8041">
            <v>1442</v>
          </cell>
        </row>
        <row r="8042">
          <cell r="A8042">
            <v>6339255</v>
          </cell>
          <cell r="B8042" t="str">
            <v>Závěs…US 7K/170</v>
          </cell>
          <cell r="C8042">
            <v>1506</v>
          </cell>
          <cell r="D8042">
            <v>1</v>
          </cell>
          <cell r="E8042" t="str">
            <v>KS</v>
          </cell>
          <cell r="F8042">
            <v>1506</v>
          </cell>
        </row>
        <row r="8043">
          <cell r="A8043">
            <v>6339263</v>
          </cell>
          <cell r="B8043" t="str">
            <v>Závěs…US 7K/180</v>
          </cell>
          <cell r="C8043">
            <v>1636</v>
          </cell>
          <cell r="D8043">
            <v>1</v>
          </cell>
          <cell r="E8043" t="str">
            <v>KS</v>
          </cell>
          <cell r="F8043">
            <v>1636</v>
          </cell>
        </row>
        <row r="8044">
          <cell r="A8044">
            <v>6339271</v>
          </cell>
          <cell r="B8044" t="str">
            <v>Závěs…US 7K/190</v>
          </cell>
          <cell r="C8044">
            <v>1736</v>
          </cell>
          <cell r="D8044">
            <v>1</v>
          </cell>
          <cell r="E8044" t="str">
            <v>KS</v>
          </cell>
          <cell r="F8044">
            <v>1736</v>
          </cell>
        </row>
        <row r="8045">
          <cell r="A8045">
            <v>6339298</v>
          </cell>
          <cell r="B8045" t="str">
            <v>Závěs…US 7K/200</v>
          </cell>
          <cell r="C8045">
            <v>1806</v>
          </cell>
          <cell r="D8045">
            <v>1</v>
          </cell>
          <cell r="E8045" t="str">
            <v>KS</v>
          </cell>
          <cell r="F8045">
            <v>1806</v>
          </cell>
        </row>
        <row r="8046">
          <cell r="A8046">
            <v>6339334</v>
          </cell>
          <cell r="B8046" t="str">
            <v>Závěs…US 7K/250</v>
          </cell>
          <cell r="C8046">
            <v>2329</v>
          </cell>
          <cell r="D8046">
            <v>1</v>
          </cell>
          <cell r="E8046" t="str">
            <v>KS</v>
          </cell>
          <cell r="F8046">
            <v>2329</v>
          </cell>
        </row>
        <row r="8047">
          <cell r="A8047">
            <v>6339360</v>
          </cell>
          <cell r="B8047" t="str">
            <v>Závěs…US 7K/300</v>
          </cell>
          <cell r="C8047">
            <v>2586</v>
          </cell>
          <cell r="D8047">
            <v>1</v>
          </cell>
          <cell r="E8047" t="str">
            <v>KS</v>
          </cell>
          <cell r="F8047">
            <v>2586</v>
          </cell>
        </row>
        <row r="8048">
          <cell r="A8048">
            <v>6340016</v>
          </cell>
          <cell r="B8048" t="str">
            <v>Profil U…US 7/20</v>
          </cell>
          <cell r="C8048">
            <v>467</v>
          </cell>
          <cell r="D8048">
            <v>1</v>
          </cell>
          <cell r="E8048" t="str">
            <v>KS</v>
          </cell>
          <cell r="F8048">
            <v>467</v>
          </cell>
        </row>
        <row r="8049">
          <cell r="A8049">
            <v>6340032</v>
          </cell>
          <cell r="B8049" t="str">
            <v>Profil U…US 7/30</v>
          </cell>
          <cell r="C8049">
            <v>511</v>
          </cell>
          <cell r="D8049">
            <v>1</v>
          </cell>
          <cell r="E8049" t="str">
            <v>KS</v>
          </cell>
          <cell r="F8049">
            <v>511</v>
          </cell>
        </row>
        <row r="8050">
          <cell r="A8050">
            <v>6340059</v>
          </cell>
          <cell r="B8050" t="str">
            <v>Profil U…US 7/40</v>
          </cell>
          <cell r="C8050">
            <v>584</v>
          </cell>
          <cell r="D8050">
            <v>1</v>
          </cell>
          <cell r="E8050" t="str">
            <v>KS</v>
          </cell>
          <cell r="F8050">
            <v>584</v>
          </cell>
        </row>
        <row r="8051">
          <cell r="A8051">
            <v>6340075</v>
          </cell>
          <cell r="B8051" t="str">
            <v>Profil U…US 7/50</v>
          </cell>
          <cell r="C8051">
            <v>643</v>
          </cell>
          <cell r="D8051">
            <v>1</v>
          </cell>
          <cell r="E8051" t="str">
            <v>KS</v>
          </cell>
          <cell r="F8051">
            <v>643</v>
          </cell>
        </row>
        <row r="8052">
          <cell r="A8052">
            <v>6340091</v>
          </cell>
          <cell r="B8052" t="str">
            <v>Profil U…US 7/60</v>
          </cell>
          <cell r="C8052">
            <v>723</v>
          </cell>
          <cell r="D8052">
            <v>1</v>
          </cell>
          <cell r="E8052" t="str">
            <v>KS</v>
          </cell>
          <cell r="F8052">
            <v>723</v>
          </cell>
        </row>
        <row r="8053">
          <cell r="A8053">
            <v>6340113</v>
          </cell>
          <cell r="B8053" t="str">
            <v>Profil U…US 7/70</v>
          </cell>
          <cell r="C8053">
            <v>766</v>
          </cell>
          <cell r="D8053">
            <v>1</v>
          </cell>
          <cell r="E8053" t="str">
            <v>KS</v>
          </cell>
          <cell r="F8053">
            <v>766</v>
          </cell>
        </row>
        <row r="8054">
          <cell r="A8054">
            <v>6340148</v>
          </cell>
          <cell r="B8054" t="str">
            <v>Profil U…US 7/80</v>
          </cell>
          <cell r="C8054">
            <v>782</v>
          </cell>
          <cell r="D8054">
            <v>1</v>
          </cell>
          <cell r="E8054" t="str">
            <v>KS</v>
          </cell>
          <cell r="F8054">
            <v>782</v>
          </cell>
        </row>
        <row r="8055">
          <cell r="A8055">
            <v>6340164</v>
          </cell>
          <cell r="B8055" t="str">
            <v>Profil U…US 7/90</v>
          </cell>
          <cell r="C8055">
            <v>840</v>
          </cell>
          <cell r="D8055">
            <v>1</v>
          </cell>
          <cell r="E8055" t="str">
            <v>KS</v>
          </cell>
          <cell r="F8055">
            <v>840</v>
          </cell>
        </row>
        <row r="8056">
          <cell r="A8056">
            <v>6340180</v>
          </cell>
          <cell r="B8056" t="str">
            <v>Profil U…US 7/100</v>
          </cell>
          <cell r="C8056">
            <v>895</v>
          </cell>
          <cell r="D8056">
            <v>1</v>
          </cell>
          <cell r="E8056" t="str">
            <v>KS</v>
          </cell>
          <cell r="F8056">
            <v>895</v>
          </cell>
        </row>
        <row r="8057">
          <cell r="A8057">
            <v>6340199</v>
          </cell>
          <cell r="B8057" t="str">
            <v>Profil U…US 7/110</v>
          </cell>
          <cell r="C8057">
            <v>784</v>
          </cell>
          <cell r="D8057">
            <v>1</v>
          </cell>
          <cell r="E8057" t="str">
            <v>KS</v>
          </cell>
          <cell r="F8057">
            <v>784</v>
          </cell>
        </row>
        <row r="8058">
          <cell r="A8058">
            <v>6340202</v>
          </cell>
          <cell r="B8058" t="str">
            <v>Profil U…US 7/120</v>
          </cell>
          <cell r="C8058">
            <v>806</v>
          </cell>
          <cell r="D8058">
            <v>1</v>
          </cell>
          <cell r="E8058" t="str">
            <v>KS</v>
          </cell>
          <cell r="F8058">
            <v>806</v>
          </cell>
        </row>
        <row r="8059">
          <cell r="A8059">
            <v>6340210</v>
          </cell>
          <cell r="B8059" t="str">
            <v>Profil U…US 7/130</v>
          </cell>
          <cell r="C8059">
            <v>874</v>
          </cell>
          <cell r="D8059">
            <v>1</v>
          </cell>
          <cell r="E8059" t="str">
            <v>KS</v>
          </cell>
          <cell r="F8059">
            <v>874</v>
          </cell>
        </row>
        <row r="8060">
          <cell r="A8060">
            <v>6340229</v>
          </cell>
          <cell r="B8060" t="str">
            <v>Profil U…US 7/140</v>
          </cell>
          <cell r="C8060">
            <v>963</v>
          </cell>
          <cell r="D8060">
            <v>1</v>
          </cell>
          <cell r="E8060" t="str">
            <v>KS</v>
          </cell>
          <cell r="F8060">
            <v>963</v>
          </cell>
        </row>
        <row r="8061">
          <cell r="A8061">
            <v>6340237</v>
          </cell>
          <cell r="B8061" t="str">
            <v>Profil U…US 7/150</v>
          </cell>
          <cell r="C8061">
            <v>1139</v>
          </cell>
          <cell r="D8061">
            <v>1</v>
          </cell>
          <cell r="E8061" t="str">
            <v>KS</v>
          </cell>
          <cell r="F8061">
            <v>1139</v>
          </cell>
        </row>
        <row r="8062">
          <cell r="A8062">
            <v>6340245</v>
          </cell>
          <cell r="B8062" t="str">
            <v>Profil U…US 7/160</v>
          </cell>
          <cell r="C8062">
            <v>1203</v>
          </cell>
          <cell r="D8062">
            <v>1</v>
          </cell>
          <cell r="E8062" t="str">
            <v>KS</v>
          </cell>
          <cell r="F8062">
            <v>1203</v>
          </cell>
        </row>
        <row r="8063">
          <cell r="A8063">
            <v>6340253</v>
          </cell>
          <cell r="B8063" t="str">
            <v>Profil U…US 7/170</v>
          </cell>
          <cell r="C8063">
            <v>1299</v>
          </cell>
          <cell r="D8063">
            <v>1</v>
          </cell>
          <cell r="E8063" t="str">
            <v>KS</v>
          </cell>
          <cell r="F8063">
            <v>1299</v>
          </cell>
        </row>
        <row r="8064">
          <cell r="A8064">
            <v>6340261</v>
          </cell>
          <cell r="B8064" t="str">
            <v>Profil U…US 7/180</v>
          </cell>
          <cell r="C8064">
            <v>1336</v>
          </cell>
          <cell r="D8064">
            <v>1</v>
          </cell>
          <cell r="E8064" t="str">
            <v>KS</v>
          </cell>
          <cell r="F8064">
            <v>1336</v>
          </cell>
        </row>
        <row r="8065">
          <cell r="A8065">
            <v>6340288</v>
          </cell>
          <cell r="B8065" t="str">
            <v>Profil U…US 7/190</v>
          </cell>
          <cell r="C8065">
            <v>1545</v>
          </cell>
          <cell r="D8065">
            <v>1</v>
          </cell>
          <cell r="E8065" t="str">
            <v>KS</v>
          </cell>
          <cell r="F8065">
            <v>1545</v>
          </cell>
        </row>
        <row r="8066">
          <cell r="A8066">
            <v>6340296</v>
          </cell>
          <cell r="B8066" t="str">
            <v>Profil U…US 7/200</v>
          </cell>
          <cell r="C8066">
            <v>1390</v>
          </cell>
          <cell r="D8066">
            <v>1</v>
          </cell>
          <cell r="E8066" t="str">
            <v>KS</v>
          </cell>
          <cell r="F8066">
            <v>1390</v>
          </cell>
        </row>
        <row r="8067">
          <cell r="A8067">
            <v>6340318</v>
          </cell>
          <cell r="B8067" t="str">
            <v>Profil U…US 7/600</v>
          </cell>
          <cell r="C8067">
            <v>3173</v>
          </cell>
          <cell r="D8067">
            <v>1</v>
          </cell>
          <cell r="E8067" t="str">
            <v>KS</v>
          </cell>
          <cell r="F8067">
            <v>3173</v>
          </cell>
        </row>
        <row r="8068">
          <cell r="A8068">
            <v>6340377</v>
          </cell>
          <cell r="B8068" t="str">
            <v>Profil U…US 7/300</v>
          </cell>
          <cell r="C8068">
            <v>1726</v>
          </cell>
          <cell r="D8068">
            <v>1</v>
          </cell>
          <cell r="E8068" t="str">
            <v>KS</v>
          </cell>
          <cell r="F8068">
            <v>1726</v>
          </cell>
        </row>
        <row r="8069">
          <cell r="A8069">
            <v>6340393</v>
          </cell>
          <cell r="B8069" t="str">
            <v>Profil U…US 7/400</v>
          </cell>
          <cell r="C8069">
            <v>2778</v>
          </cell>
          <cell r="D8069">
            <v>1</v>
          </cell>
          <cell r="E8069" t="str">
            <v>KS</v>
          </cell>
          <cell r="F8069">
            <v>2778</v>
          </cell>
        </row>
        <row r="8070">
          <cell r="A8070">
            <v>6340881</v>
          </cell>
          <cell r="B8070" t="str">
            <v>Profil U…US 5/20</v>
          </cell>
          <cell r="C8070">
            <v>201</v>
          </cell>
          <cell r="D8070">
            <v>1</v>
          </cell>
          <cell r="E8070" t="str">
            <v>KS</v>
          </cell>
          <cell r="F8070">
            <v>201</v>
          </cell>
        </row>
        <row r="8071">
          <cell r="A8071">
            <v>6340903</v>
          </cell>
          <cell r="B8071" t="str">
            <v>Profil U…US 5/30</v>
          </cell>
          <cell r="C8071">
            <v>223</v>
          </cell>
          <cell r="D8071">
            <v>1</v>
          </cell>
          <cell r="E8071" t="str">
            <v>KS</v>
          </cell>
          <cell r="F8071">
            <v>223</v>
          </cell>
        </row>
        <row r="8072">
          <cell r="A8072">
            <v>6340911</v>
          </cell>
          <cell r="B8072" t="str">
            <v>Profil U…US 5/40</v>
          </cell>
          <cell r="C8072">
            <v>258</v>
          </cell>
          <cell r="D8072">
            <v>1</v>
          </cell>
          <cell r="E8072" t="str">
            <v>KS</v>
          </cell>
          <cell r="F8072">
            <v>258</v>
          </cell>
        </row>
        <row r="8073">
          <cell r="A8073">
            <v>6340938</v>
          </cell>
          <cell r="B8073" t="str">
            <v>Profil U…US 5/50</v>
          </cell>
          <cell r="C8073">
            <v>295</v>
          </cell>
          <cell r="D8073">
            <v>1</v>
          </cell>
          <cell r="E8073" t="str">
            <v>KS</v>
          </cell>
          <cell r="F8073">
            <v>295</v>
          </cell>
        </row>
        <row r="8074">
          <cell r="A8074">
            <v>6340946</v>
          </cell>
          <cell r="B8074" t="str">
            <v>Profil U…US 5/60</v>
          </cell>
          <cell r="C8074">
            <v>368</v>
          </cell>
          <cell r="D8074">
            <v>1</v>
          </cell>
          <cell r="E8074" t="str">
            <v>KS</v>
          </cell>
          <cell r="F8074">
            <v>368</v>
          </cell>
        </row>
        <row r="8075">
          <cell r="A8075">
            <v>6340950</v>
          </cell>
          <cell r="B8075" t="str">
            <v>Profil U…US 5/70</v>
          </cell>
          <cell r="C8075">
            <v>390</v>
          </cell>
          <cell r="D8075">
            <v>1</v>
          </cell>
          <cell r="E8075" t="str">
            <v>KS</v>
          </cell>
          <cell r="F8075">
            <v>390</v>
          </cell>
        </row>
        <row r="8076">
          <cell r="A8076">
            <v>6340954</v>
          </cell>
          <cell r="B8076" t="str">
            <v>Profil U…US 5/80</v>
          </cell>
          <cell r="C8076">
            <v>418</v>
          </cell>
          <cell r="D8076">
            <v>1</v>
          </cell>
          <cell r="E8076" t="str">
            <v>KS</v>
          </cell>
          <cell r="F8076">
            <v>418</v>
          </cell>
        </row>
        <row r="8077">
          <cell r="A8077">
            <v>6340958</v>
          </cell>
          <cell r="B8077" t="str">
            <v>Profil U…US 5/90</v>
          </cell>
          <cell r="C8077">
            <v>444</v>
          </cell>
          <cell r="D8077">
            <v>1</v>
          </cell>
          <cell r="E8077" t="str">
            <v>KS</v>
          </cell>
          <cell r="F8077">
            <v>444</v>
          </cell>
        </row>
        <row r="8078">
          <cell r="A8078">
            <v>6340962</v>
          </cell>
          <cell r="B8078" t="str">
            <v>Profil U…US 5/100</v>
          </cell>
          <cell r="C8078">
            <v>470</v>
          </cell>
          <cell r="D8078">
            <v>1</v>
          </cell>
          <cell r="E8078" t="str">
            <v>KS</v>
          </cell>
          <cell r="F8078">
            <v>470</v>
          </cell>
        </row>
        <row r="8079">
          <cell r="A8079">
            <v>6340966</v>
          </cell>
          <cell r="B8079" t="str">
            <v>Profil U…US 5/150</v>
          </cell>
          <cell r="C8079">
            <v>520</v>
          </cell>
          <cell r="D8079">
            <v>1</v>
          </cell>
          <cell r="E8079" t="str">
            <v>KS</v>
          </cell>
          <cell r="F8079">
            <v>520</v>
          </cell>
        </row>
        <row r="8080">
          <cell r="A8080">
            <v>6340970</v>
          </cell>
          <cell r="B8080" t="str">
            <v>Profil U…US 5/200</v>
          </cell>
          <cell r="C8080">
            <v>649</v>
          </cell>
          <cell r="D8080">
            <v>1</v>
          </cell>
          <cell r="E8080" t="str">
            <v>KS</v>
          </cell>
          <cell r="F8080">
            <v>649</v>
          </cell>
        </row>
        <row r="8081">
          <cell r="A8081">
            <v>6340989</v>
          </cell>
          <cell r="B8081" t="str">
            <v>Profil U…US 5/300</v>
          </cell>
          <cell r="C8081">
            <v>1064</v>
          </cell>
          <cell r="D8081">
            <v>1</v>
          </cell>
          <cell r="E8081" t="str">
            <v>KS</v>
          </cell>
          <cell r="F8081">
            <v>1064</v>
          </cell>
        </row>
        <row r="8082">
          <cell r="A8082">
            <v>6340997</v>
          </cell>
          <cell r="B8082" t="str">
            <v>Profil U…US 5/600</v>
          </cell>
          <cell r="C8082">
            <v>1790</v>
          </cell>
          <cell r="D8082">
            <v>1</v>
          </cell>
          <cell r="E8082" t="str">
            <v>KS</v>
          </cell>
          <cell r="F8082">
            <v>1790</v>
          </cell>
        </row>
        <row r="8083">
          <cell r="A8083">
            <v>6341053</v>
          </cell>
          <cell r="B8083" t="str">
            <v>Profil U…US5/30 VA</v>
          </cell>
          <cell r="C8083">
            <v>693</v>
          </cell>
          <cell r="D8083">
            <v>1</v>
          </cell>
          <cell r="E8083" t="str">
            <v>KS</v>
          </cell>
          <cell r="F8083">
            <v>693</v>
          </cell>
        </row>
        <row r="8084">
          <cell r="A8084">
            <v>6341055</v>
          </cell>
          <cell r="B8084" t="str">
            <v>Profil U…US5/40 VA</v>
          </cell>
          <cell r="C8084">
            <v>940</v>
          </cell>
          <cell r="D8084">
            <v>1</v>
          </cell>
          <cell r="E8084" t="str">
            <v>KS</v>
          </cell>
          <cell r="F8084">
            <v>940</v>
          </cell>
        </row>
        <row r="8085">
          <cell r="A8085">
            <v>6341057</v>
          </cell>
          <cell r="B8085" t="str">
            <v>Profil U…US5/50 VA</v>
          </cell>
          <cell r="C8085">
            <v>1160</v>
          </cell>
          <cell r="D8085">
            <v>1</v>
          </cell>
          <cell r="E8085" t="str">
            <v>KS</v>
          </cell>
          <cell r="F8085">
            <v>1160</v>
          </cell>
        </row>
        <row r="8086">
          <cell r="A8086">
            <v>6341059</v>
          </cell>
          <cell r="B8086" t="str">
            <v>Profil U…US5/60 VA</v>
          </cell>
          <cell r="C8086">
            <v>1255</v>
          </cell>
          <cell r="D8086">
            <v>1</v>
          </cell>
          <cell r="E8086" t="str">
            <v>KS</v>
          </cell>
          <cell r="F8086">
            <v>1255</v>
          </cell>
        </row>
        <row r="8087">
          <cell r="A8087">
            <v>6341063</v>
          </cell>
          <cell r="B8087" t="str">
            <v>Profil U…US5/80 VA</v>
          </cell>
          <cell r="C8087">
            <v>1554</v>
          </cell>
          <cell r="D8087">
            <v>1</v>
          </cell>
          <cell r="E8087" t="str">
            <v>KS</v>
          </cell>
          <cell r="F8087">
            <v>1554</v>
          </cell>
        </row>
        <row r="8088">
          <cell r="A8088">
            <v>6341073</v>
          </cell>
          <cell r="B8088" t="str">
            <v>Profil U…US5/300 V</v>
          </cell>
          <cell r="C8088">
            <v>5880</v>
          </cell>
          <cell r="D8088">
            <v>1</v>
          </cell>
          <cell r="E8088" t="str">
            <v>KS</v>
          </cell>
          <cell r="F8088">
            <v>5880</v>
          </cell>
        </row>
        <row r="8089">
          <cell r="A8089">
            <v>6341105</v>
          </cell>
          <cell r="B8089" t="str">
            <v>Profil U…US5/30 VA</v>
          </cell>
          <cell r="C8089">
            <v>451</v>
          </cell>
          <cell r="D8089">
            <v>1</v>
          </cell>
          <cell r="E8089" t="str">
            <v>KS</v>
          </cell>
          <cell r="F8089">
            <v>451</v>
          </cell>
        </row>
        <row r="8090">
          <cell r="A8090">
            <v>6341109</v>
          </cell>
          <cell r="B8090" t="str">
            <v>Profil U…US5/40 VA</v>
          </cell>
          <cell r="C8090">
            <v>551</v>
          </cell>
          <cell r="D8090">
            <v>1</v>
          </cell>
          <cell r="E8090" t="str">
            <v>KS</v>
          </cell>
          <cell r="F8090">
            <v>551</v>
          </cell>
        </row>
        <row r="8091">
          <cell r="A8091">
            <v>6341113</v>
          </cell>
          <cell r="B8091" t="str">
            <v>Profil U…US5/50 VA</v>
          </cell>
          <cell r="C8091">
            <v>693</v>
          </cell>
          <cell r="D8091">
            <v>1</v>
          </cell>
          <cell r="E8091" t="str">
            <v>KS</v>
          </cell>
          <cell r="F8091">
            <v>693</v>
          </cell>
        </row>
        <row r="8092">
          <cell r="A8092">
            <v>6341125</v>
          </cell>
          <cell r="B8092" t="str">
            <v>Profil U…US5/80 VA</v>
          </cell>
          <cell r="C8092">
            <v>1014</v>
          </cell>
          <cell r="D8092">
            <v>1</v>
          </cell>
          <cell r="E8092" t="str">
            <v>KS</v>
          </cell>
          <cell r="F8092">
            <v>1014</v>
          </cell>
        </row>
        <row r="8093">
          <cell r="A8093">
            <v>6341133</v>
          </cell>
          <cell r="B8093" t="str">
            <v>Profil U…US5/100VA</v>
          </cell>
          <cell r="C8093">
            <v>1249</v>
          </cell>
          <cell r="D8093">
            <v>1</v>
          </cell>
          <cell r="E8093" t="str">
            <v>KS</v>
          </cell>
          <cell r="F8093">
            <v>1249</v>
          </cell>
        </row>
        <row r="8094">
          <cell r="A8094">
            <v>6341141</v>
          </cell>
          <cell r="B8094" t="str">
            <v>Profil U…US5/120VA</v>
          </cell>
          <cell r="C8094">
            <v>1523</v>
          </cell>
          <cell r="D8094">
            <v>1</v>
          </cell>
          <cell r="E8094" t="str">
            <v>KS</v>
          </cell>
          <cell r="F8094">
            <v>1523</v>
          </cell>
        </row>
        <row r="8095">
          <cell r="A8095">
            <v>6341152</v>
          </cell>
          <cell r="B8095" t="str">
            <v>Profil U…US5/300VA</v>
          </cell>
          <cell r="C8095">
            <v>3663</v>
          </cell>
          <cell r="D8095">
            <v>1</v>
          </cell>
          <cell r="E8095" t="str">
            <v>KS</v>
          </cell>
          <cell r="F8095">
            <v>3663</v>
          </cell>
        </row>
        <row r="8096">
          <cell r="A8096">
            <v>6341209</v>
          </cell>
          <cell r="B8096" t="str">
            <v>Závěs…US5K20VA</v>
          </cell>
          <cell r="C8096">
            <v>871</v>
          </cell>
          <cell r="D8096">
            <v>1</v>
          </cell>
          <cell r="E8096" t="str">
            <v>KS</v>
          </cell>
          <cell r="F8096">
            <v>871</v>
          </cell>
        </row>
        <row r="8097">
          <cell r="A8097">
            <v>6341213</v>
          </cell>
          <cell r="B8097" t="str">
            <v>Závěs…US5K30VA</v>
          </cell>
          <cell r="C8097">
            <v>1060</v>
          </cell>
          <cell r="D8097">
            <v>1</v>
          </cell>
          <cell r="E8097" t="str">
            <v>KS</v>
          </cell>
          <cell r="F8097">
            <v>1060</v>
          </cell>
        </row>
        <row r="8098">
          <cell r="A8098">
            <v>6341217</v>
          </cell>
          <cell r="B8098" t="str">
            <v>Závěs…US5K40VA</v>
          </cell>
          <cell r="C8098">
            <v>1161</v>
          </cell>
          <cell r="D8098">
            <v>1</v>
          </cell>
          <cell r="E8098" t="str">
            <v>KS</v>
          </cell>
          <cell r="F8098">
            <v>1161</v>
          </cell>
        </row>
        <row r="8099">
          <cell r="A8099">
            <v>6341221</v>
          </cell>
          <cell r="B8099" t="str">
            <v>Závěs…US5K50VA</v>
          </cell>
          <cell r="C8099">
            <v>1302</v>
          </cell>
          <cell r="D8099">
            <v>1</v>
          </cell>
          <cell r="E8099" t="str">
            <v>KS</v>
          </cell>
          <cell r="F8099">
            <v>1302</v>
          </cell>
        </row>
        <row r="8100">
          <cell r="A8100">
            <v>6341225</v>
          </cell>
          <cell r="B8100" t="str">
            <v>Závěs…US5K60VA</v>
          </cell>
          <cell r="C8100">
            <v>1558</v>
          </cell>
          <cell r="D8100">
            <v>1</v>
          </cell>
          <cell r="E8100" t="str">
            <v>KS</v>
          </cell>
          <cell r="F8100">
            <v>1558</v>
          </cell>
        </row>
        <row r="8101">
          <cell r="A8101">
            <v>6341233</v>
          </cell>
          <cell r="B8101" t="str">
            <v>U- závěs s patkou 800mm VA1.4571…US5K80VA</v>
          </cell>
          <cell r="C8101">
            <v>1772</v>
          </cell>
          <cell r="D8101">
            <v>1</v>
          </cell>
          <cell r="E8101" t="str">
            <v>KS</v>
          </cell>
          <cell r="F8101">
            <v>1772</v>
          </cell>
        </row>
        <row r="8102">
          <cell r="A8102">
            <v>6341241</v>
          </cell>
          <cell r="B8102" t="str">
            <v>Závěs…US5K100VA</v>
          </cell>
          <cell r="C8102">
            <v>2041</v>
          </cell>
          <cell r="D8102">
            <v>1</v>
          </cell>
          <cell r="E8102" t="str">
            <v>KS</v>
          </cell>
          <cell r="F8102">
            <v>2041</v>
          </cell>
        </row>
        <row r="8103">
          <cell r="A8103">
            <v>6341249</v>
          </cell>
          <cell r="B8103" t="str">
            <v>Závěs…US5K120VA</v>
          </cell>
          <cell r="C8103">
            <v>2503</v>
          </cell>
          <cell r="D8103">
            <v>1</v>
          </cell>
          <cell r="E8103" t="str">
            <v>KS</v>
          </cell>
          <cell r="F8103">
            <v>2503</v>
          </cell>
        </row>
        <row r="8104">
          <cell r="A8104">
            <v>6341358</v>
          </cell>
          <cell r="B8104" t="str">
            <v>Závěs…US5K20VA</v>
          </cell>
          <cell r="C8104">
            <v>714</v>
          </cell>
          <cell r="D8104">
            <v>1</v>
          </cell>
          <cell r="E8104" t="str">
            <v>KS</v>
          </cell>
          <cell r="F8104">
            <v>714</v>
          </cell>
        </row>
        <row r="8105">
          <cell r="A8105">
            <v>6341362</v>
          </cell>
          <cell r="B8105" t="str">
            <v>Závěs…US5K30VA</v>
          </cell>
          <cell r="C8105">
            <v>834</v>
          </cell>
          <cell r="D8105">
            <v>1</v>
          </cell>
          <cell r="E8105" t="str">
            <v>KS</v>
          </cell>
          <cell r="F8105">
            <v>834</v>
          </cell>
        </row>
        <row r="8106">
          <cell r="A8106">
            <v>6341366</v>
          </cell>
          <cell r="B8106" t="str">
            <v>Závěs…US5K40VA</v>
          </cell>
          <cell r="C8106">
            <v>934</v>
          </cell>
          <cell r="D8106">
            <v>1</v>
          </cell>
          <cell r="E8106" t="str">
            <v>KS</v>
          </cell>
          <cell r="F8106">
            <v>934</v>
          </cell>
        </row>
        <row r="8107">
          <cell r="A8107">
            <v>6341370</v>
          </cell>
          <cell r="B8107" t="str">
            <v>Závěs…US5K50VA</v>
          </cell>
          <cell r="C8107">
            <v>1071</v>
          </cell>
          <cell r="D8107">
            <v>1</v>
          </cell>
          <cell r="E8107" t="str">
            <v>KS</v>
          </cell>
          <cell r="F8107">
            <v>1071</v>
          </cell>
        </row>
        <row r="8108">
          <cell r="A8108">
            <v>6341374</v>
          </cell>
          <cell r="B8108" t="str">
            <v>Závěs…US5K60VA</v>
          </cell>
          <cell r="C8108">
            <v>1178</v>
          </cell>
          <cell r="D8108">
            <v>1</v>
          </cell>
          <cell r="E8108" t="str">
            <v>KS</v>
          </cell>
          <cell r="F8108">
            <v>1178</v>
          </cell>
        </row>
        <row r="8109">
          <cell r="A8109">
            <v>6341390</v>
          </cell>
          <cell r="B8109" t="str">
            <v>Závěs…US5K100VA</v>
          </cell>
          <cell r="C8109">
            <v>1707</v>
          </cell>
          <cell r="D8109">
            <v>1</v>
          </cell>
          <cell r="E8109" t="str">
            <v>KS</v>
          </cell>
          <cell r="F8109">
            <v>1707</v>
          </cell>
        </row>
        <row r="8110">
          <cell r="A8110">
            <v>6341398</v>
          </cell>
          <cell r="B8110" t="str">
            <v>Závěs…US5K120VA</v>
          </cell>
          <cell r="C8110">
            <v>2016</v>
          </cell>
          <cell r="D8110">
            <v>1</v>
          </cell>
          <cell r="E8110" t="str">
            <v>KS</v>
          </cell>
          <cell r="F8110">
            <v>2016</v>
          </cell>
        </row>
        <row r="8111">
          <cell r="A8111">
            <v>6341527</v>
          </cell>
          <cell r="B8111" t="str">
            <v>Závěs…US 5K/20</v>
          </cell>
          <cell r="C8111">
            <v>358</v>
          </cell>
          <cell r="D8111">
            <v>1</v>
          </cell>
          <cell r="E8111" t="str">
            <v>KS</v>
          </cell>
          <cell r="F8111">
            <v>358</v>
          </cell>
        </row>
        <row r="8112">
          <cell r="A8112">
            <v>6341535</v>
          </cell>
          <cell r="B8112" t="str">
            <v>Závěs…US 5K/30</v>
          </cell>
          <cell r="C8112">
            <v>396</v>
          </cell>
          <cell r="D8112">
            <v>1</v>
          </cell>
          <cell r="E8112" t="str">
            <v>KS</v>
          </cell>
          <cell r="F8112">
            <v>396</v>
          </cell>
        </row>
        <row r="8113">
          <cell r="A8113">
            <v>6341543</v>
          </cell>
          <cell r="B8113" t="str">
            <v>Závěs…US 5K/40</v>
          </cell>
          <cell r="C8113">
            <v>493</v>
          </cell>
          <cell r="D8113">
            <v>1</v>
          </cell>
          <cell r="E8113" t="str">
            <v>KS</v>
          </cell>
          <cell r="F8113">
            <v>493</v>
          </cell>
        </row>
        <row r="8114">
          <cell r="A8114">
            <v>6341551</v>
          </cell>
          <cell r="B8114" t="str">
            <v>Závěs…US 5K/50</v>
          </cell>
          <cell r="C8114">
            <v>551</v>
          </cell>
          <cell r="D8114">
            <v>1</v>
          </cell>
          <cell r="E8114" t="str">
            <v>KS</v>
          </cell>
          <cell r="F8114">
            <v>551</v>
          </cell>
        </row>
        <row r="8115">
          <cell r="A8115">
            <v>6341578</v>
          </cell>
          <cell r="B8115" t="str">
            <v>Závěs…US 5K/60</v>
          </cell>
          <cell r="C8115">
            <v>738</v>
          </cell>
          <cell r="D8115">
            <v>1</v>
          </cell>
          <cell r="E8115" t="str">
            <v>KS</v>
          </cell>
          <cell r="F8115">
            <v>738</v>
          </cell>
        </row>
        <row r="8116">
          <cell r="A8116">
            <v>6341586</v>
          </cell>
          <cell r="B8116" t="str">
            <v>Závěs…US 5K/70</v>
          </cell>
          <cell r="C8116">
            <v>777</v>
          </cell>
          <cell r="D8116">
            <v>1</v>
          </cell>
          <cell r="E8116" t="str">
            <v>KS</v>
          </cell>
          <cell r="F8116">
            <v>777</v>
          </cell>
        </row>
        <row r="8117">
          <cell r="A8117">
            <v>6341594</v>
          </cell>
          <cell r="B8117" t="str">
            <v>Závěs…US 5K/80</v>
          </cell>
          <cell r="C8117">
            <v>821</v>
          </cell>
          <cell r="D8117">
            <v>1</v>
          </cell>
          <cell r="E8117" t="str">
            <v>KS</v>
          </cell>
          <cell r="F8117">
            <v>821</v>
          </cell>
        </row>
        <row r="8118">
          <cell r="A8118">
            <v>6341608</v>
          </cell>
          <cell r="B8118" t="str">
            <v>Závěs…US 5K/90</v>
          </cell>
          <cell r="C8118">
            <v>858</v>
          </cell>
          <cell r="D8118">
            <v>1</v>
          </cell>
          <cell r="E8118" t="str">
            <v>KS</v>
          </cell>
          <cell r="F8118">
            <v>858</v>
          </cell>
        </row>
        <row r="8119">
          <cell r="A8119">
            <v>6341616</v>
          </cell>
          <cell r="B8119" t="str">
            <v>Závěs…US 5K/100</v>
          </cell>
          <cell r="C8119">
            <v>895</v>
          </cell>
          <cell r="D8119">
            <v>1</v>
          </cell>
          <cell r="E8119" t="str">
            <v>KS</v>
          </cell>
          <cell r="F8119">
            <v>895</v>
          </cell>
        </row>
        <row r="8120">
          <cell r="A8120">
            <v>6341624</v>
          </cell>
          <cell r="B8120" t="str">
            <v>Závěs…US 5K/110</v>
          </cell>
          <cell r="C8120">
            <v>942</v>
          </cell>
          <cell r="D8120">
            <v>1</v>
          </cell>
          <cell r="E8120" t="str">
            <v>KS</v>
          </cell>
          <cell r="F8120">
            <v>942</v>
          </cell>
        </row>
        <row r="8121">
          <cell r="A8121">
            <v>6341632</v>
          </cell>
          <cell r="B8121" t="str">
            <v>Závěs…US 5K/120</v>
          </cell>
          <cell r="C8121">
            <v>976</v>
          </cell>
          <cell r="D8121">
            <v>1</v>
          </cell>
          <cell r="E8121" t="str">
            <v>KS</v>
          </cell>
          <cell r="F8121">
            <v>976</v>
          </cell>
        </row>
        <row r="8122">
          <cell r="A8122">
            <v>6341764</v>
          </cell>
          <cell r="B8122" t="str">
            <v>Profil U…US7/50VA</v>
          </cell>
          <cell r="C8122">
            <v>1500</v>
          </cell>
          <cell r="D8122">
            <v>1</v>
          </cell>
          <cell r="E8122" t="str">
            <v>KS</v>
          </cell>
          <cell r="F8122">
            <v>1500</v>
          </cell>
        </row>
        <row r="8123">
          <cell r="A8123">
            <v>6341810</v>
          </cell>
          <cell r="B8123" t="str">
            <v>Profil U…US7/100VA</v>
          </cell>
          <cell r="C8123">
            <v>2572</v>
          </cell>
          <cell r="D8123">
            <v>1</v>
          </cell>
          <cell r="E8123" t="str">
            <v>KS</v>
          </cell>
          <cell r="F8123">
            <v>2572</v>
          </cell>
        </row>
        <row r="8124">
          <cell r="A8124">
            <v>6341950</v>
          </cell>
          <cell r="B8124" t="str">
            <v>Profil U…US7/200VA</v>
          </cell>
          <cell r="C8124">
            <v>4938</v>
          </cell>
          <cell r="D8124">
            <v>1</v>
          </cell>
          <cell r="E8124" t="str">
            <v>KS</v>
          </cell>
          <cell r="F8124">
            <v>4938</v>
          </cell>
        </row>
        <row r="8125">
          <cell r="A8125">
            <v>6341969</v>
          </cell>
          <cell r="B8125" t="str">
            <v>Profil U…US7/300VA</v>
          </cell>
          <cell r="C8125">
            <v>7722</v>
          </cell>
          <cell r="D8125">
            <v>1</v>
          </cell>
          <cell r="E8125" t="str">
            <v>KS</v>
          </cell>
          <cell r="F8125">
            <v>7722</v>
          </cell>
        </row>
        <row r="8126">
          <cell r="A8126">
            <v>6341993</v>
          </cell>
          <cell r="B8126" t="str">
            <v>Profil U…US7/600VA</v>
          </cell>
          <cell r="C8126">
            <v>14546</v>
          </cell>
          <cell r="D8126">
            <v>1</v>
          </cell>
          <cell r="E8126" t="str">
            <v>KS</v>
          </cell>
          <cell r="F8126">
            <v>14546</v>
          </cell>
        </row>
        <row r="8127">
          <cell r="A8127">
            <v>6342205</v>
          </cell>
          <cell r="B8127" t="str">
            <v>Držák…K 109 FT</v>
          </cell>
          <cell r="C8127">
            <v>88</v>
          </cell>
          <cell r="D8127">
            <v>1</v>
          </cell>
          <cell r="E8127" t="str">
            <v>KS</v>
          </cell>
          <cell r="F8127">
            <v>88</v>
          </cell>
        </row>
        <row r="8128">
          <cell r="A8128">
            <v>6342221</v>
          </cell>
          <cell r="B8128" t="str">
            <v>Držák…K 109 VA</v>
          </cell>
          <cell r="C8128">
            <v>107</v>
          </cell>
          <cell r="D8128">
            <v>1</v>
          </cell>
          <cell r="E8128" t="str">
            <v>KS</v>
          </cell>
          <cell r="F8128">
            <v>107</v>
          </cell>
        </row>
        <row r="8129">
          <cell r="A8129">
            <v>6342302</v>
          </cell>
          <cell r="B8129" t="str">
            <v>Profil U…US 3/20</v>
          </cell>
          <cell r="C8129">
            <v>50</v>
          </cell>
          <cell r="D8129">
            <v>1</v>
          </cell>
          <cell r="E8129" t="str">
            <v>KS</v>
          </cell>
          <cell r="F8129">
            <v>50</v>
          </cell>
        </row>
        <row r="8130">
          <cell r="A8130">
            <v>6342304</v>
          </cell>
          <cell r="B8130" t="str">
            <v>Profil U…US 3/30</v>
          </cell>
          <cell r="C8130">
            <v>71</v>
          </cell>
          <cell r="D8130">
            <v>1</v>
          </cell>
          <cell r="E8130" t="str">
            <v>KS</v>
          </cell>
          <cell r="F8130">
            <v>71</v>
          </cell>
        </row>
        <row r="8131">
          <cell r="A8131">
            <v>6342306</v>
          </cell>
          <cell r="B8131" t="str">
            <v>Profil U…US 3/40</v>
          </cell>
          <cell r="C8131">
            <v>90</v>
          </cell>
          <cell r="D8131">
            <v>1</v>
          </cell>
          <cell r="E8131" t="str">
            <v>KS</v>
          </cell>
          <cell r="F8131">
            <v>90</v>
          </cell>
        </row>
        <row r="8132">
          <cell r="A8132">
            <v>6342308</v>
          </cell>
          <cell r="B8132" t="str">
            <v>Profil U…US 3/50</v>
          </cell>
          <cell r="C8132">
            <v>106</v>
          </cell>
          <cell r="D8132">
            <v>1</v>
          </cell>
          <cell r="E8132" t="str">
            <v>KS</v>
          </cell>
          <cell r="F8132">
            <v>106</v>
          </cell>
        </row>
        <row r="8133">
          <cell r="A8133">
            <v>6342310</v>
          </cell>
          <cell r="B8133" t="str">
            <v>Profil U…US 3/60</v>
          </cell>
          <cell r="C8133">
            <v>125</v>
          </cell>
          <cell r="D8133">
            <v>1</v>
          </cell>
          <cell r="E8133" t="str">
            <v>KS</v>
          </cell>
          <cell r="F8133">
            <v>125</v>
          </cell>
        </row>
        <row r="8134">
          <cell r="A8134">
            <v>6342312</v>
          </cell>
          <cell r="B8134" t="str">
            <v>Profil U…US 3/70</v>
          </cell>
          <cell r="C8134">
            <v>146</v>
          </cell>
          <cell r="D8134">
            <v>1</v>
          </cell>
          <cell r="E8134" t="str">
            <v>KS</v>
          </cell>
          <cell r="F8134">
            <v>146</v>
          </cell>
        </row>
        <row r="8135">
          <cell r="A8135">
            <v>6342314</v>
          </cell>
          <cell r="B8135" t="str">
            <v>Profil U…US 3/80</v>
          </cell>
          <cell r="C8135">
            <v>163</v>
          </cell>
          <cell r="D8135">
            <v>1</v>
          </cell>
          <cell r="E8135" t="str">
            <v>KS</v>
          </cell>
          <cell r="F8135">
            <v>163</v>
          </cell>
        </row>
        <row r="8136">
          <cell r="A8136">
            <v>6342318</v>
          </cell>
          <cell r="B8136" t="str">
            <v>Profil U…US 3/100</v>
          </cell>
          <cell r="C8136">
            <v>213</v>
          </cell>
          <cell r="D8136">
            <v>1</v>
          </cell>
          <cell r="E8136" t="str">
            <v>KS</v>
          </cell>
          <cell r="F8136">
            <v>213</v>
          </cell>
        </row>
        <row r="8137">
          <cell r="A8137">
            <v>6342328</v>
          </cell>
          <cell r="B8137" t="str">
            <v>Profil U…US 3/150</v>
          </cell>
          <cell r="C8137">
            <v>304</v>
          </cell>
          <cell r="D8137">
            <v>1</v>
          </cell>
          <cell r="E8137" t="str">
            <v>KS</v>
          </cell>
          <cell r="F8137">
            <v>304</v>
          </cell>
        </row>
        <row r="8138">
          <cell r="A8138">
            <v>6342338</v>
          </cell>
          <cell r="B8138" t="str">
            <v>Profil U…US 3/200</v>
          </cell>
          <cell r="C8138">
            <v>448</v>
          </cell>
          <cell r="D8138">
            <v>1</v>
          </cell>
          <cell r="E8138" t="str">
            <v>KS</v>
          </cell>
          <cell r="F8138">
            <v>448</v>
          </cell>
        </row>
        <row r="8139">
          <cell r="A8139">
            <v>6342345</v>
          </cell>
          <cell r="B8139" t="str">
            <v>Profil U…US 3/600</v>
          </cell>
          <cell r="C8139">
            <v>1243</v>
          </cell>
          <cell r="D8139">
            <v>1</v>
          </cell>
          <cell r="E8139" t="str">
            <v>KS</v>
          </cell>
          <cell r="F8139">
            <v>1243</v>
          </cell>
        </row>
        <row r="8140">
          <cell r="A8140">
            <v>6342351</v>
          </cell>
          <cell r="B8140" t="str">
            <v>Závěs…US 3K/20</v>
          </cell>
          <cell r="C8140">
            <v>247</v>
          </cell>
          <cell r="D8140">
            <v>1</v>
          </cell>
          <cell r="E8140" t="str">
            <v>KS</v>
          </cell>
          <cell r="F8140">
            <v>247</v>
          </cell>
        </row>
        <row r="8141">
          <cell r="A8141">
            <v>6342353</v>
          </cell>
          <cell r="B8141" t="str">
            <v>Závěs…US 3K/30</v>
          </cell>
          <cell r="C8141">
            <v>269</v>
          </cell>
          <cell r="D8141">
            <v>1</v>
          </cell>
          <cell r="E8141" t="str">
            <v>KS</v>
          </cell>
          <cell r="F8141">
            <v>269</v>
          </cell>
        </row>
        <row r="8142">
          <cell r="A8142">
            <v>6342355</v>
          </cell>
          <cell r="B8142" t="str">
            <v>Závěs…US 3K/40</v>
          </cell>
          <cell r="C8142">
            <v>302</v>
          </cell>
          <cell r="D8142">
            <v>1</v>
          </cell>
          <cell r="E8142" t="str">
            <v>KS</v>
          </cell>
          <cell r="F8142">
            <v>302</v>
          </cell>
        </row>
        <row r="8143">
          <cell r="A8143">
            <v>6342357</v>
          </cell>
          <cell r="B8143" t="str">
            <v>Závěs…US 3K/50</v>
          </cell>
          <cell r="C8143">
            <v>358</v>
          </cell>
          <cell r="D8143">
            <v>1</v>
          </cell>
          <cell r="E8143" t="str">
            <v>KS</v>
          </cell>
          <cell r="F8143">
            <v>358</v>
          </cell>
        </row>
        <row r="8144">
          <cell r="A8144">
            <v>6342359</v>
          </cell>
          <cell r="B8144" t="str">
            <v>Závěs…US 3K/60</v>
          </cell>
          <cell r="C8144">
            <v>392</v>
          </cell>
          <cell r="D8144">
            <v>1</v>
          </cell>
          <cell r="E8144" t="str">
            <v>KS</v>
          </cell>
          <cell r="F8144">
            <v>392</v>
          </cell>
        </row>
        <row r="8145">
          <cell r="A8145">
            <v>6342362</v>
          </cell>
          <cell r="B8145" t="str">
            <v>Závěs…US 3K/70</v>
          </cell>
          <cell r="C8145">
            <v>426</v>
          </cell>
          <cell r="D8145">
            <v>1</v>
          </cell>
          <cell r="E8145" t="str">
            <v>KS</v>
          </cell>
          <cell r="F8145">
            <v>426</v>
          </cell>
        </row>
        <row r="8146">
          <cell r="A8146">
            <v>6342364</v>
          </cell>
          <cell r="B8146" t="str">
            <v>Závěs…US 3K/80</v>
          </cell>
          <cell r="C8146">
            <v>482</v>
          </cell>
          <cell r="D8146">
            <v>1</v>
          </cell>
          <cell r="E8146" t="str">
            <v>KS</v>
          </cell>
          <cell r="F8146">
            <v>482</v>
          </cell>
        </row>
        <row r="8147">
          <cell r="A8147">
            <v>6342366</v>
          </cell>
          <cell r="B8147" t="str">
            <v>Závěs…US 3K/90</v>
          </cell>
          <cell r="C8147">
            <v>516</v>
          </cell>
          <cell r="D8147">
            <v>1</v>
          </cell>
          <cell r="E8147" t="str">
            <v>KS</v>
          </cell>
          <cell r="F8147">
            <v>516</v>
          </cell>
        </row>
        <row r="8148">
          <cell r="A8148">
            <v>6342368</v>
          </cell>
          <cell r="B8148" t="str">
            <v>Závěs…US 3K/100</v>
          </cell>
          <cell r="C8148">
            <v>549</v>
          </cell>
          <cell r="D8148">
            <v>1</v>
          </cell>
          <cell r="E8148" t="str">
            <v>KS</v>
          </cell>
          <cell r="F8148">
            <v>549</v>
          </cell>
        </row>
        <row r="8149">
          <cell r="A8149">
            <v>6342370</v>
          </cell>
          <cell r="B8149" t="str">
            <v>Závěs…US 3K/110</v>
          </cell>
          <cell r="C8149">
            <v>488</v>
          </cell>
          <cell r="D8149">
            <v>1</v>
          </cell>
          <cell r="E8149" t="str">
            <v>KS</v>
          </cell>
          <cell r="F8149">
            <v>488</v>
          </cell>
        </row>
        <row r="8150">
          <cell r="A8150">
            <v>6342372</v>
          </cell>
          <cell r="B8150" t="str">
            <v>Závěs…US 3K/120</v>
          </cell>
          <cell r="C8150">
            <v>571</v>
          </cell>
          <cell r="D8150">
            <v>1</v>
          </cell>
          <cell r="E8150" t="str">
            <v>KS</v>
          </cell>
          <cell r="F8150">
            <v>571</v>
          </cell>
        </row>
        <row r="8151">
          <cell r="A8151">
            <v>6342450</v>
          </cell>
          <cell r="B8151" t="str">
            <v>Profil U…US 3/600</v>
          </cell>
          <cell r="C8151">
            <v>1534</v>
          </cell>
          <cell r="D8151">
            <v>1</v>
          </cell>
          <cell r="E8151" t="str">
            <v>KS</v>
          </cell>
          <cell r="F8151">
            <v>1534</v>
          </cell>
        </row>
        <row r="8152">
          <cell r="A8152">
            <v>6342500</v>
          </cell>
          <cell r="B8152" t="str">
            <v>US 3/300 V4A…US 3/300</v>
          </cell>
          <cell r="C8152">
            <v>3939</v>
          </cell>
          <cell r="D8152">
            <v>1</v>
          </cell>
          <cell r="E8152" t="str">
            <v>KS</v>
          </cell>
          <cell r="F8152">
            <v>3939</v>
          </cell>
        </row>
        <row r="8153">
          <cell r="A8153">
            <v>6343090</v>
          </cell>
          <cell r="B8153" t="str">
            <v>Stropní úhelník…K 6/101FS</v>
          </cell>
          <cell r="C8153">
            <v>17</v>
          </cell>
          <cell r="D8153">
            <v>1</v>
          </cell>
          <cell r="E8153" t="str">
            <v>KS</v>
          </cell>
          <cell r="F8153">
            <v>17</v>
          </cell>
        </row>
        <row r="8154">
          <cell r="A8154">
            <v>6343104</v>
          </cell>
          <cell r="B8154" t="str">
            <v>Stropní úhelník…K 6/101FT</v>
          </cell>
          <cell r="C8154">
            <v>24</v>
          </cell>
          <cell r="D8154">
            <v>1</v>
          </cell>
          <cell r="E8154" t="str">
            <v>KS</v>
          </cell>
          <cell r="F8154">
            <v>24</v>
          </cell>
        </row>
        <row r="8155">
          <cell r="A8155">
            <v>6346715</v>
          </cell>
          <cell r="B8155" t="str">
            <v>Deska adaptéru…KA-AW 30</v>
          </cell>
          <cell r="C8155">
            <v>872</v>
          </cell>
          <cell r="D8155">
            <v>1</v>
          </cell>
          <cell r="E8155" t="str">
            <v>KS</v>
          </cell>
          <cell r="F8155">
            <v>872</v>
          </cell>
        </row>
        <row r="8156">
          <cell r="A8156">
            <v>6346731</v>
          </cell>
          <cell r="B8156" t="str">
            <v>Deska adaptéru…KA-AW 80</v>
          </cell>
          <cell r="C8156">
            <v>1184</v>
          </cell>
          <cell r="D8156">
            <v>1</v>
          </cell>
          <cell r="E8156" t="str">
            <v>KS</v>
          </cell>
          <cell r="F8156">
            <v>1184</v>
          </cell>
        </row>
        <row r="8157">
          <cell r="A8157">
            <v>6346758</v>
          </cell>
          <cell r="B8157" t="str">
            <v>Deska adaptéru 45°…KA-E 45</v>
          </cell>
          <cell r="C8157">
            <v>3304</v>
          </cell>
          <cell r="D8157">
            <v>1</v>
          </cell>
          <cell r="E8157" t="str">
            <v>KS</v>
          </cell>
          <cell r="F8157">
            <v>3304</v>
          </cell>
        </row>
        <row r="8158">
          <cell r="A8158">
            <v>6346804</v>
          </cell>
          <cell r="B8158" t="str">
            <v>Deska adaptéru symetrická…KA-SY</v>
          </cell>
          <cell r="C8158">
            <v>1101</v>
          </cell>
          <cell r="D8158">
            <v>1</v>
          </cell>
          <cell r="E8158" t="str">
            <v>KS</v>
          </cell>
          <cell r="F8158">
            <v>1101</v>
          </cell>
        </row>
        <row r="8159">
          <cell r="A8159">
            <v>6346820</v>
          </cell>
          <cell r="B8159" t="str">
            <v>Deska adaptéru asymetrická…KA-ASY</v>
          </cell>
          <cell r="C8159">
            <v>1101</v>
          </cell>
          <cell r="D8159">
            <v>1</v>
          </cell>
          <cell r="E8159" t="str">
            <v>KS</v>
          </cell>
          <cell r="F8159">
            <v>1101</v>
          </cell>
        </row>
        <row r="8160">
          <cell r="A8160">
            <v>6347053</v>
          </cell>
          <cell r="B8160" t="str">
            <v>Základová deska …KI 8</v>
          </cell>
          <cell r="C8160">
            <v>564</v>
          </cell>
          <cell r="D8160">
            <v>1</v>
          </cell>
          <cell r="E8160" t="str">
            <v>KS</v>
          </cell>
          <cell r="F8160">
            <v>564</v>
          </cell>
        </row>
        <row r="8161">
          <cell r="A8161">
            <v>6347061</v>
          </cell>
          <cell r="B8161" t="str">
            <v>Základová deska …KI 8 NOK</v>
          </cell>
          <cell r="C8161">
            <v>536</v>
          </cell>
          <cell r="D8161">
            <v>1</v>
          </cell>
          <cell r="E8161" t="str">
            <v>KS</v>
          </cell>
          <cell r="F8161">
            <v>536</v>
          </cell>
        </row>
        <row r="8162">
          <cell r="A8162">
            <v>6347088</v>
          </cell>
          <cell r="B8162" t="str">
            <v>Základová deska …KI 8 AOX</v>
          </cell>
          <cell r="C8162">
            <v>476</v>
          </cell>
          <cell r="D8162">
            <v>1</v>
          </cell>
          <cell r="E8162" t="str">
            <v>KS</v>
          </cell>
          <cell r="F8162">
            <v>476</v>
          </cell>
        </row>
        <row r="8163">
          <cell r="A8163">
            <v>6347843</v>
          </cell>
          <cell r="B8163" t="str">
            <v>Základová deska …KI 8 VLP</v>
          </cell>
          <cell r="C8163">
            <v>1431</v>
          </cell>
          <cell r="D8163">
            <v>1</v>
          </cell>
          <cell r="E8163" t="str">
            <v>KS</v>
          </cell>
          <cell r="F8163">
            <v>1431</v>
          </cell>
        </row>
        <row r="8164">
          <cell r="A8164">
            <v>6348106</v>
          </cell>
          <cell r="B8164" t="str">
            <v>Základová deska …KI 8 VQP</v>
          </cell>
          <cell r="C8164">
            <v>914</v>
          </cell>
          <cell r="D8164">
            <v>1</v>
          </cell>
          <cell r="E8164" t="str">
            <v>KS</v>
          </cell>
          <cell r="F8164">
            <v>914</v>
          </cell>
        </row>
        <row r="8165">
          <cell r="A8165">
            <v>6348157</v>
          </cell>
          <cell r="B8165" t="str">
            <v>Základová deska …KI 8 VLK</v>
          </cell>
          <cell r="C8165">
            <v>952</v>
          </cell>
          <cell r="D8165">
            <v>1</v>
          </cell>
          <cell r="E8165" t="str">
            <v>KS</v>
          </cell>
          <cell r="F8165">
            <v>952</v>
          </cell>
        </row>
        <row r="8166">
          <cell r="A8166">
            <v>6348408</v>
          </cell>
          <cell r="B8166" t="str">
            <v>Opěrná deska…K 60</v>
          </cell>
          <cell r="C8166">
            <v>36</v>
          </cell>
          <cell r="D8166">
            <v>1</v>
          </cell>
          <cell r="E8166" t="str">
            <v>KS</v>
          </cell>
          <cell r="F8166">
            <v>36</v>
          </cell>
        </row>
        <row r="8167">
          <cell r="A8167">
            <v>6348874</v>
          </cell>
          <cell r="B8167" t="str">
            <v>Základová deska …KU 3</v>
          </cell>
          <cell r="C8167">
            <v>364</v>
          </cell>
          <cell r="D8167">
            <v>1</v>
          </cell>
          <cell r="E8167" t="str">
            <v>KS</v>
          </cell>
          <cell r="F8167">
            <v>364</v>
          </cell>
        </row>
        <row r="8168">
          <cell r="A8168">
            <v>6348881</v>
          </cell>
          <cell r="B8168" t="str">
            <v>Základová deska,variabilní…KU 3 V</v>
          </cell>
          <cell r="C8168">
            <v>210</v>
          </cell>
          <cell r="D8168">
            <v>1</v>
          </cell>
          <cell r="E8168" t="str">
            <v>KS</v>
          </cell>
          <cell r="F8168">
            <v>210</v>
          </cell>
        </row>
        <row r="8169">
          <cell r="A8169">
            <v>6348883</v>
          </cell>
          <cell r="B8169" t="str">
            <v>Základová deska pro US3…KU 3 V</v>
          </cell>
          <cell r="C8169">
            <v>241</v>
          </cell>
          <cell r="D8169">
            <v>1</v>
          </cell>
          <cell r="E8169" t="str">
            <v>KS</v>
          </cell>
          <cell r="F8169">
            <v>241</v>
          </cell>
        </row>
        <row r="8170">
          <cell r="A8170">
            <v>6348904</v>
          </cell>
          <cell r="B8170" t="str">
            <v>Základová deska …KUS 5</v>
          </cell>
          <cell r="C8170">
            <v>392</v>
          </cell>
          <cell r="D8170">
            <v>1</v>
          </cell>
          <cell r="E8170" t="str">
            <v>KS</v>
          </cell>
          <cell r="F8170">
            <v>392</v>
          </cell>
        </row>
        <row r="8171">
          <cell r="A8171">
            <v>6348920</v>
          </cell>
          <cell r="B8171" t="str">
            <v>Základová deska …KU 5 V</v>
          </cell>
          <cell r="C8171">
            <v>338</v>
          </cell>
          <cell r="D8171">
            <v>1</v>
          </cell>
          <cell r="E8171" t="str">
            <v>KS</v>
          </cell>
          <cell r="F8171">
            <v>338</v>
          </cell>
        </row>
        <row r="8172">
          <cell r="A8172">
            <v>6348925</v>
          </cell>
          <cell r="B8172" t="str">
            <v>Základová deska …KU 5 V</v>
          </cell>
          <cell r="C8172">
            <v>677</v>
          </cell>
          <cell r="D8172">
            <v>1</v>
          </cell>
          <cell r="E8172" t="str">
            <v>KS</v>
          </cell>
          <cell r="F8172">
            <v>677</v>
          </cell>
        </row>
        <row r="8173">
          <cell r="A8173">
            <v>6348927</v>
          </cell>
          <cell r="B8173" t="str">
            <v>Základová deska …KU 5 V</v>
          </cell>
          <cell r="C8173">
            <v>766</v>
          </cell>
          <cell r="D8173">
            <v>1</v>
          </cell>
          <cell r="E8173" t="str">
            <v>KS</v>
          </cell>
          <cell r="F8173">
            <v>766</v>
          </cell>
        </row>
        <row r="8174">
          <cell r="A8174">
            <v>6348947</v>
          </cell>
          <cell r="B8174" t="str">
            <v>Základová deska …KUS5NOK</v>
          </cell>
          <cell r="C8174">
            <v>662</v>
          </cell>
          <cell r="D8174">
            <v>1</v>
          </cell>
          <cell r="E8174" t="str">
            <v>KS</v>
          </cell>
          <cell r="F8174">
            <v>662</v>
          </cell>
        </row>
        <row r="8175">
          <cell r="A8175">
            <v>6349056</v>
          </cell>
          <cell r="B8175" t="str">
            <v>Základová deska …KU 7 NOX</v>
          </cell>
          <cell r="C8175">
            <v>1122</v>
          </cell>
          <cell r="D8175">
            <v>1</v>
          </cell>
          <cell r="E8175" t="str">
            <v>KS</v>
          </cell>
          <cell r="F8175">
            <v>1122</v>
          </cell>
        </row>
        <row r="8176">
          <cell r="A8176">
            <v>6349102</v>
          </cell>
          <cell r="B8176" t="str">
            <v>Základová deska …KU 7</v>
          </cell>
          <cell r="C8176">
            <v>511</v>
          </cell>
          <cell r="D8176">
            <v>1</v>
          </cell>
          <cell r="E8176" t="str">
            <v>KS</v>
          </cell>
          <cell r="F8176">
            <v>511</v>
          </cell>
        </row>
        <row r="8177">
          <cell r="A8177">
            <v>6349153</v>
          </cell>
          <cell r="B8177" t="str">
            <v>Základová deska …KU 7 VQP</v>
          </cell>
          <cell r="C8177">
            <v>569</v>
          </cell>
          <cell r="D8177">
            <v>1</v>
          </cell>
          <cell r="E8177" t="str">
            <v>KS</v>
          </cell>
          <cell r="F8177">
            <v>569</v>
          </cell>
        </row>
        <row r="8178">
          <cell r="A8178">
            <v>6349196</v>
          </cell>
          <cell r="B8178" t="str">
            <v>Základová deska …KU7VQP VA</v>
          </cell>
          <cell r="C8178">
            <v>1487</v>
          </cell>
          <cell r="D8178">
            <v>1</v>
          </cell>
          <cell r="E8178" t="str">
            <v>KS</v>
          </cell>
          <cell r="F8178">
            <v>1487</v>
          </cell>
        </row>
        <row r="8179">
          <cell r="A8179">
            <v>6349218</v>
          </cell>
          <cell r="B8179" t="str">
            <v>Základová deska …KU 7 AOX</v>
          </cell>
          <cell r="C8179">
            <v>391</v>
          </cell>
          <cell r="D8179">
            <v>1</v>
          </cell>
          <cell r="E8179" t="str">
            <v>KS</v>
          </cell>
          <cell r="F8179">
            <v>391</v>
          </cell>
        </row>
        <row r="8180">
          <cell r="A8180">
            <v>6349277</v>
          </cell>
          <cell r="B8180" t="str">
            <v>Základová deska …KUS 7 VA</v>
          </cell>
          <cell r="C8180">
            <v>882</v>
          </cell>
          <cell r="D8180">
            <v>1</v>
          </cell>
          <cell r="E8180" t="str">
            <v>KS</v>
          </cell>
          <cell r="F8180">
            <v>882</v>
          </cell>
        </row>
        <row r="8181">
          <cell r="A8181">
            <v>6349404</v>
          </cell>
          <cell r="B8181" t="str">
            <v>Profilová lišta…CPS 5/22</v>
          </cell>
          <cell r="C8181">
            <v>275</v>
          </cell>
          <cell r="D8181">
            <v>1</v>
          </cell>
          <cell r="E8181" t="str">
            <v>KS</v>
          </cell>
          <cell r="F8181">
            <v>275</v>
          </cell>
        </row>
        <row r="8182">
          <cell r="A8182">
            <v>6349412</v>
          </cell>
          <cell r="B8182" t="str">
            <v>Profilová lišta…CPS 5/26</v>
          </cell>
          <cell r="C8182">
            <v>290</v>
          </cell>
          <cell r="D8182">
            <v>1</v>
          </cell>
          <cell r="E8182" t="str">
            <v>KS</v>
          </cell>
          <cell r="F8182">
            <v>290</v>
          </cell>
        </row>
        <row r="8183">
          <cell r="A8183">
            <v>6349439</v>
          </cell>
          <cell r="B8183" t="str">
            <v>Profilová lišta…CPS 5/30</v>
          </cell>
          <cell r="C8183">
            <v>310</v>
          </cell>
          <cell r="D8183">
            <v>1</v>
          </cell>
          <cell r="E8183" t="str">
            <v>KS</v>
          </cell>
          <cell r="F8183">
            <v>310</v>
          </cell>
        </row>
        <row r="8184">
          <cell r="A8184">
            <v>6349447</v>
          </cell>
          <cell r="B8184" t="str">
            <v>Profilová lišta…CPS 5/34</v>
          </cell>
          <cell r="C8184">
            <v>314</v>
          </cell>
          <cell r="D8184">
            <v>1</v>
          </cell>
          <cell r="E8184" t="str">
            <v>KS</v>
          </cell>
          <cell r="F8184">
            <v>314</v>
          </cell>
        </row>
        <row r="8185">
          <cell r="A8185">
            <v>6349463</v>
          </cell>
          <cell r="B8185" t="str">
            <v>Profilová lišta…CPS 5/38</v>
          </cell>
          <cell r="C8185">
            <v>338</v>
          </cell>
          <cell r="D8185">
            <v>1</v>
          </cell>
          <cell r="E8185" t="str">
            <v>KS</v>
          </cell>
          <cell r="F8185">
            <v>338</v>
          </cell>
        </row>
        <row r="8186">
          <cell r="A8186">
            <v>6349803</v>
          </cell>
          <cell r="B8186" t="str">
            <v>Profilová lišta…CPS 5/22</v>
          </cell>
          <cell r="C8186">
            <v>596</v>
          </cell>
          <cell r="D8186">
            <v>1</v>
          </cell>
          <cell r="E8186" t="str">
            <v>KS</v>
          </cell>
          <cell r="F8186">
            <v>596</v>
          </cell>
        </row>
        <row r="8187">
          <cell r="A8187">
            <v>6349846</v>
          </cell>
          <cell r="B8187" t="str">
            <v>Profilová lišta…CPS 5/34</v>
          </cell>
          <cell r="C8187">
            <v>779</v>
          </cell>
          <cell r="D8187">
            <v>1</v>
          </cell>
          <cell r="E8187" t="str">
            <v>KS</v>
          </cell>
          <cell r="F8187">
            <v>779</v>
          </cell>
        </row>
        <row r="8188">
          <cell r="A8188">
            <v>6349854</v>
          </cell>
          <cell r="B8188" t="str">
            <v>Profilová lišta…CPS 5/38</v>
          </cell>
          <cell r="C8188">
            <v>890</v>
          </cell>
          <cell r="D8188">
            <v>1</v>
          </cell>
          <cell r="E8188" t="str">
            <v>KS</v>
          </cell>
          <cell r="F8188">
            <v>890</v>
          </cell>
        </row>
        <row r="8189">
          <cell r="A8189">
            <v>6350054</v>
          </cell>
          <cell r="B8189" t="str">
            <v>Základová deska …1268/KP</v>
          </cell>
          <cell r="C8189">
            <v>213</v>
          </cell>
          <cell r="D8189">
            <v>1</v>
          </cell>
          <cell r="E8189" t="str">
            <v>KS</v>
          </cell>
          <cell r="F8189">
            <v>213</v>
          </cell>
        </row>
        <row r="8190">
          <cell r="A8190">
            <v>6350100</v>
          </cell>
          <cell r="B8190" t="str">
            <v>Vazební úhelník…1268/KD</v>
          </cell>
          <cell r="C8190">
            <v>276</v>
          </cell>
          <cell r="D8190">
            <v>1</v>
          </cell>
          <cell r="E8190" t="str">
            <v>KS</v>
          </cell>
          <cell r="F8190">
            <v>276</v>
          </cell>
        </row>
        <row r="8191">
          <cell r="A8191">
            <v>6350151</v>
          </cell>
          <cell r="B8191" t="str">
            <v>Montážní úhelník…1268/W 90</v>
          </cell>
          <cell r="C8191">
            <v>63</v>
          </cell>
          <cell r="D8191">
            <v>1</v>
          </cell>
          <cell r="E8191" t="str">
            <v>KS</v>
          </cell>
          <cell r="F8191">
            <v>63</v>
          </cell>
        </row>
        <row r="8192">
          <cell r="A8192">
            <v>6350208</v>
          </cell>
          <cell r="B8192" t="str">
            <v>Samostavitelný profil…1268/SP</v>
          </cell>
          <cell r="C8192">
            <v>168</v>
          </cell>
          <cell r="D8192">
            <v>1</v>
          </cell>
          <cell r="E8192" t="str">
            <v>M</v>
          </cell>
          <cell r="F8192">
            <v>168</v>
          </cell>
        </row>
        <row r="8193">
          <cell r="A8193">
            <v>6351026</v>
          </cell>
          <cell r="B8193" t="str">
            <v>Profil U…HP 75 FT</v>
          </cell>
          <cell r="C8193">
            <v>2435</v>
          </cell>
          <cell r="D8193">
            <v>1</v>
          </cell>
          <cell r="E8193" t="str">
            <v>KS</v>
          </cell>
          <cell r="F8193">
            <v>2435</v>
          </cell>
        </row>
        <row r="8194">
          <cell r="A8194">
            <v>6354106</v>
          </cell>
          <cell r="B8194" t="str">
            <v>Článek svorkovnice…KL1/10 S</v>
          </cell>
          <cell r="C8194">
            <v>83</v>
          </cell>
          <cell r="D8194">
            <v>1</v>
          </cell>
          <cell r="E8194" t="str">
            <v>KS</v>
          </cell>
          <cell r="F8194">
            <v>83</v>
          </cell>
        </row>
        <row r="8195">
          <cell r="A8195">
            <v>6354114</v>
          </cell>
          <cell r="B8195" t="str">
            <v>Článek svorkovnice…KL1/15 S</v>
          </cell>
          <cell r="C8195">
            <v>87</v>
          </cell>
          <cell r="D8195">
            <v>1</v>
          </cell>
          <cell r="E8195" t="str">
            <v>KS</v>
          </cell>
          <cell r="F8195">
            <v>87</v>
          </cell>
        </row>
        <row r="8196">
          <cell r="A8196">
            <v>6354122</v>
          </cell>
          <cell r="B8196" t="str">
            <v>Článek svorkovnice…KL1/20 S</v>
          </cell>
          <cell r="C8196">
            <v>87</v>
          </cell>
          <cell r="D8196">
            <v>1</v>
          </cell>
          <cell r="E8196" t="str">
            <v>KS</v>
          </cell>
          <cell r="F8196">
            <v>87</v>
          </cell>
        </row>
        <row r="8197">
          <cell r="A8197">
            <v>6355021</v>
          </cell>
          <cell r="B8197" t="str">
            <v>Spojovací úhelník…KWH/5</v>
          </cell>
          <cell r="C8197">
            <v>409</v>
          </cell>
          <cell r="D8197">
            <v>1</v>
          </cell>
          <cell r="E8197" t="str">
            <v>PAR</v>
          </cell>
          <cell r="F8197">
            <v>409</v>
          </cell>
        </row>
        <row r="8198">
          <cell r="A8198">
            <v>6355048</v>
          </cell>
          <cell r="B8198" t="str">
            <v>Spojovací úhelník…KWH/10</v>
          </cell>
          <cell r="C8198">
            <v>375</v>
          </cell>
          <cell r="D8198">
            <v>1</v>
          </cell>
          <cell r="E8198" t="str">
            <v>PAR</v>
          </cell>
          <cell r="F8198">
            <v>375</v>
          </cell>
        </row>
        <row r="8199">
          <cell r="A8199">
            <v>6355056</v>
          </cell>
          <cell r="B8199" t="str">
            <v>Spojovací úhelník…KWH/15</v>
          </cell>
          <cell r="C8199">
            <v>401</v>
          </cell>
          <cell r="D8199">
            <v>1</v>
          </cell>
          <cell r="E8199" t="str">
            <v>PAR</v>
          </cell>
          <cell r="F8199">
            <v>401</v>
          </cell>
        </row>
        <row r="8200">
          <cell r="A8200">
            <v>6355064</v>
          </cell>
          <cell r="B8200" t="str">
            <v>Spojovací úhelník…KWH/20</v>
          </cell>
          <cell r="C8200">
            <v>442</v>
          </cell>
          <cell r="D8200">
            <v>1</v>
          </cell>
          <cell r="E8200" t="str">
            <v>PAR</v>
          </cell>
          <cell r="F8200">
            <v>442</v>
          </cell>
        </row>
        <row r="8201">
          <cell r="A8201">
            <v>6355072</v>
          </cell>
          <cell r="B8201" t="str">
            <v>Spojovací úhelník…KWH/25</v>
          </cell>
          <cell r="C8201">
            <v>427</v>
          </cell>
          <cell r="D8201">
            <v>1</v>
          </cell>
          <cell r="E8201" t="str">
            <v>PAR</v>
          </cell>
          <cell r="F8201">
            <v>427</v>
          </cell>
        </row>
        <row r="8202">
          <cell r="A8202">
            <v>6355218</v>
          </cell>
          <cell r="B8202" t="str">
            <v>Spojovací úhelník…KWS/5</v>
          </cell>
          <cell r="C8202">
            <v>218</v>
          </cell>
          <cell r="D8202">
            <v>1</v>
          </cell>
          <cell r="E8202" t="str">
            <v>PAR</v>
          </cell>
          <cell r="F8202">
            <v>218</v>
          </cell>
        </row>
        <row r="8203">
          <cell r="A8203">
            <v>6355226</v>
          </cell>
          <cell r="B8203" t="str">
            <v>Spojovací úhelník…KWS/10</v>
          </cell>
          <cell r="C8203">
            <v>230</v>
          </cell>
          <cell r="D8203">
            <v>1</v>
          </cell>
          <cell r="E8203" t="str">
            <v>PAR</v>
          </cell>
          <cell r="F8203">
            <v>230</v>
          </cell>
        </row>
        <row r="8204">
          <cell r="A8204">
            <v>6355234</v>
          </cell>
          <cell r="B8204" t="str">
            <v>Spojovací úhelník…KWS/15</v>
          </cell>
          <cell r="C8204">
            <v>251</v>
          </cell>
          <cell r="D8204">
            <v>1</v>
          </cell>
          <cell r="E8204" t="str">
            <v>PAR</v>
          </cell>
          <cell r="F8204">
            <v>251</v>
          </cell>
        </row>
        <row r="8205">
          <cell r="A8205">
            <v>6355242</v>
          </cell>
          <cell r="B8205" t="str">
            <v>Spojovací úhelník…KWS/20</v>
          </cell>
          <cell r="C8205">
            <v>225</v>
          </cell>
          <cell r="D8205">
            <v>1</v>
          </cell>
          <cell r="E8205" t="str">
            <v>PAR</v>
          </cell>
          <cell r="F8205">
            <v>225</v>
          </cell>
        </row>
        <row r="8206">
          <cell r="A8206">
            <v>6355250</v>
          </cell>
          <cell r="B8206" t="str">
            <v>Spojovací úhelník…KWS/25</v>
          </cell>
          <cell r="C8206">
            <v>229</v>
          </cell>
          <cell r="D8206">
            <v>1</v>
          </cell>
          <cell r="E8206" t="str">
            <v>PAR</v>
          </cell>
          <cell r="F8206">
            <v>229</v>
          </cell>
        </row>
        <row r="8207">
          <cell r="A8207">
            <v>6355315</v>
          </cell>
          <cell r="B8207" t="str">
            <v>úhlová svorka 10 mm…KWH/10 VA</v>
          </cell>
          <cell r="C8207">
            <v>1217</v>
          </cell>
          <cell r="D8207">
            <v>1</v>
          </cell>
          <cell r="E8207" t="str">
            <v>PAR</v>
          </cell>
          <cell r="F8207">
            <v>1217</v>
          </cell>
        </row>
        <row r="8208">
          <cell r="A8208">
            <v>6355323</v>
          </cell>
          <cell r="B8208" t="str">
            <v>Spojovací úhelník…KWH/15 VA</v>
          </cell>
          <cell r="C8208">
            <v>1218</v>
          </cell>
          <cell r="D8208">
            <v>1</v>
          </cell>
          <cell r="E8208" t="str">
            <v>PAR</v>
          </cell>
          <cell r="F8208">
            <v>1218</v>
          </cell>
        </row>
        <row r="8209">
          <cell r="A8209">
            <v>6355331</v>
          </cell>
          <cell r="B8209" t="str">
            <v>Spojovací úhelník…KWH/20 VA</v>
          </cell>
          <cell r="C8209">
            <v>1275</v>
          </cell>
          <cell r="D8209">
            <v>1</v>
          </cell>
          <cell r="E8209" t="str">
            <v>PAR</v>
          </cell>
          <cell r="F8209">
            <v>1275</v>
          </cell>
        </row>
        <row r="8210">
          <cell r="A8210">
            <v>6355404</v>
          </cell>
          <cell r="B8210" t="str">
            <v>Spojovací úhelník…KWS/5 VA</v>
          </cell>
          <cell r="C8210">
            <v>417</v>
          </cell>
          <cell r="D8210">
            <v>1</v>
          </cell>
          <cell r="E8210" t="str">
            <v>PAR</v>
          </cell>
          <cell r="F8210">
            <v>417</v>
          </cell>
        </row>
        <row r="8211">
          <cell r="A8211">
            <v>6355412</v>
          </cell>
          <cell r="B8211" t="str">
            <v>Spojovací úhelník…KWS/10 VA</v>
          </cell>
          <cell r="C8211">
            <v>390</v>
          </cell>
          <cell r="D8211">
            <v>1</v>
          </cell>
          <cell r="E8211" t="str">
            <v>PAR</v>
          </cell>
          <cell r="F8211">
            <v>390</v>
          </cell>
        </row>
        <row r="8212">
          <cell r="A8212">
            <v>6355420</v>
          </cell>
          <cell r="B8212" t="str">
            <v>Spojovací úhelník…KWS/15 VA</v>
          </cell>
          <cell r="C8212">
            <v>429</v>
          </cell>
          <cell r="D8212">
            <v>1</v>
          </cell>
          <cell r="E8212" t="str">
            <v>PAR</v>
          </cell>
          <cell r="F8212">
            <v>429</v>
          </cell>
        </row>
        <row r="8213">
          <cell r="A8213">
            <v>6355439</v>
          </cell>
          <cell r="B8213" t="str">
            <v>Spojovací úhelník…KWS/20 VA</v>
          </cell>
          <cell r="C8213">
            <v>483</v>
          </cell>
          <cell r="D8213">
            <v>1</v>
          </cell>
          <cell r="E8213" t="str">
            <v>PAR</v>
          </cell>
          <cell r="F8213">
            <v>483</v>
          </cell>
        </row>
        <row r="8214">
          <cell r="A8214">
            <v>6355447</v>
          </cell>
          <cell r="B8214" t="str">
            <v>Spojovací úhelník…KWS/25 VA</v>
          </cell>
          <cell r="C8214">
            <v>519</v>
          </cell>
          <cell r="D8214">
            <v>1</v>
          </cell>
          <cell r="E8214" t="str">
            <v>PAR</v>
          </cell>
          <cell r="F8214">
            <v>519</v>
          </cell>
        </row>
        <row r="8215">
          <cell r="A8215">
            <v>6355800</v>
          </cell>
          <cell r="B8215" t="str">
            <v>Upínací svorka těžká…TKS-S-30</v>
          </cell>
          <cell r="C8215">
            <v>421</v>
          </cell>
          <cell r="D8215">
            <v>1</v>
          </cell>
          <cell r="E8215" t="str">
            <v>PAR</v>
          </cell>
          <cell r="F8215">
            <v>421</v>
          </cell>
        </row>
        <row r="8216">
          <cell r="A8216">
            <v>6355804</v>
          </cell>
          <cell r="B8216" t="str">
            <v>Upínací svorka těžká…TKH-S-30</v>
          </cell>
          <cell r="C8216">
            <v>594</v>
          </cell>
          <cell r="D8216">
            <v>1</v>
          </cell>
          <cell r="E8216" t="str">
            <v>PAR</v>
          </cell>
          <cell r="F8216">
            <v>594</v>
          </cell>
        </row>
        <row r="8217">
          <cell r="A8217">
            <v>6355808</v>
          </cell>
          <cell r="B8217" t="str">
            <v>Upínací svorka lehká…TKS-L-25</v>
          </cell>
          <cell r="C8217">
            <v>183</v>
          </cell>
          <cell r="D8217">
            <v>1</v>
          </cell>
          <cell r="E8217" t="str">
            <v>PAR</v>
          </cell>
          <cell r="F8217">
            <v>183</v>
          </cell>
        </row>
        <row r="8218">
          <cell r="A8218">
            <v>6355812</v>
          </cell>
          <cell r="B8218" t="str">
            <v>Upínací svorka lehká…TKH-L-25</v>
          </cell>
          <cell r="C8218">
            <v>329</v>
          </cell>
          <cell r="D8218">
            <v>1</v>
          </cell>
          <cell r="E8218" t="str">
            <v>PAR</v>
          </cell>
          <cell r="F8218">
            <v>329</v>
          </cell>
        </row>
        <row r="8219">
          <cell r="A8219">
            <v>6356055</v>
          </cell>
          <cell r="B8219" t="str">
            <v>Svorník do 15mm…DBV</v>
          </cell>
          <cell r="C8219">
            <v>58</v>
          </cell>
          <cell r="D8219">
            <v>1</v>
          </cell>
          <cell r="E8219" t="str">
            <v>KS</v>
          </cell>
          <cell r="F8219">
            <v>58</v>
          </cell>
        </row>
        <row r="8220">
          <cell r="A8220">
            <v>6356109</v>
          </cell>
          <cell r="B8220" t="str">
            <v>Stropní držák…DB</v>
          </cell>
          <cell r="C8220">
            <v>46</v>
          </cell>
          <cell r="D8220">
            <v>1</v>
          </cell>
          <cell r="E8220" t="str">
            <v>KS</v>
          </cell>
          <cell r="F8220">
            <v>46</v>
          </cell>
        </row>
        <row r="8221">
          <cell r="A8221">
            <v>6356311</v>
          </cell>
          <cell r="B8221" t="str">
            <v>Motorový připojovací sloup…MAS140/10</v>
          </cell>
          <cell r="C8221">
            <v>2348</v>
          </cell>
          <cell r="D8221">
            <v>1</v>
          </cell>
          <cell r="E8221" t="str">
            <v>KS</v>
          </cell>
          <cell r="F8221">
            <v>2348</v>
          </cell>
        </row>
        <row r="8222">
          <cell r="A8222">
            <v>6356362</v>
          </cell>
          <cell r="B8222" t="str">
            <v>Upevňovací třmen…BF 140/10</v>
          </cell>
          <cell r="C8222">
            <v>279</v>
          </cell>
          <cell r="D8222">
            <v>1</v>
          </cell>
          <cell r="E8222" t="str">
            <v>KS</v>
          </cell>
          <cell r="F8222">
            <v>279</v>
          </cell>
        </row>
        <row r="8223">
          <cell r="A8223">
            <v>6356397</v>
          </cell>
          <cell r="B8223" t="str">
            <v>Pata sloupu…SF 140/11</v>
          </cell>
          <cell r="C8223">
            <v>1204</v>
          </cell>
          <cell r="D8223">
            <v>1</v>
          </cell>
          <cell r="E8223" t="str">
            <v>KS</v>
          </cell>
          <cell r="F8223">
            <v>1204</v>
          </cell>
        </row>
        <row r="8224">
          <cell r="A8224">
            <v>6356915</v>
          </cell>
          <cell r="B8224" t="str">
            <v>Víko s otočnými západkami…MASD90 FT</v>
          </cell>
          <cell r="C8224">
            <v>1960</v>
          </cell>
          <cell r="D8224">
            <v>1</v>
          </cell>
          <cell r="E8224" t="str">
            <v>KS</v>
          </cell>
          <cell r="F8224">
            <v>1960</v>
          </cell>
        </row>
        <row r="8225">
          <cell r="A8225">
            <v>6357008</v>
          </cell>
          <cell r="B8225" t="str">
            <v>Přístrojová deska…GP 15/28</v>
          </cell>
          <cell r="C8225">
            <v>1006</v>
          </cell>
          <cell r="D8225">
            <v>1</v>
          </cell>
          <cell r="E8225" t="str">
            <v>KS</v>
          </cell>
          <cell r="F8225">
            <v>1006</v>
          </cell>
        </row>
        <row r="8226">
          <cell r="A8226">
            <v>6357016</v>
          </cell>
          <cell r="B8226" t="str">
            <v>Přístrojová deska…GP 31/28</v>
          </cell>
          <cell r="C8226">
            <v>1613</v>
          </cell>
          <cell r="D8226">
            <v>1</v>
          </cell>
          <cell r="E8226" t="str">
            <v>KS</v>
          </cell>
          <cell r="F8226">
            <v>1613</v>
          </cell>
        </row>
        <row r="8227">
          <cell r="A8227">
            <v>6357504</v>
          </cell>
          <cell r="B8227" t="str">
            <v>Trapézové upevnění…TPB 100</v>
          </cell>
          <cell r="C8227">
            <v>37</v>
          </cell>
          <cell r="D8227">
            <v>1</v>
          </cell>
          <cell r="E8227" t="str">
            <v>KS</v>
          </cell>
          <cell r="F8227">
            <v>37</v>
          </cell>
        </row>
        <row r="8228">
          <cell r="A8228">
            <v>6358179</v>
          </cell>
          <cell r="B8228" t="str">
            <v>Úhelníkový úchyt…ALW/17</v>
          </cell>
          <cell r="C8228">
            <v>130</v>
          </cell>
          <cell r="D8228">
            <v>1</v>
          </cell>
          <cell r="E8228" t="str">
            <v>KS</v>
          </cell>
          <cell r="F8228">
            <v>130</v>
          </cell>
        </row>
        <row r="8229">
          <cell r="A8229">
            <v>6358500</v>
          </cell>
          <cell r="B8229" t="str">
            <v>Středový závěs…MAH/050</v>
          </cell>
          <cell r="C8229">
            <v>49</v>
          </cell>
          <cell r="D8229">
            <v>1</v>
          </cell>
          <cell r="E8229" t="str">
            <v>KS</v>
          </cell>
          <cell r="F8229">
            <v>49</v>
          </cell>
        </row>
        <row r="8230">
          <cell r="A8230">
            <v>6358510</v>
          </cell>
          <cell r="B8230" t="str">
            <v>Středový závěs…MAH/075</v>
          </cell>
          <cell r="C8230">
            <v>53</v>
          </cell>
          <cell r="D8230">
            <v>1</v>
          </cell>
          <cell r="E8230" t="str">
            <v>KS</v>
          </cell>
          <cell r="F8230">
            <v>53</v>
          </cell>
        </row>
        <row r="8231">
          <cell r="A8231">
            <v>6358527</v>
          </cell>
          <cell r="B8231" t="str">
            <v>Středový závěs…MAH/100</v>
          </cell>
          <cell r="C8231">
            <v>63</v>
          </cell>
          <cell r="D8231">
            <v>1</v>
          </cell>
          <cell r="E8231" t="str">
            <v>KS</v>
          </cell>
          <cell r="F8231">
            <v>63</v>
          </cell>
        </row>
        <row r="8232">
          <cell r="A8232">
            <v>6358535</v>
          </cell>
          <cell r="B8232" t="str">
            <v>Středový závěs…MAH/150</v>
          </cell>
          <cell r="C8232">
            <v>57</v>
          </cell>
          <cell r="D8232">
            <v>1</v>
          </cell>
          <cell r="E8232" t="str">
            <v>KS</v>
          </cell>
          <cell r="F8232">
            <v>57</v>
          </cell>
        </row>
        <row r="8233">
          <cell r="A8233">
            <v>6358543</v>
          </cell>
          <cell r="B8233" t="str">
            <v>Středový závěs…MAH/200</v>
          </cell>
          <cell r="C8233">
            <v>59</v>
          </cell>
          <cell r="D8233">
            <v>1</v>
          </cell>
          <cell r="E8233" t="str">
            <v>KS</v>
          </cell>
          <cell r="F8233">
            <v>59</v>
          </cell>
        </row>
        <row r="8234">
          <cell r="A8234">
            <v>6358659</v>
          </cell>
          <cell r="B8234" t="str">
            <v>Středový závěs…MAHL/200</v>
          </cell>
          <cell r="C8234">
            <v>100</v>
          </cell>
          <cell r="D8234">
            <v>1</v>
          </cell>
          <cell r="E8234" t="str">
            <v>KS</v>
          </cell>
          <cell r="F8234">
            <v>100</v>
          </cell>
        </row>
        <row r="8235">
          <cell r="A8235">
            <v>6358667</v>
          </cell>
          <cell r="B8235" t="str">
            <v>Středový závěs…MAHL/300</v>
          </cell>
          <cell r="C8235">
            <v>118</v>
          </cell>
          <cell r="D8235">
            <v>1</v>
          </cell>
          <cell r="E8235" t="str">
            <v>KS</v>
          </cell>
          <cell r="F8235">
            <v>118</v>
          </cell>
        </row>
        <row r="8236">
          <cell r="A8236">
            <v>6358675</v>
          </cell>
          <cell r="B8236" t="str">
            <v>Středový závěs…MAHL/400</v>
          </cell>
          <cell r="C8236">
            <v>136</v>
          </cell>
          <cell r="D8236">
            <v>1</v>
          </cell>
          <cell r="E8236" t="str">
            <v>KS</v>
          </cell>
          <cell r="F8236">
            <v>136</v>
          </cell>
        </row>
        <row r="8237">
          <cell r="A8237">
            <v>6358683</v>
          </cell>
          <cell r="B8237" t="str">
            <v>Středový závěs…MAHL/500</v>
          </cell>
          <cell r="C8237">
            <v>147</v>
          </cell>
          <cell r="D8237">
            <v>1</v>
          </cell>
          <cell r="E8237" t="str">
            <v>KS</v>
          </cell>
          <cell r="F8237">
            <v>147</v>
          </cell>
        </row>
        <row r="8238">
          <cell r="A8238">
            <v>6358687</v>
          </cell>
          <cell r="B8238" t="str">
            <v>Středový závěs…MAHL/600</v>
          </cell>
          <cell r="C8238">
            <v>412</v>
          </cell>
          <cell r="D8238">
            <v>1</v>
          </cell>
          <cell r="E8238" t="str">
            <v>KS</v>
          </cell>
          <cell r="F8238">
            <v>412</v>
          </cell>
        </row>
        <row r="8239">
          <cell r="A8239">
            <v>6358705</v>
          </cell>
          <cell r="B8239" t="str">
            <v>Středový závěs…MAH60/100</v>
          </cell>
          <cell r="C8239">
            <v>108</v>
          </cell>
          <cell r="D8239">
            <v>1</v>
          </cell>
          <cell r="E8239" t="str">
            <v>KS</v>
          </cell>
          <cell r="F8239">
            <v>108</v>
          </cell>
        </row>
        <row r="8240">
          <cell r="A8240">
            <v>6358709</v>
          </cell>
          <cell r="B8240" t="str">
            <v>Středový závěs…MAH60/150</v>
          </cell>
          <cell r="C8240">
            <v>110</v>
          </cell>
          <cell r="D8240">
            <v>1</v>
          </cell>
          <cell r="E8240" t="str">
            <v>KS</v>
          </cell>
          <cell r="F8240">
            <v>110</v>
          </cell>
        </row>
        <row r="8241">
          <cell r="A8241">
            <v>6358713</v>
          </cell>
          <cell r="B8241" t="str">
            <v>Středový závěs…MAH60/200</v>
          </cell>
          <cell r="C8241">
            <v>132</v>
          </cell>
          <cell r="D8241">
            <v>1</v>
          </cell>
          <cell r="E8241" t="str">
            <v>KS</v>
          </cell>
          <cell r="F8241">
            <v>132</v>
          </cell>
        </row>
        <row r="8242">
          <cell r="A8242">
            <v>6358717</v>
          </cell>
          <cell r="B8242" t="str">
            <v>Středový nosník 60x300 FS…MAH60/300</v>
          </cell>
          <cell r="C8242">
            <v>133</v>
          </cell>
          <cell r="D8242">
            <v>1</v>
          </cell>
          <cell r="E8242" t="str">
            <v>KS</v>
          </cell>
          <cell r="F8242">
            <v>133</v>
          </cell>
        </row>
        <row r="8243">
          <cell r="A8243">
            <v>6358752</v>
          </cell>
          <cell r="B8243" t="str">
            <v>Středový závěs…MAH60/100</v>
          </cell>
          <cell r="C8243">
            <v>154</v>
          </cell>
          <cell r="D8243">
            <v>1</v>
          </cell>
          <cell r="E8243" t="str">
            <v>KS</v>
          </cell>
          <cell r="F8243">
            <v>154</v>
          </cell>
        </row>
        <row r="8244">
          <cell r="A8244">
            <v>6358760</v>
          </cell>
          <cell r="B8244" t="str">
            <v>Středový závěs…MAH60/200</v>
          </cell>
          <cell r="C8244">
            <v>157</v>
          </cell>
          <cell r="D8244">
            <v>1</v>
          </cell>
          <cell r="E8244" t="str">
            <v>KS</v>
          </cell>
          <cell r="F8244">
            <v>157</v>
          </cell>
        </row>
        <row r="8245">
          <cell r="A8245">
            <v>6361021</v>
          </cell>
          <cell r="B8245" t="str">
            <v>Závěs…IS 8K/20</v>
          </cell>
          <cell r="C8245">
            <v>605</v>
          </cell>
          <cell r="D8245">
            <v>1</v>
          </cell>
          <cell r="E8245" t="str">
            <v>KS</v>
          </cell>
          <cell r="F8245">
            <v>605</v>
          </cell>
        </row>
        <row r="8246">
          <cell r="A8246">
            <v>6361056</v>
          </cell>
          <cell r="B8246" t="str">
            <v>Závěs…IS 8K/30</v>
          </cell>
          <cell r="C8246">
            <v>601</v>
          </cell>
          <cell r="D8246">
            <v>1</v>
          </cell>
          <cell r="E8246" t="str">
            <v>KS</v>
          </cell>
          <cell r="F8246">
            <v>601</v>
          </cell>
        </row>
        <row r="8247">
          <cell r="A8247">
            <v>6361072</v>
          </cell>
          <cell r="B8247" t="str">
            <v>Závěs…IS 8K/40</v>
          </cell>
          <cell r="C8247">
            <v>684</v>
          </cell>
          <cell r="D8247">
            <v>1</v>
          </cell>
          <cell r="E8247" t="str">
            <v>KS</v>
          </cell>
          <cell r="F8247">
            <v>684</v>
          </cell>
        </row>
        <row r="8248">
          <cell r="A8248">
            <v>6361099</v>
          </cell>
          <cell r="B8248" t="str">
            <v>Závěs…IS 8K/50</v>
          </cell>
          <cell r="C8248">
            <v>699</v>
          </cell>
          <cell r="D8248">
            <v>1</v>
          </cell>
          <cell r="E8248" t="str">
            <v>KS</v>
          </cell>
          <cell r="F8248">
            <v>699</v>
          </cell>
        </row>
        <row r="8249">
          <cell r="A8249">
            <v>6361110</v>
          </cell>
          <cell r="B8249" t="str">
            <v>Závěs…IS 8K/60</v>
          </cell>
          <cell r="C8249">
            <v>782</v>
          </cell>
          <cell r="D8249">
            <v>1</v>
          </cell>
          <cell r="E8249" t="str">
            <v>KS</v>
          </cell>
          <cell r="F8249">
            <v>782</v>
          </cell>
        </row>
        <row r="8250">
          <cell r="A8250">
            <v>6361137</v>
          </cell>
          <cell r="B8250" t="str">
            <v>Závěs…IS 8K/70</v>
          </cell>
          <cell r="C8250">
            <v>797</v>
          </cell>
          <cell r="D8250">
            <v>1</v>
          </cell>
          <cell r="E8250" t="str">
            <v>KS</v>
          </cell>
          <cell r="F8250">
            <v>797</v>
          </cell>
        </row>
        <row r="8251">
          <cell r="A8251">
            <v>6361153</v>
          </cell>
          <cell r="B8251" t="str">
            <v>Závěs…IS 8K/80</v>
          </cell>
          <cell r="C8251">
            <v>840</v>
          </cell>
          <cell r="D8251">
            <v>1</v>
          </cell>
          <cell r="E8251" t="str">
            <v>KS</v>
          </cell>
          <cell r="F8251">
            <v>840</v>
          </cell>
        </row>
        <row r="8252">
          <cell r="A8252">
            <v>6361188</v>
          </cell>
          <cell r="B8252" t="str">
            <v>Závěs…IS 8K/90</v>
          </cell>
          <cell r="C8252">
            <v>882</v>
          </cell>
          <cell r="D8252">
            <v>1</v>
          </cell>
          <cell r="E8252" t="str">
            <v>KS</v>
          </cell>
          <cell r="F8252">
            <v>882</v>
          </cell>
        </row>
        <row r="8253">
          <cell r="A8253">
            <v>6361218</v>
          </cell>
          <cell r="B8253" t="str">
            <v>Závěs…IS 8K/100</v>
          </cell>
          <cell r="C8253">
            <v>930</v>
          </cell>
          <cell r="D8253">
            <v>1</v>
          </cell>
          <cell r="E8253" t="str">
            <v>KS</v>
          </cell>
          <cell r="F8253">
            <v>930</v>
          </cell>
        </row>
        <row r="8254">
          <cell r="A8254">
            <v>6361234</v>
          </cell>
          <cell r="B8254" t="str">
            <v>Závěs…IS 8K/110</v>
          </cell>
          <cell r="C8254">
            <v>979</v>
          </cell>
          <cell r="D8254">
            <v>1</v>
          </cell>
          <cell r="E8254" t="str">
            <v>KS</v>
          </cell>
          <cell r="F8254">
            <v>979</v>
          </cell>
        </row>
        <row r="8255">
          <cell r="A8255">
            <v>6361250</v>
          </cell>
          <cell r="B8255" t="str">
            <v>Závěs…IS 8K/120</v>
          </cell>
          <cell r="C8255">
            <v>1071</v>
          </cell>
          <cell r="D8255">
            <v>1</v>
          </cell>
          <cell r="E8255" t="str">
            <v>KS</v>
          </cell>
          <cell r="F8255">
            <v>1071</v>
          </cell>
        </row>
        <row r="8256">
          <cell r="A8256">
            <v>6361277</v>
          </cell>
          <cell r="B8256" t="str">
            <v>Závěs…IS 8K/130</v>
          </cell>
          <cell r="C8256">
            <v>1250</v>
          </cell>
          <cell r="D8256">
            <v>1</v>
          </cell>
          <cell r="E8256" t="str">
            <v>KS</v>
          </cell>
          <cell r="F8256">
            <v>1250</v>
          </cell>
        </row>
        <row r="8257">
          <cell r="A8257">
            <v>6361293</v>
          </cell>
          <cell r="B8257" t="str">
            <v>Závěs…IS 8K/140</v>
          </cell>
          <cell r="C8257">
            <v>1348</v>
          </cell>
          <cell r="D8257">
            <v>1</v>
          </cell>
          <cell r="E8257" t="str">
            <v>KS</v>
          </cell>
          <cell r="F8257">
            <v>1348</v>
          </cell>
        </row>
        <row r="8258">
          <cell r="A8258">
            <v>6361315</v>
          </cell>
          <cell r="B8258" t="str">
            <v>Závěs…IS 8K/150</v>
          </cell>
          <cell r="C8258">
            <v>1332</v>
          </cell>
          <cell r="D8258">
            <v>1</v>
          </cell>
          <cell r="E8258" t="str">
            <v>KS</v>
          </cell>
          <cell r="F8258">
            <v>1332</v>
          </cell>
        </row>
        <row r="8259">
          <cell r="A8259">
            <v>6361331</v>
          </cell>
          <cell r="B8259" t="str">
            <v>Závěs…IS 8K/160</v>
          </cell>
          <cell r="C8259">
            <v>1378</v>
          </cell>
          <cell r="D8259">
            <v>1</v>
          </cell>
          <cell r="E8259" t="str">
            <v>KS</v>
          </cell>
          <cell r="F8259">
            <v>1378</v>
          </cell>
        </row>
        <row r="8260">
          <cell r="A8260">
            <v>6361366</v>
          </cell>
          <cell r="B8260" t="str">
            <v>Závěs…IS 8K/170</v>
          </cell>
          <cell r="C8260">
            <v>1428</v>
          </cell>
          <cell r="D8260">
            <v>1</v>
          </cell>
          <cell r="E8260" t="str">
            <v>KS</v>
          </cell>
          <cell r="F8260">
            <v>1428</v>
          </cell>
        </row>
        <row r="8261">
          <cell r="A8261">
            <v>6361382</v>
          </cell>
          <cell r="B8261" t="str">
            <v>Závěs…IS 8K/180</v>
          </cell>
          <cell r="C8261">
            <v>1474</v>
          </cell>
          <cell r="D8261">
            <v>1</v>
          </cell>
          <cell r="E8261" t="str">
            <v>KS</v>
          </cell>
          <cell r="F8261">
            <v>1474</v>
          </cell>
        </row>
        <row r="8262">
          <cell r="A8262">
            <v>6361420</v>
          </cell>
          <cell r="B8262" t="str">
            <v>Závěs…IS 8K/200</v>
          </cell>
          <cell r="C8262">
            <v>1555</v>
          </cell>
          <cell r="D8262">
            <v>1</v>
          </cell>
          <cell r="E8262" t="str">
            <v>KS</v>
          </cell>
          <cell r="F8262">
            <v>1555</v>
          </cell>
        </row>
        <row r="8263">
          <cell r="A8263">
            <v>6361692</v>
          </cell>
          <cell r="B8263" t="str">
            <v>Závěs…IS 8K/300</v>
          </cell>
          <cell r="C8263">
            <v>2254</v>
          </cell>
          <cell r="D8263">
            <v>1</v>
          </cell>
          <cell r="E8263" t="str">
            <v>KS</v>
          </cell>
          <cell r="F8263">
            <v>2254</v>
          </cell>
        </row>
        <row r="8264">
          <cell r="A8264">
            <v>6363806</v>
          </cell>
          <cell r="B8264" t="str">
            <v>Nástěnný a stropní držák …TPD/145</v>
          </cell>
          <cell r="C8264">
            <v>117</v>
          </cell>
          <cell r="D8264">
            <v>1</v>
          </cell>
          <cell r="E8264" t="str">
            <v>KS</v>
          </cell>
          <cell r="F8264">
            <v>117</v>
          </cell>
        </row>
        <row r="8265">
          <cell r="A8265">
            <v>6363814</v>
          </cell>
          <cell r="B8265" t="str">
            <v>Nástěnný a stropní držák …TPD/245</v>
          </cell>
          <cell r="C8265">
            <v>137</v>
          </cell>
          <cell r="D8265">
            <v>1</v>
          </cell>
          <cell r="E8265" t="str">
            <v>KS</v>
          </cell>
          <cell r="F8265">
            <v>137</v>
          </cell>
        </row>
        <row r="8266">
          <cell r="A8266">
            <v>6363822</v>
          </cell>
          <cell r="B8266" t="str">
            <v>Nástěnný a stropní držák …TPD/345</v>
          </cell>
          <cell r="C8266">
            <v>162</v>
          </cell>
          <cell r="D8266">
            <v>1</v>
          </cell>
          <cell r="E8266" t="str">
            <v>KS</v>
          </cell>
          <cell r="F8266">
            <v>162</v>
          </cell>
        </row>
        <row r="8267">
          <cell r="A8267">
            <v>6363865</v>
          </cell>
          <cell r="B8267" t="str">
            <v>Nástěnný a stropní držák …TPD/245</v>
          </cell>
          <cell r="C8267">
            <v>165</v>
          </cell>
          <cell r="D8267">
            <v>1</v>
          </cell>
          <cell r="E8267" t="str">
            <v>KS</v>
          </cell>
          <cell r="F8267">
            <v>165</v>
          </cell>
        </row>
        <row r="8268">
          <cell r="A8268">
            <v>6363903</v>
          </cell>
          <cell r="B8268" t="str">
            <v>Závěsný třmen…AHB 100</v>
          </cell>
          <cell r="C8268">
            <v>202</v>
          </cell>
          <cell r="D8268">
            <v>1</v>
          </cell>
          <cell r="E8268" t="str">
            <v>KS</v>
          </cell>
          <cell r="F8268">
            <v>202</v>
          </cell>
        </row>
        <row r="8269">
          <cell r="A8269">
            <v>6363907</v>
          </cell>
          <cell r="B8269" t="str">
            <v>Závěsný třmen…AHB 150</v>
          </cell>
          <cell r="C8269">
            <v>213</v>
          </cell>
          <cell r="D8269">
            <v>1</v>
          </cell>
          <cell r="E8269" t="str">
            <v>KS</v>
          </cell>
          <cell r="F8269">
            <v>213</v>
          </cell>
        </row>
        <row r="8270">
          <cell r="A8270">
            <v>6363911</v>
          </cell>
          <cell r="B8270" t="str">
            <v>Závěsný třmen…AHB 200</v>
          </cell>
          <cell r="C8270">
            <v>235</v>
          </cell>
          <cell r="D8270">
            <v>1</v>
          </cell>
          <cell r="E8270" t="str">
            <v>KS</v>
          </cell>
          <cell r="F8270">
            <v>235</v>
          </cell>
        </row>
        <row r="8271">
          <cell r="A8271">
            <v>6363938</v>
          </cell>
          <cell r="B8271" t="str">
            <v>Závěsný třmen…AHB 300</v>
          </cell>
          <cell r="C8271">
            <v>257</v>
          </cell>
          <cell r="D8271">
            <v>1</v>
          </cell>
          <cell r="E8271" t="str">
            <v>KS</v>
          </cell>
          <cell r="F8271">
            <v>257</v>
          </cell>
        </row>
        <row r="8272">
          <cell r="A8272">
            <v>6363946</v>
          </cell>
          <cell r="B8272" t="str">
            <v>Závěsný třmen…AHB 400</v>
          </cell>
          <cell r="C8272">
            <v>289</v>
          </cell>
          <cell r="D8272">
            <v>1</v>
          </cell>
          <cell r="E8272" t="str">
            <v>KS</v>
          </cell>
          <cell r="F8272">
            <v>289</v>
          </cell>
        </row>
        <row r="8273">
          <cell r="A8273">
            <v>6364101</v>
          </cell>
          <cell r="B8273" t="str">
            <v>Nástěnný a závěsný výložník TP…TPSA/145</v>
          </cell>
          <cell r="C8273">
            <v>68</v>
          </cell>
          <cell r="D8273">
            <v>1</v>
          </cell>
          <cell r="E8273" t="str">
            <v>KS</v>
          </cell>
          <cell r="F8273">
            <v>68</v>
          </cell>
        </row>
        <row r="8274">
          <cell r="A8274">
            <v>6364152</v>
          </cell>
          <cell r="B8274" t="str">
            <v>Nástěnný a závěsný výložník TP…TPSA/195</v>
          </cell>
          <cell r="C8274">
            <v>67</v>
          </cell>
          <cell r="D8274">
            <v>1</v>
          </cell>
          <cell r="E8274" t="str">
            <v>KS</v>
          </cell>
          <cell r="F8274">
            <v>67</v>
          </cell>
        </row>
        <row r="8275">
          <cell r="A8275">
            <v>6364209</v>
          </cell>
          <cell r="B8275" t="str">
            <v>Nástěnný a závěsný výložník TP…TPSA/245</v>
          </cell>
          <cell r="C8275">
            <v>87</v>
          </cell>
          <cell r="D8275">
            <v>1</v>
          </cell>
          <cell r="E8275" t="str">
            <v>KS</v>
          </cell>
          <cell r="F8275">
            <v>87</v>
          </cell>
        </row>
        <row r="8276">
          <cell r="A8276">
            <v>6364268</v>
          </cell>
          <cell r="B8276" t="str">
            <v>Nástěnný a závěsný výložník TP…TPSA/295</v>
          </cell>
          <cell r="C8276">
            <v>87</v>
          </cell>
          <cell r="D8276">
            <v>1</v>
          </cell>
          <cell r="E8276" t="str">
            <v>KS</v>
          </cell>
          <cell r="F8276">
            <v>87</v>
          </cell>
        </row>
        <row r="8277">
          <cell r="A8277">
            <v>6364276</v>
          </cell>
          <cell r="B8277" t="str">
            <v>Nástěnný a závěsný výložník TP…TPSA/395</v>
          </cell>
          <cell r="C8277">
            <v>95</v>
          </cell>
          <cell r="D8277">
            <v>1</v>
          </cell>
          <cell r="E8277" t="str">
            <v>KS</v>
          </cell>
          <cell r="F8277">
            <v>95</v>
          </cell>
        </row>
        <row r="8278">
          <cell r="A8278">
            <v>6364306</v>
          </cell>
          <cell r="B8278" t="str">
            <v>Nástěnný a závěsný výložník TP…TPSA/345</v>
          </cell>
          <cell r="C8278">
            <v>104</v>
          </cell>
          <cell r="D8278">
            <v>1</v>
          </cell>
          <cell r="E8278" t="str">
            <v>KS</v>
          </cell>
          <cell r="F8278">
            <v>104</v>
          </cell>
        </row>
        <row r="8279">
          <cell r="A8279">
            <v>6364322</v>
          </cell>
          <cell r="B8279" t="str">
            <v>Závěs TP…TPS/445FS</v>
          </cell>
          <cell r="C8279">
            <v>117</v>
          </cell>
          <cell r="D8279">
            <v>1</v>
          </cell>
          <cell r="E8279" t="str">
            <v>KS</v>
          </cell>
          <cell r="F8279">
            <v>117</v>
          </cell>
        </row>
        <row r="8280">
          <cell r="A8280">
            <v>6364349</v>
          </cell>
          <cell r="B8280" t="str">
            <v>Závěs TP…TPS/545FS</v>
          </cell>
          <cell r="C8280">
            <v>126</v>
          </cell>
          <cell r="D8280">
            <v>1</v>
          </cell>
          <cell r="E8280" t="str">
            <v>KS</v>
          </cell>
          <cell r="F8280">
            <v>126</v>
          </cell>
        </row>
        <row r="8281">
          <cell r="A8281">
            <v>6364365</v>
          </cell>
          <cell r="B8281" t="str">
            <v>Závěs TP…TPS/645FS</v>
          </cell>
          <cell r="C8281">
            <v>147</v>
          </cell>
          <cell r="D8281">
            <v>1</v>
          </cell>
          <cell r="E8281" t="str">
            <v>KS</v>
          </cell>
          <cell r="F8281">
            <v>147</v>
          </cell>
        </row>
        <row r="8282">
          <cell r="A8282">
            <v>6364403</v>
          </cell>
          <cell r="B8282" t="str">
            <v>Závěs TP…TPS/445FT</v>
          </cell>
          <cell r="C8282">
            <v>201</v>
          </cell>
          <cell r="D8282">
            <v>1</v>
          </cell>
          <cell r="E8282" t="str">
            <v>KS</v>
          </cell>
          <cell r="F8282">
            <v>201</v>
          </cell>
        </row>
        <row r="8283">
          <cell r="A8283">
            <v>6364608</v>
          </cell>
          <cell r="B8283" t="str">
            <v>Závěs TP…TPS/645FT</v>
          </cell>
          <cell r="C8283">
            <v>269</v>
          </cell>
          <cell r="D8283">
            <v>1</v>
          </cell>
          <cell r="E8283" t="str">
            <v>KS</v>
          </cell>
          <cell r="F8283">
            <v>269</v>
          </cell>
        </row>
        <row r="8284">
          <cell r="A8284">
            <v>6364624</v>
          </cell>
          <cell r="B8284" t="str">
            <v>Ochranný kryt…TPS-KS</v>
          </cell>
          <cell r="C8284">
            <v>7</v>
          </cell>
          <cell r="D8284">
            <v>1</v>
          </cell>
          <cell r="E8284" t="str">
            <v>KS</v>
          </cell>
          <cell r="F8284">
            <v>7</v>
          </cell>
        </row>
        <row r="8285">
          <cell r="A8285">
            <v>6364683</v>
          </cell>
          <cell r="B8285" t="str">
            <v>závěs 195 mm…TPSA/195</v>
          </cell>
          <cell r="C8285">
            <v>162</v>
          </cell>
          <cell r="D8285">
            <v>1</v>
          </cell>
          <cell r="E8285" t="str">
            <v>KS</v>
          </cell>
          <cell r="F8285">
            <v>162</v>
          </cell>
        </row>
        <row r="8286">
          <cell r="A8286">
            <v>6364942</v>
          </cell>
          <cell r="B8286" t="str">
            <v>Úchyt…ABR</v>
          </cell>
          <cell r="C8286">
            <v>82</v>
          </cell>
          <cell r="D8286">
            <v>1</v>
          </cell>
          <cell r="E8286" t="str">
            <v>KS</v>
          </cell>
          <cell r="F8286">
            <v>82</v>
          </cell>
        </row>
        <row r="8287">
          <cell r="A8287">
            <v>6365027</v>
          </cell>
          <cell r="B8287" t="str">
            <v>Úchyt šikmý…ABS  FS</v>
          </cell>
          <cell r="C8287">
            <v>70</v>
          </cell>
          <cell r="D8287">
            <v>1</v>
          </cell>
          <cell r="E8287" t="str">
            <v>KS</v>
          </cell>
          <cell r="F8287">
            <v>70</v>
          </cell>
        </row>
        <row r="8288">
          <cell r="A8288">
            <v>6365906</v>
          </cell>
          <cell r="B8288" t="str">
            <v>Nástěnný a stropní držák…TPDG/145</v>
          </cell>
          <cell r="C8288">
            <v>106</v>
          </cell>
          <cell r="D8288">
            <v>1</v>
          </cell>
          <cell r="E8288" t="str">
            <v>KS</v>
          </cell>
          <cell r="F8288">
            <v>106</v>
          </cell>
        </row>
        <row r="8289">
          <cell r="A8289">
            <v>6365914</v>
          </cell>
          <cell r="B8289" t="str">
            <v>Nástěnný a stropní držák …TPDG/195</v>
          </cell>
          <cell r="C8289">
            <v>106</v>
          </cell>
          <cell r="D8289">
            <v>1</v>
          </cell>
          <cell r="E8289" t="str">
            <v>KS</v>
          </cell>
          <cell r="F8289">
            <v>106</v>
          </cell>
        </row>
        <row r="8290">
          <cell r="A8290">
            <v>6365922</v>
          </cell>
          <cell r="B8290" t="str">
            <v>Nástěnný a stropní držák…TPDG/245</v>
          </cell>
          <cell r="C8290">
            <v>112</v>
          </cell>
          <cell r="D8290">
            <v>1</v>
          </cell>
          <cell r="E8290" t="str">
            <v>KS</v>
          </cell>
          <cell r="F8290">
            <v>112</v>
          </cell>
        </row>
        <row r="8291">
          <cell r="A8291">
            <v>6365949</v>
          </cell>
          <cell r="B8291" t="str">
            <v>Nástěnný a stropní držák…TPDG/345</v>
          </cell>
          <cell r="C8291">
            <v>129</v>
          </cell>
          <cell r="D8291">
            <v>1</v>
          </cell>
          <cell r="E8291" t="str">
            <v>KS</v>
          </cell>
          <cell r="F8291">
            <v>129</v>
          </cell>
        </row>
        <row r="8292">
          <cell r="A8292">
            <v>6366015</v>
          </cell>
          <cell r="B8292" t="str">
            <v>Nástěnný a závěsný výložník TP…TPSAG/145</v>
          </cell>
          <cell r="C8292">
            <v>75</v>
          </cell>
          <cell r="D8292">
            <v>1</v>
          </cell>
          <cell r="E8292" t="str">
            <v>KS</v>
          </cell>
          <cell r="F8292">
            <v>75</v>
          </cell>
        </row>
        <row r="8293">
          <cell r="A8293">
            <v>6366023</v>
          </cell>
          <cell r="B8293" t="str">
            <v>Závěs TP/ Nástěnný a závěsný výl…TPSAG/195</v>
          </cell>
          <cell r="C8293">
            <v>82</v>
          </cell>
          <cell r="D8293">
            <v>1</v>
          </cell>
          <cell r="E8293" t="str">
            <v>KS</v>
          </cell>
          <cell r="F8293">
            <v>82</v>
          </cell>
        </row>
        <row r="8294">
          <cell r="A8294">
            <v>6366031</v>
          </cell>
          <cell r="B8294" t="str">
            <v>Závěs TP/ Nástěnný a závěsný výl…TPSAG/245</v>
          </cell>
          <cell r="C8294">
            <v>95</v>
          </cell>
          <cell r="D8294">
            <v>1</v>
          </cell>
          <cell r="E8294" t="str">
            <v>KS</v>
          </cell>
          <cell r="F8294">
            <v>95</v>
          </cell>
        </row>
        <row r="8295">
          <cell r="A8295">
            <v>6366066</v>
          </cell>
          <cell r="B8295" t="str">
            <v>Závěs TP/ Nástěnný a závěsný výl…TPSAG/345</v>
          </cell>
          <cell r="C8295">
            <v>121</v>
          </cell>
          <cell r="D8295">
            <v>1</v>
          </cell>
          <cell r="E8295" t="str">
            <v>KS</v>
          </cell>
          <cell r="F8295">
            <v>121</v>
          </cell>
        </row>
        <row r="8296">
          <cell r="A8296">
            <v>6366090</v>
          </cell>
          <cell r="B8296" t="str">
            <v>Závěs TP…TPSG 3000</v>
          </cell>
          <cell r="C8296">
            <v>521</v>
          </cell>
          <cell r="D8296">
            <v>1</v>
          </cell>
          <cell r="E8296" t="str">
            <v>KS</v>
          </cell>
          <cell r="F8296">
            <v>521</v>
          </cell>
        </row>
        <row r="8297">
          <cell r="A8297">
            <v>6366139</v>
          </cell>
          <cell r="B8297" t="str">
            <v>Závěs TP/ Nástěnný a závěsný výl…TPSAG/245</v>
          </cell>
          <cell r="C8297">
            <v>111</v>
          </cell>
          <cell r="D8297">
            <v>1</v>
          </cell>
          <cell r="E8297" t="str">
            <v>KS</v>
          </cell>
          <cell r="F8297">
            <v>111</v>
          </cell>
        </row>
        <row r="8298">
          <cell r="A8298">
            <v>6372880</v>
          </cell>
          <cell r="B8298" t="str">
            <v>Ochranný kryt…WPK SR</v>
          </cell>
          <cell r="C8298">
            <v>14</v>
          </cell>
          <cell r="D8298">
            <v>1</v>
          </cell>
          <cell r="E8298" t="str">
            <v>KS</v>
          </cell>
          <cell r="F8298">
            <v>14</v>
          </cell>
        </row>
        <row r="8299">
          <cell r="A8299">
            <v>6372899</v>
          </cell>
          <cell r="B8299" t="str">
            <v>Ochranný kryt…WPK SL</v>
          </cell>
          <cell r="C8299">
            <v>13</v>
          </cell>
          <cell r="D8299">
            <v>1</v>
          </cell>
          <cell r="E8299" t="str">
            <v>KS</v>
          </cell>
          <cell r="F8299">
            <v>13</v>
          </cell>
        </row>
        <row r="8300">
          <cell r="A8300">
            <v>6373062</v>
          </cell>
          <cell r="B8300" t="str">
            <v>Úhelník…WE40/65VA</v>
          </cell>
          <cell r="C8300">
            <v>1969</v>
          </cell>
          <cell r="D8300">
            <v>1</v>
          </cell>
          <cell r="E8300" t="str">
            <v>M</v>
          </cell>
          <cell r="F8300">
            <v>1969</v>
          </cell>
        </row>
        <row r="8301">
          <cell r="A8301">
            <v>6373070</v>
          </cell>
          <cell r="B8301" t="str">
            <v>Úhelník…WP 40/65</v>
          </cell>
          <cell r="C8301">
            <v>436</v>
          </cell>
          <cell r="D8301">
            <v>1</v>
          </cell>
          <cell r="E8301" t="str">
            <v>M</v>
          </cell>
          <cell r="F8301">
            <v>436</v>
          </cell>
        </row>
        <row r="8302">
          <cell r="A8302">
            <v>6373100</v>
          </cell>
          <cell r="B8302" t="str">
            <v>ÚHLOVÝ PROFIL 2M…WP 30/35</v>
          </cell>
          <cell r="C8302">
            <v>453</v>
          </cell>
          <cell r="D8302">
            <v>1</v>
          </cell>
          <cell r="E8302" t="str">
            <v>KS</v>
          </cell>
          <cell r="F8302">
            <v>453</v>
          </cell>
        </row>
        <row r="8303">
          <cell r="A8303">
            <v>6392008</v>
          </cell>
          <cell r="B8303" t="str">
            <v>Nástěnný a závěsný výložník…AW 15/11</v>
          </cell>
          <cell r="C8303">
            <v>186</v>
          </cell>
          <cell r="D8303">
            <v>1</v>
          </cell>
          <cell r="E8303" t="str">
            <v>KS</v>
          </cell>
          <cell r="F8303">
            <v>186</v>
          </cell>
        </row>
        <row r="8304">
          <cell r="A8304">
            <v>6392016</v>
          </cell>
          <cell r="B8304" t="str">
            <v>Nástěnný a závěsný výložník…AW 15/21</v>
          </cell>
          <cell r="C8304">
            <v>266</v>
          </cell>
          <cell r="D8304">
            <v>1</v>
          </cell>
          <cell r="E8304" t="str">
            <v>KS</v>
          </cell>
          <cell r="F8304">
            <v>266</v>
          </cell>
        </row>
        <row r="8305">
          <cell r="A8305">
            <v>6392024</v>
          </cell>
          <cell r="B8305" t="str">
            <v>Nástěnný a závěsný výložník…AW 15/31</v>
          </cell>
          <cell r="C8305">
            <v>322</v>
          </cell>
          <cell r="D8305">
            <v>1</v>
          </cell>
          <cell r="E8305" t="str">
            <v>KS</v>
          </cell>
          <cell r="F8305">
            <v>322</v>
          </cell>
        </row>
        <row r="8306">
          <cell r="A8306">
            <v>6392032</v>
          </cell>
          <cell r="B8306" t="str">
            <v>Nástěnný a závěsný výložník…AW 15/41</v>
          </cell>
          <cell r="C8306">
            <v>501</v>
          </cell>
          <cell r="D8306">
            <v>1</v>
          </cell>
          <cell r="E8306" t="str">
            <v>KS</v>
          </cell>
          <cell r="F8306">
            <v>501</v>
          </cell>
        </row>
        <row r="8307">
          <cell r="A8307">
            <v>6392040</v>
          </cell>
          <cell r="B8307" t="str">
            <v>Nástěnný a závěsný výložník…AW 15/51</v>
          </cell>
          <cell r="C8307">
            <v>572</v>
          </cell>
          <cell r="D8307">
            <v>1</v>
          </cell>
          <cell r="E8307" t="str">
            <v>KS</v>
          </cell>
          <cell r="F8307">
            <v>572</v>
          </cell>
        </row>
        <row r="8308">
          <cell r="A8308">
            <v>6392059</v>
          </cell>
          <cell r="B8308" t="str">
            <v>Nástěnný a závěsný výložník…AW 15/61</v>
          </cell>
          <cell r="C8308">
            <v>702</v>
          </cell>
          <cell r="D8308">
            <v>1</v>
          </cell>
          <cell r="E8308" t="str">
            <v>KS</v>
          </cell>
          <cell r="F8308">
            <v>702</v>
          </cell>
        </row>
        <row r="8309">
          <cell r="A8309">
            <v>6406122</v>
          </cell>
          <cell r="B8309" t="str">
            <v>Šroub s plochou kulovou hlavou…FRSB 6X12</v>
          </cell>
          <cell r="C8309">
            <v>2.87</v>
          </cell>
          <cell r="D8309">
            <v>100</v>
          </cell>
          <cell r="E8309" t="str">
            <v>KS</v>
          </cell>
          <cell r="F8309">
            <v>287</v>
          </cell>
        </row>
        <row r="8310">
          <cell r="A8310">
            <v>6406125</v>
          </cell>
          <cell r="B8310" t="str">
            <v>Šroub s plochou kulovou hlavou…FRSB 6X12</v>
          </cell>
          <cell r="C8310">
            <v>300</v>
          </cell>
          <cell r="D8310">
            <v>1</v>
          </cell>
          <cell r="E8310" t="str">
            <v>KS</v>
          </cell>
          <cell r="F8310">
            <v>300</v>
          </cell>
        </row>
        <row r="8311">
          <cell r="A8311">
            <v>6406130</v>
          </cell>
          <cell r="B8311" t="str">
            <v>Šroub s plochou kulovou hlavou…FRSBKM M6</v>
          </cell>
          <cell r="C8311">
            <v>3.23</v>
          </cell>
          <cell r="D8311">
            <v>100</v>
          </cell>
          <cell r="E8311" t="str">
            <v>KS</v>
          </cell>
          <cell r="F8311">
            <v>323</v>
          </cell>
        </row>
        <row r="8312">
          <cell r="A8312">
            <v>6406138</v>
          </cell>
          <cell r="B8312" t="str">
            <v>Šroub s plochou kulovou hlavou…FRSBKM M6</v>
          </cell>
          <cell r="C8312">
            <v>6.72</v>
          </cell>
          <cell r="D8312">
            <v>100</v>
          </cell>
          <cell r="E8312" t="str">
            <v>KS</v>
          </cell>
          <cell r="F8312">
            <v>672</v>
          </cell>
        </row>
        <row r="8313">
          <cell r="A8313">
            <v>6406142</v>
          </cell>
          <cell r="B8313" t="str">
            <v>šroub M6X12 nerez…FRSBKM M6</v>
          </cell>
          <cell r="C8313">
            <v>11.55</v>
          </cell>
          <cell r="D8313">
            <v>100</v>
          </cell>
          <cell r="E8313" t="str">
            <v>KS</v>
          </cell>
          <cell r="F8313">
            <v>1155</v>
          </cell>
        </row>
        <row r="8314">
          <cell r="A8314">
            <v>6406157</v>
          </cell>
          <cell r="B8314" t="str">
            <v>Šroub s plochou kulovou hlavou…FRSB 6X15</v>
          </cell>
          <cell r="C8314">
            <v>3.87</v>
          </cell>
          <cell r="D8314">
            <v>100</v>
          </cell>
          <cell r="E8314" t="str">
            <v>KS</v>
          </cell>
          <cell r="F8314">
            <v>387</v>
          </cell>
        </row>
        <row r="8315">
          <cell r="A8315">
            <v>6406193</v>
          </cell>
          <cell r="B8315" t="str">
            <v>Šroub s plochou kulovou hlavou…FRSBKM M6</v>
          </cell>
          <cell r="C8315">
            <v>13.44</v>
          </cell>
          <cell r="D8315">
            <v>100</v>
          </cell>
          <cell r="E8315" t="str">
            <v>KS</v>
          </cell>
          <cell r="F8315">
            <v>1344</v>
          </cell>
        </row>
        <row r="8316">
          <cell r="A8316">
            <v>6406203</v>
          </cell>
          <cell r="B8316" t="str">
            <v>Šroub s plochou kulovou hlavou…FRSB 6X20</v>
          </cell>
          <cell r="C8316">
            <v>4.05</v>
          </cell>
          <cell r="D8316">
            <v>100</v>
          </cell>
          <cell r="E8316" t="str">
            <v>KS</v>
          </cell>
          <cell r="F8316">
            <v>405</v>
          </cell>
        </row>
        <row r="8317">
          <cell r="A8317">
            <v>6406254</v>
          </cell>
          <cell r="B8317" t="str">
            <v>Šroub s plochou kulovou hlavou…FRS 12X25</v>
          </cell>
          <cell r="C8317">
            <v>33.71</v>
          </cell>
          <cell r="D8317">
            <v>100</v>
          </cell>
          <cell r="E8317" t="str">
            <v>KS</v>
          </cell>
          <cell r="F8317">
            <v>3371</v>
          </cell>
        </row>
        <row r="8318">
          <cell r="A8318">
            <v>6406270</v>
          </cell>
          <cell r="B8318" t="str">
            <v>Šroub s plochou kulovou hlavou…FRS 12X30</v>
          </cell>
          <cell r="C8318">
            <v>33.61</v>
          </cell>
          <cell r="D8318">
            <v>100</v>
          </cell>
          <cell r="E8318" t="str">
            <v>KS</v>
          </cell>
          <cell r="F8318">
            <v>3361</v>
          </cell>
        </row>
        <row r="8319">
          <cell r="A8319">
            <v>6406521</v>
          </cell>
          <cell r="B8319" t="str">
            <v>Šroub s plochou kulovou hlavou…FRSB 6X12</v>
          </cell>
          <cell r="C8319">
            <v>7.86</v>
          </cell>
          <cell r="D8319">
            <v>100</v>
          </cell>
          <cell r="E8319" t="str">
            <v>KS</v>
          </cell>
          <cell r="F8319">
            <v>786</v>
          </cell>
        </row>
        <row r="8320">
          <cell r="A8320">
            <v>6406556</v>
          </cell>
          <cell r="B8320" t="str">
            <v>Šroub s plochou kulovou hlavou…FRSB 6X16</v>
          </cell>
          <cell r="C8320">
            <v>7.37</v>
          </cell>
          <cell r="D8320">
            <v>100</v>
          </cell>
          <cell r="E8320" t="str">
            <v>KS</v>
          </cell>
          <cell r="F8320">
            <v>737</v>
          </cell>
        </row>
        <row r="8321">
          <cell r="A8321">
            <v>6406564</v>
          </cell>
          <cell r="B8321" t="str">
            <v>Šroub s plochou kulovou hlavou…FRS 6X12</v>
          </cell>
          <cell r="C8321">
            <v>11.55</v>
          </cell>
          <cell r="D8321">
            <v>100</v>
          </cell>
          <cell r="E8321" t="str">
            <v>KS</v>
          </cell>
          <cell r="F8321">
            <v>1155</v>
          </cell>
        </row>
        <row r="8322">
          <cell r="A8322">
            <v>6406580</v>
          </cell>
          <cell r="B8322" t="str">
            <v>Šroub s plochou kulovou hlavou…FRS 6X16</v>
          </cell>
          <cell r="C8322">
            <v>9.44</v>
          </cell>
          <cell r="D8322">
            <v>100</v>
          </cell>
          <cell r="E8322" t="str">
            <v>KS</v>
          </cell>
          <cell r="F8322">
            <v>944</v>
          </cell>
        </row>
        <row r="8323">
          <cell r="A8323">
            <v>6406602</v>
          </cell>
          <cell r="B8323" t="str">
            <v>Šroub s plochou kulovou hlavou…FRSB 6X20</v>
          </cell>
          <cell r="C8323">
            <v>8.32</v>
          </cell>
          <cell r="D8323">
            <v>100</v>
          </cell>
          <cell r="E8323" t="str">
            <v>KS</v>
          </cell>
          <cell r="F8323">
            <v>832</v>
          </cell>
        </row>
        <row r="8324">
          <cell r="A8324">
            <v>6406696</v>
          </cell>
          <cell r="B8324" t="str">
            <v>Šroub s plochou kulovou hlavou…FRS 8X16</v>
          </cell>
          <cell r="C8324">
            <v>21.83</v>
          </cell>
          <cell r="D8324">
            <v>100</v>
          </cell>
          <cell r="E8324" t="str">
            <v>KS</v>
          </cell>
          <cell r="F8324">
            <v>2183</v>
          </cell>
        </row>
        <row r="8325">
          <cell r="A8325">
            <v>6406718</v>
          </cell>
          <cell r="B8325" t="str">
            <v>Šroub s plochou kulovou hlavou…FRS 10X25</v>
          </cell>
          <cell r="C8325">
            <v>45.99</v>
          </cell>
          <cell r="D8325">
            <v>100</v>
          </cell>
          <cell r="E8325" t="str">
            <v>KS</v>
          </cell>
          <cell r="F8325">
            <v>4599</v>
          </cell>
        </row>
        <row r="8326">
          <cell r="A8326">
            <v>6406726</v>
          </cell>
          <cell r="B8326" t="str">
            <v>Šroub s plochou kulovou hlavou…FRS 10X30</v>
          </cell>
          <cell r="C8326">
            <v>76</v>
          </cell>
          <cell r="D8326">
            <v>100</v>
          </cell>
          <cell r="E8326" t="str">
            <v>KS</v>
          </cell>
          <cell r="F8326">
            <v>7600</v>
          </cell>
        </row>
        <row r="8327">
          <cell r="A8327">
            <v>6406750</v>
          </cell>
          <cell r="B8327" t="str">
            <v>Šroub s plochou kulovou hlavou…FRS 12X25</v>
          </cell>
          <cell r="C8327">
            <v>54.24</v>
          </cell>
          <cell r="D8327">
            <v>100</v>
          </cell>
          <cell r="E8327" t="str">
            <v>KS</v>
          </cell>
          <cell r="F8327">
            <v>5424</v>
          </cell>
        </row>
        <row r="8328">
          <cell r="A8328">
            <v>6406769</v>
          </cell>
          <cell r="B8328" t="str">
            <v>Šroub s plochou kulovou hlavou…FRS 12X30</v>
          </cell>
          <cell r="C8328">
            <v>78.75</v>
          </cell>
          <cell r="D8328">
            <v>100</v>
          </cell>
          <cell r="E8328" t="str">
            <v>KS</v>
          </cell>
          <cell r="F8328">
            <v>7875</v>
          </cell>
        </row>
        <row r="8329">
          <cell r="A8329">
            <v>6406807</v>
          </cell>
          <cell r="B8329" t="str">
            <v>Šroub s plochou kulovou hlavou…FRS 8X20</v>
          </cell>
          <cell r="C8329">
            <v>27.33</v>
          </cell>
          <cell r="D8329">
            <v>100</v>
          </cell>
          <cell r="E8329" t="str">
            <v>KS</v>
          </cell>
          <cell r="F8329">
            <v>2733</v>
          </cell>
        </row>
        <row r="8330">
          <cell r="A8330">
            <v>6406815</v>
          </cell>
          <cell r="B8330" t="str">
            <v>Šroub s plochou kulovou hlavou…FRS 8X25</v>
          </cell>
          <cell r="C8330">
            <v>26.82</v>
          </cell>
          <cell r="D8330">
            <v>100</v>
          </cell>
          <cell r="E8330" t="str">
            <v>KS</v>
          </cell>
          <cell r="F8330">
            <v>2682</v>
          </cell>
        </row>
        <row r="8331">
          <cell r="A8331">
            <v>6406823</v>
          </cell>
          <cell r="B8331" t="str">
            <v>Šroub s plochou kulovou hlavou…FRS 8X35</v>
          </cell>
          <cell r="C8331">
            <v>31.55</v>
          </cell>
          <cell r="D8331">
            <v>100</v>
          </cell>
          <cell r="E8331" t="str">
            <v>KS</v>
          </cell>
          <cell r="F8331">
            <v>3155</v>
          </cell>
        </row>
        <row r="8332">
          <cell r="A8332">
            <v>6406866</v>
          </cell>
          <cell r="B8332" t="str">
            <v>Šroub s plochou kulovou hlavou…FRS 10X20</v>
          </cell>
          <cell r="C8332">
            <v>76.650000000000006</v>
          </cell>
          <cell r="D8332">
            <v>100</v>
          </cell>
          <cell r="E8332" t="str">
            <v>KS</v>
          </cell>
          <cell r="F8332">
            <v>7665</v>
          </cell>
        </row>
        <row r="8333">
          <cell r="A8333">
            <v>6406870</v>
          </cell>
          <cell r="B8333" t="str">
            <v>Šroub s plochou kulovou hlavou…FRS 10X20</v>
          </cell>
          <cell r="C8333">
            <v>43.58</v>
          </cell>
          <cell r="D8333">
            <v>100</v>
          </cell>
          <cell r="E8333" t="str">
            <v>KS</v>
          </cell>
          <cell r="F8333">
            <v>4358</v>
          </cell>
        </row>
        <row r="8334">
          <cell r="A8334">
            <v>6406872</v>
          </cell>
          <cell r="B8334" t="str">
            <v>Šroub s pl. kul. hl.…FRS10/20S</v>
          </cell>
          <cell r="C8334">
            <v>50.4</v>
          </cell>
          <cell r="D8334">
            <v>100</v>
          </cell>
          <cell r="E8334" t="str">
            <v>KS</v>
          </cell>
          <cell r="F8334">
            <v>5040</v>
          </cell>
        </row>
        <row r="8335">
          <cell r="A8335">
            <v>6406907</v>
          </cell>
          <cell r="B8335" t="str">
            <v>Šroub s plochou kulovou hlavou…FRS 6X30</v>
          </cell>
          <cell r="C8335">
            <v>6.03</v>
          </cell>
          <cell r="D8335">
            <v>100</v>
          </cell>
          <cell r="E8335" t="str">
            <v>KS</v>
          </cell>
          <cell r="F8335">
            <v>603</v>
          </cell>
        </row>
        <row r="8336">
          <cell r="A8336">
            <v>6406939</v>
          </cell>
          <cell r="B8336" t="str">
            <v>Šroub s plochou kulovou hlavou…FRS 8X16S</v>
          </cell>
          <cell r="C8336">
            <v>12.37</v>
          </cell>
          <cell r="D8336">
            <v>100</v>
          </cell>
          <cell r="E8336" t="str">
            <v>KS</v>
          </cell>
          <cell r="F8336">
            <v>1237</v>
          </cell>
        </row>
        <row r="8337">
          <cell r="A8337">
            <v>6406963</v>
          </cell>
          <cell r="B8337" t="str">
            <v>Šroub s plochou kulovou hlavou…FRS 8X16</v>
          </cell>
          <cell r="C8337">
            <v>13.72</v>
          </cell>
          <cell r="D8337">
            <v>100</v>
          </cell>
          <cell r="E8337" t="str">
            <v>KS</v>
          </cell>
          <cell r="F8337">
            <v>1372</v>
          </cell>
        </row>
        <row r="8338">
          <cell r="A8338">
            <v>6406971</v>
          </cell>
          <cell r="B8338" t="str">
            <v>Šroub s plochou kulovou hlavou…FRS 8X20</v>
          </cell>
          <cell r="C8338">
            <v>13.17</v>
          </cell>
          <cell r="D8338">
            <v>100</v>
          </cell>
          <cell r="E8338" t="str">
            <v>KS</v>
          </cell>
          <cell r="F8338">
            <v>1317</v>
          </cell>
        </row>
        <row r="8339">
          <cell r="A8339">
            <v>6406998</v>
          </cell>
          <cell r="B8339" t="str">
            <v>Šroub s plochou kulovou hlavou…FRS 8X25</v>
          </cell>
          <cell r="C8339">
            <v>16.78</v>
          </cell>
          <cell r="D8339">
            <v>100</v>
          </cell>
          <cell r="E8339" t="str">
            <v>KS</v>
          </cell>
          <cell r="F8339">
            <v>1678</v>
          </cell>
        </row>
        <row r="8340">
          <cell r="A8340">
            <v>6407048</v>
          </cell>
          <cell r="B8340" t="str">
            <v>Šroub s plochou kulovou hlavou…FRS 8X35</v>
          </cell>
          <cell r="C8340">
            <v>13.79</v>
          </cell>
          <cell r="D8340">
            <v>100</v>
          </cell>
          <cell r="E8340" t="str">
            <v>KS</v>
          </cell>
          <cell r="F8340">
            <v>1379</v>
          </cell>
        </row>
        <row r="8341">
          <cell r="A8341">
            <v>6407471</v>
          </cell>
          <cell r="B8341" t="str">
            <v>Šroub s plochou kulovou hlavou…FRS 10X20</v>
          </cell>
          <cell r="C8341">
            <v>20.39</v>
          </cell>
          <cell r="D8341">
            <v>100</v>
          </cell>
          <cell r="E8341" t="str">
            <v>KS</v>
          </cell>
          <cell r="F8341">
            <v>2039</v>
          </cell>
        </row>
        <row r="8342">
          <cell r="A8342">
            <v>6407528</v>
          </cell>
          <cell r="B8342" t="str">
            <v>Šroub s plochou kulovou hlavou…FRS 10X25</v>
          </cell>
          <cell r="C8342">
            <v>16.62</v>
          </cell>
          <cell r="D8342">
            <v>100</v>
          </cell>
          <cell r="E8342" t="str">
            <v>KS</v>
          </cell>
          <cell r="F8342">
            <v>1662</v>
          </cell>
        </row>
        <row r="8343">
          <cell r="A8343">
            <v>6407536</v>
          </cell>
          <cell r="B8343" t="str">
            <v>Šroub s plochou kulovou hlavou…FRS 10X25</v>
          </cell>
          <cell r="C8343">
            <v>23.37</v>
          </cell>
          <cell r="D8343">
            <v>100</v>
          </cell>
          <cell r="E8343" t="str">
            <v>KS</v>
          </cell>
          <cell r="F8343">
            <v>2337</v>
          </cell>
        </row>
        <row r="8344">
          <cell r="A8344">
            <v>6407560</v>
          </cell>
          <cell r="B8344" t="str">
            <v>Šroub s plochou kulovou hlavou…FRS 10X25</v>
          </cell>
          <cell r="C8344">
            <v>13.39</v>
          </cell>
          <cell r="D8344">
            <v>100</v>
          </cell>
          <cell r="E8344" t="str">
            <v>KS</v>
          </cell>
          <cell r="F8344">
            <v>1339</v>
          </cell>
        </row>
        <row r="8345">
          <cell r="A8345">
            <v>6407579</v>
          </cell>
          <cell r="B8345" t="str">
            <v>Šroub s plochou kulovou hlavou…FRS 10X30</v>
          </cell>
          <cell r="C8345">
            <v>14.09</v>
          </cell>
          <cell r="D8345">
            <v>100</v>
          </cell>
          <cell r="E8345" t="str">
            <v>KS</v>
          </cell>
          <cell r="F8345">
            <v>1409</v>
          </cell>
        </row>
        <row r="8346">
          <cell r="A8346">
            <v>6408117</v>
          </cell>
          <cell r="B8346" t="str">
            <v>Šroub se šestihrannou hlavou…SKS 10X25</v>
          </cell>
          <cell r="C8346">
            <v>14.7</v>
          </cell>
          <cell r="D8346">
            <v>100</v>
          </cell>
          <cell r="E8346" t="str">
            <v>KS</v>
          </cell>
          <cell r="F8346">
            <v>1470</v>
          </cell>
        </row>
        <row r="8347">
          <cell r="A8347">
            <v>6408478</v>
          </cell>
          <cell r="B8347" t="str">
            <v>Šroub se šestihrannou hlavou…SKS12/130</v>
          </cell>
          <cell r="C8347">
            <v>79.97</v>
          </cell>
          <cell r="D8347">
            <v>100</v>
          </cell>
          <cell r="E8347" t="str">
            <v>KS</v>
          </cell>
          <cell r="F8347">
            <v>7997</v>
          </cell>
        </row>
        <row r="8348">
          <cell r="A8348">
            <v>6408516</v>
          </cell>
          <cell r="B8348" t="str">
            <v>Šroub se šestihrannou hlavou…SKS 10X60</v>
          </cell>
          <cell r="C8348">
            <v>20.48</v>
          </cell>
          <cell r="D8348">
            <v>100</v>
          </cell>
          <cell r="E8348" t="str">
            <v>KS</v>
          </cell>
          <cell r="F8348">
            <v>2048</v>
          </cell>
        </row>
        <row r="8349">
          <cell r="A8349">
            <v>6408702</v>
          </cell>
          <cell r="B8349" t="str">
            <v>Podložka…DIN440/7</v>
          </cell>
          <cell r="C8349">
            <v>5.81</v>
          </cell>
          <cell r="D8349">
            <v>100</v>
          </cell>
          <cell r="E8349" t="str">
            <v>KS</v>
          </cell>
          <cell r="F8349">
            <v>581</v>
          </cell>
        </row>
        <row r="8350">
          <cell r="A8350">
            <v>6408710</v>
          </cell>
          <cell r="B8350" t="str">
            <v>Podložka…DIN440/9</v>
          </cell>
          <cell r="C8350">
            <v>7.77</v>
          </cell>
          <cell r="D8350">
            <v>100</v>
          </cell>
          <cell r="E8350" t="str">
            <v>KS</v>
          </cell>
          <cell r="F8350">
            <v>777</v>
          </cell>
        </row>
        <row r="8351">
          <cell r="A8351">
            <v>6408729</v>
          </cell>
          <cell r="B8351" t="str">
            <v>Podložka…DIN440/11</v>
          </cell>
          <cell r="C8351">
            <v>9.39</v>
          </cell>
          <cell r="D8351">
            <v>100</v>
          </cell>
          <cell r="E8351" t="str">
            <v>KS</v>
          </cell>
          <cell r="F8351">
            <v>939</v>
          </cell>
        </row>
        <row r="8352">
          <cell r="A8352">
            <v>6408737</v>
          </cell>
          <cell r="B8352" t="str">
            <v>Podložka…DIN440/14</v>
          </cell>
          <cell r="C8352">
            <v>14.97</v>
          </cell>
          <cell r="D8352">
            <v>100</v>
          </cell>
          <cell r="E8352" t="str">
            <v>KS</v>
          </cell>
          <cell r="F8352">
            <v>1497</v>
          </cell>
        </row>
        <row r="8353">
          <cell r="A8353">
            <v>6408958</v>
          </cell>
          <cell r="B8353" t="str">
            <v>Matice kombi…KM M6  G</v>
          </cell>
          <cell r="C8353">
            <v>2</v>
          </cell>
          <cell r="D8353">
            <v>100</v>
          </cell>
          <cell r="E8353" t="str">
            <v>KS</v>
          </cell>
          <cell r="F8353">
            <v>200</v>
          </cell>
        </row>
        <row r="8354">
          <cell r="A8354">
            <v>6408962</v>
          </cell>
          <cell r="B8354" t="str">
            <v>Matice kombi…KM M6  F</v>
          </cell>
          <cell r="C8354">
            <v>1.99</v>
          </cell>
          <cell r="D8354">
            <v>100</v>
          </cell>
          <cell r="E8354" t="str">
            <v>KS</v>
          </cell>
          <cell r="F8354">
            <v>199</v>
          </cell>
        </row>
        <row r="8355">
          <cell r="A8355">
            <v>6408966</v>
          </cell>
          <cell r="B8355" t="str">
            <v>matice KOMBI…KM M6 V2A</v>
          </cell>
          <cell r="C8355">
            <v>5.15</v>
          </cell>
          <cell r="D8355">
            <v>100</v>
          </cell>
          <cell r="E8355" t="str">
            <v>KS</v>
          </cell>
          <cell r="F8355">
            <v>515</v>
          </cell>
        </row>
        <row r="8356">
          <cell r="A8356">
            <v>6410081</v>
          </cell>
          <cell r="B8356" t="str">
            <v>Spojka…12005/M8</v>
          </cell>
          <cell r="C8356">
            <v>12.95</v>
          </cell>
          <cell r="D8356">
            <v>100</v>
          </cell>
          <cell r="E8356" t="str">
            <v>KS</v>
          </cell>
          <cell r="F8356">
            <v>1295</v>
          </cell>
        </row>
        <row r="8357">
          <cell r="A8357">
            <v>6410103</v>
          </cell>
          <cell r="B8357" t="str">
            <v>Spojka…12005/M10</v>
          </cell>
          <cell r="C8357">
            <v>16</v>
          </cell>
          <cell r="D8357">
            <v>100</v>
          </cell>
          <cell r="E8357" t="str">
            <v>KS</v>
          </cell>
          <cell r="F8357">
            <v>1600</v>
          </cell>
        </row>
        <row r="8358">
          <cell r="A8358">
            <v>6410111</v>
          </cell>
          <cell r="B8358" t="str">
            <v>Spojka…12005/M12</v>
          </cell>
          <cell r="C8358">
            <v>43.68</v>
          </cell>
          <cell r="D8358">
            <v>100</v>
          </cell>
          <cell r="E8358" t="str">
            <v>KS</v>
          </cell>
          <cell r="F8358">
            <v>4368</v>
          </cell>
        </row>
        <row r="8359">
          <cell r="A8359">
            <v>6410162</v>
          </cell>
          <cell r="B8359" t="str">
            <v>Spojka…12005/M10</v>
          </cell>
          <cell r="C8359">
            <v>107.06</v>
          </cell>
          <cell r="D8359">
            <v>100</v>
          </cell>
          <cell r="E8359" t="str">
            <v>KS</v>
          </cell>
          <cell r="F8359">
            <v>10706</v>
          </cell>
        </row>
        <row r="8360">
          <cell r="A8360">
            <v>6416446</v>
          </cell>
          <cell r="B8360" t="str">
            <v>Distanční díl…DSK/25</v>
          </cell>
          <cell r="C8360">
            <v>56</v>
          </cell>
          <cell r="D8360">
            <v>1</v>
          </cell>
          <cell r="E8360" t="str">
            <v>KS</v>
          </cell>
          <cell r="F8360">
            <v>56</v>
          </cell>
        </row>
        <row r="8361">
          <cell r="A8361">
            <v>6416462</v>
          </cell>
          <cell r="B8361" t="str">
            <v>Distanční díl…DSK/45 VA</v>
          </cell>
          <cell r="C8361">
            <v>155</v>
          </cell>
          <cell r="D8361">
            <v>1</v>
          </cell>
          <cell r="E8361" t="str">
            <v>KS</v>
          </cell>
          <cell r="F8361">
            <v>155</v>
          </cell>
        </row>
        <row r="8362">
          <cell r="A8362">
            <v>6416489</v>
          </cell>
          <cell r="B8362" t="str">
            <v>Distanční díl…DSK/45 VA</v>
          </cell>
          <cell r="C8362">
            <v>135</v>
          </cell>
          <cell r="D8362">
            <v>1</v>
          </cell>
          <cell r="E8362" t="str">
            <v>KS</v>
          </cell>
          <cell r="F8362">
            <v>135</v>
          </cell>
        </row>
        <row r="8363">
          <cell r="A8363">
            <v>6416500</v>
          </cell>
          <cell r="B8363" t="str">
            <v>Distanční díl…DSK/45</v>
          </cell>
          <cell r="C8363">
            <v>77</v>
          </cell>
          <cell r="D8363">
            <v>1</v>
          </cell>
          <cell r="E8363" t="str">
            <v>KS</v>
          </cell>
          <cell r="F8363">
            <v>77</v>
          </cell>
        </row>
        <row r="8364">
          <cell r="A8364">
            <v>6416504</v>
          </cell>
          <cell r="B8364" t="str">
            <v>Distanční díl…DSK/47</v>
          </cell>
          <cell r="C8364">
            <v>45</v>
          </cell>
          <cell r="D8364">
            <v>1</v>
          </cell>
          <cell r="E8364" t="str">
            <v>KS</v>
          </cell>
          <cell r="F8364">
            <v>45</v>
          </cell>
        </row>
        <row r="8365">
          <cell r="A8365">
            <v>6416511</v>
          </cell>
          <cell r="B8365" t="str">
            <v>Distanční díl…DSK 47</v>
          </cell>
          <cell r="C8365">
            <v>162</v>
          </cell>
          <cell r="D8365">
            <v>1</v>
          </cell>
          <cell r="E8365" t="str">
            <v>KS</v>
          </cell>
          <cell r="F8365">
            <v>162</v>
          </cell>
        </row>
        <row r="8366">
          <cell r="A8366">
            <v>6416519</v>
          </cell>
          <cell r="B8366" t="str">
            <v>Distanční díl…DSK/61</v>
          </cell>
          <cell r="C8366">
            <v>100</v>
          </cell>
          <cell r="D8366">
            <v>1</v>
          </cell>
          <cell r="E8366" t="str">
            <v>KS</v>
          </cell>
          <cell r="F8366">
            <v>100</v>
          </cell>
        </row>
        <row r="8367">
          <cell r="A8367">
            <v>6416527</v>
          </cell>
          <cell r="B8367" t="str">
            <v>Distanční díl…DSK/61 VA</v>
          </cell>
          <cell r="C8367">
            <v>146</v>
          </cell>
          <cell r="D8367">
            <v>1</v>
          </cell>
          <cell r="E8367" t="str">
            <v>KS</v>
          </cell>
          <cell r="F8367">
            <v>146</v>
          </cell>
        </row>
        <row r="8368">
          <cell r="A8368">
            <v>6416551</v>
          </cell>
          <cell r="B8368" t="str">
            <v>Distanční díl…DS 4  FS</v>
          </cell>
          <cell r="C8368">
            <v>21</v>
          </cell>
          <cell r="D8368">
            <v>1</v>
          </cell>
          <cell r="E8368" t="str">
            <v>KS</v>
          </cell>
          <cell r="F8368">
            <v>21</v>
          </cell>
        </row>
        <row r="8369">
          <cell r="A8369">
            <v>6417027</v>
          </cell>
          <cell r="B8369" t="str">
            <v>Výložník…AW 30F 21</v>
          </cell>
          <cell r="C8369">
            <v>218</v>
          </cell>
          <cell r="D8369">
            <v>1</v>
          </cell>
          <cell r="E8369" t="str">
            <v>KS</v>
          </cell>
          <cell r="F8369">
            <v>218</v>
          </cell>
        </row>
        <row r="8370">
          <cell r="A8370">
            <v>6417043</v>
          </cell>
          <cell r="B8370" t="str">
            <v>Výložník…AW 30F 31</v>
          </cell>
          <cell r="C8370">
            <v>288</v>
          </cell>
          <cell r="D8370">
            <v>1</v>
          </cell>
          <cell r="E8370" t="str">
            <v>KS</v>
          </cell>
          <cell r="F8370">
            <v>288</v>
          </cell>
        </row>
        <row r="8371">
          <cell r="A8371">
            <v>6417078</v>
          </cell>
          <cell r="B8371" t="str">
            <v>Výložník…AW 30F 41</v>
          </cell>
          <cell r="C8371">
            <v>304</v>
          </cell>
          <cell r="D8371">
            <v>1</v>
          </cell>
          <cell r="E8371" t="str">
            <v>KS</v>
          </cell>
          <cell r="F8371">
            <v>304</v>
          </cell>
        </row>
        <row r="8372">
          <cell r="A8372">
            <v>6417094</v>
          </cell>
          <cell r="B8372" t="str">
            <v>Výložník…AW 30F 51</v>
          </cell>
          <cell r="C8372">
            <v>347</v>
          </cell>
          <cell r="D8372">
            <v>1</v>
          </cell>
          <cell r="E8372" t="str">
            <v>KS</v>
          </cell>
          <cell r="F8372">
            <v>347</v>
          </cell>
        </row>
        <row r="8373">
          <cell r="A8373">
            <v>6417116</v>
          </cell>
          <cell r="B8373" t="str">
            <v>Výložník…AW 30F 61</v>
          </cell>
          <cell r="C8373">
            <v>370</v>
          </cell>
          <cell r="D8373">
            <v>1</v>
          </cell>
          <cell r="E8373" t="str">
            <v>KS</v>
          </cell>
          <cell r="F8373">
            <v>370</v>
          </cell>
        </row>
        <row r="8374">
          <cell r="A8374">
            <v>6417752</v>
          </cell>
          <cell r="B8374" t="str">
            <v>Nástěnný výložník…AW 80/21</v>
          </cell>
          <cell r="C8374">
            <v>467</v>
          </cell>
          <cell r="D8374">
            <v>1</v>
          </cell>
          <cell r="E8374" t="str">
            <v>KS</v>
          </cell>
          <cell r="F8374">
            <v>467</v>
          </cell>
        </row>
        <row r="8375">
          <cell r="A8375">
            <v>6417779</v>
          </cell>
          <cell r="B8375" t="str">
            <v>Nástěnný výložník…AW 80/31</v>
          </cell>
          <cell r="C8375">
            <v>614</v>
          </cell>
          <cell r="D8375">
            <v>1</v>
          </cell>
          <cell r="E8375" t="str">
            <v>KS</v>
          </cell>
          <cell r="F8375">
            <v>614</v>
          </cell>
        </row>
        <row r="8376">
          <cell r="A8376">
            <v>6417795</v>
          </cell>
          <cell r="B8376" t="str">
            <v>Nástěnný výložník…AW 80/41</v>
          </cell>
          <cell r="C8376">
            <v>794</v>
          </cell>
          <cell r="D8376">
            <v>1</v>
          </cell>
          <cell r="E8376" t="str">
            <v>KS</v>
          </cell>
          <cell r="F8376">
            <v>794</v>
          </cell>
        </row>
        <row r="8377">
          <cell r="A8377">
            <v>6417817</v>
          </cell>
          <cell r="B8377" t="str">
            <v>Nástěnný výložník…AW 80/51</v>
          </cell>
          <cell r="C8377">
            <v>917</v>
          </cell>
          <cell r="D8377">
            <v>1</v>
          </cell>
          <cell r="E8377" t="str">
            <v>KS</v>
          </cell>
          <cell r="F8377">
            <v>917</v>
          </cell>
        </row>
        <row r="8378">
          <cell r="A8378">
            <v>6417833</v>
          </cell>
          <cell r="B8378" t="str">
            <v>Nástěnný výložník…AW 80/61</v>
          </cell>
          <cell r="C8378">
            <v>1153</v>
          </cell>
          <cell r="D8378">
            <v>1</v>
          </cell>
          <cell r="E8378" t="str">
            <v>KS</v>
          </cell>
          <cell r="F8378">
            <v>1153</v>
          </cell>
        </row>
        <row r="8379">
          <cell r="A8379">
            <v>6417868</v>
          </cell>
          <cell r="B8379" t="str">
            <v>Nástěnný výložník…AW 80/71</v>
          </cell>
          <cell r="C8379">
            <v>1255</v>
          </cell>
          <cell r="D8379">
            <v>1</v>
          </cell>
          <cell r="E8379" t="str">
            <v>KS</v>
          </cell>
          <cell r="F8379">
            <v>1255</v>
          </cell>
        </row>
        <row r="8380">
          <cell r="A8380">
            <v>6417884</v>
          </cell>
          <cell r="B8380" t="str">
            <v>Nástěnný výložník…AW 80/81</v>
          </cell>
          <cell r="C8380">
            <v>1452</v>
          </cell>
          <cell r="D8380">
            <v>1</v>
          </cell>
          <cell r="E8380" t="str">
            <v>KS</v>
          </cell>
          <cell r="F8380">
            <v>1452</v>
          </cell>
        </row>
        <row r="8381">
          <cell r="A8381">
            <v>6417906</v>
          </cell>
          <cell r="B8381" t="str">
            <v>Nástěnný výložník…AWSS/21</v>
          </cell>
          <cell r="C8381">
            <v>1730</v>
          </cell>
          <cell r="D8381">
            <v>1</v>
          </cell>
          <cell r="E8381" t="str">
            <v>KS</v>
          </cell>
          <cell r="F8381">
            <v>1730</v>
          </cell>
        </row>
        <row r="8382">
          <cell r="A8382">
            <v>6417910</v>
          </cell>
          <cell r="B8382" t="str">
            <v>Nástěnný výložník…AWSS/31</v>
          </cell>
          <cell r="C8382">
            <v>1646</v>
          </cell>
          <cell r="D8382">
            <v>1</v>
          </cell>
          <cell r="E8382" t="str">
            <v>KS</v>
          </cell>
          <cell r="F8382">
            <v>1646</v>
          </cell>
        </row>
        <row r="8383">
          <cell r="A8383">
            <v>6417914</v>
          </cell>
          <cell r="B8383" t="str">
            <v>Nástěnný výložník…AWSS/41</v>
          </cell>
          <cell r="C8383">
            <v>1736</v>
          </cell>
          <cell r="D8383">
            <v>1</v>
          </cell>
          <cell r="E8383" t="str">
            <v>KS</v>
          </cell>
          <cell r="F8383">
            <v>1736</v>
          </cell>
        </row>
        <row r="8384">
          <cell r="A8384">
            <v>6417918</v>
          </cell>
          <cell r="B8384" t="str">
            <v>Nástěnný výložník…AWSS/51</v>
          </cell>
          <cell r="C8384">
            <v>1882</v>
          </cell>
          <cell r="D8384">
            <v>1</v>
          </cell>
          <cell r="E8384" t="str">
            <v>KS</v>
          </cell>
          <cell r="F8384">
            <v>1882</v>
          </cell>
        </row>
        <row r="8385">
          <cell r="A8385">
            <v>6417922</v>
          </cell>
          <cell r="B8385" t="str">
            <v>Nástěnný výložník…AWSS/61</v>
          </cell>
          <cell r="C8385">
            <v>2004</v>
          </cell>
          <cell r="D8385">
            <v>1</v>
          </cell>
          <cell r="E8385" t="str">
            <v>KS</v>
          </cell>
          <cell r="F8385">
            <v>2004</v>
          </cell>
        </row>
        <row r="8386">
          <cell r="A8386">
            <v>6417930</v>
          </cell>
          <cell r="B8386" t="str">
            <v>Nástěnný výložník…AWSS/81</v>
          </cell>
          <cell r="C8386">
            <v>2677</v>
          </cell>
          <cell r="D8386">
            <v>1</v>
          </cell>
          <cell r="E8386" t="str">
            <v>KS</v>
          </cell>
          <cell r="F8386">
            <v>2677</v>
          </cell>
        </row>
        <row r="8387">
          <cell r="A8387">
            <v>6417938</v>
          </cell>
          <cell r="B8387" t="str">
            <v>Nástěnný výložník…AWSS/101</v>
          </cell>
          <cell r="C8387">
            <v>3198</v>
          </cell>
          <cell r="D8387">
            <v>1</v>
          </cell>
          <cell r="E8387" t="str">
            <v>KS</v>
          </cell>
          <cell r="F8387">
            <v>3198</v>
          </cell>
        </row>
        <row r="8388">
          <cell r="A8388">
            <v>6418007</v>
          </cell>
          <cell r="B8388" t="str">
            <v>Výložník…AW 55F 21</v>
          </cell>
          <cell r="C8388">
            <v>611</v>
          </cell>
          <cell r="D8388">
            <v>1</v>
          </cell>
          <cell r="E8388" t="str">
            <v>KS</v>
          </cell>
          <cell r="F8388">
            <v>611</v>
          </cell>
        </row>
        <row r="8389">
          <cell r="A8389">
            <v>6418198</v>
          </cell>
          <cell r="B8389" t="str">
            <v>Protipožární třmen…BSB</v>
          </cell>
          <cell r="C8389">
            <v>153</v>
          </cell>
          <cell r="D8389">
            <v>1</v>
          </cell>
          <cell r="E8389" t="str">
            <v>KS</v>
          </cell>
          <cell r="F8389">
            <v>153</v>
          </cell>
        </row>
        <row r="8390">
          <cell r="A8390">
            <v>6418244</v>
          </cell>
          <cell r="B8390" t="str">
            <v>Šroub se šestihrannou hlavou…SKS10X110</v>
          </cell>
          <cell r="C8390">
            <v>42</v>
          </cell>
          <cell r="D8390">
            <v>1</v>
          </cell>
          <cell r="E8390" t="str">
            <v>KS</v>
          </cell>
          <cell r="F8390">
            <v>42</v>
          </cell>
        </row>
        <row r="8391">
          <cell r="A8391">
            <v>6418248</v>
          </cell>
          <cell r="B8391" t="str">
            <v>Šroub se šestihrannou hlavou…SKS10X80</v>
          </cell>
          <cell r="C8391">
            <v>84</v>
          </cell>
          <cell r="D8391">
            <v>1</v>
          </cell>
          <cell r="E8391" t="str">
            <v>KS</v>
          </cell>
          <cell r="F8391">
            <v>84</v>
          </cell>
        </row>
        <row r="8392">
          <cell r="A8392">
            <v>6418250</v>
          </cell>
          <cell r="B8392" t="str">
            <v>Šroub se šestihrannou hlavou…SKS 10X80</v>
          </cell>
          <cell r="C8392">
            <v>43</v>
          </cell>
          <cell r="D8392">
            <v>1</v>
          </cell>
          <cell r="E8392" t="str">
            <v>KS</v>
          </cell>
          <cell r="F8392">
            <v>43</v>
          </cell>
        </row>
        <row r="8393">
          <cell r="A8393">
            <v>6418252</v>
          </cell>
          <cell r="B8393" t="str">
            <v>Šroub se šestihrannou hlavou…SKS 10X90</v>
          </cell>
          <cell r="C8393">
            <v>51</v>
          </cell>
          <cell r="D8393">
            <v>1</v>
          </cell>
          <cell r="E8393" t="str">
            <v>KS</v>
          </cell>
          <cell r="F8393">
            <v>51</v>
          </cell>
        </row>
        <row r="8394">
          <cell r="A8394">
            <v>6418279</v>
          </cell>
          <cell r="B8394" t="str">
            <v>Šroub se šestihrannou hlavou…SKS12X80</v>
          </cell>
          <cell r="C8394">
            <v>81</v>
          </cell>
          <cell r="D8394">
            <v>1</v>
          </cell>
          <cell r="E8394" t="str">
            <v>KS</v>
          </cell>
          <cell r="F8394">
            <v>81</v>
          </cell>
        </row>
        <row r="8395">
          <cell r="A8395">
            <v>6418287</v>
          </cell>
          <cell r="B8395" t="str">
            <v>Šroub se šestihrannou hlavou…SKS 12X80</v>
          </cell>
          <cell r="C8395">
            <v>42</v>
          </cell>
          <cell r="D8395">
            <v>1</v>
          </cell>
          <cell r="E8395" t="str">
            <v>KS</v>
          </cell>
          <cell r="F8395">
            <v>42</v>
          </cell>
        </row>
        <row r="8396">
          <cell r="A8396">
            <v>6418295</v>
          </cell>
          <cell r="B8396" t="str">
            <v>Šroub se šestihrannou hlavou…SKS12X100</v>
          </cell>
          <cell r="C8396">
            <v>59</v>
          </cell>
          <cell r="D8396">
            <v>1</v>
          </cell>
          <cell r="E8396" t="str">
            <v>KS</v>
          </cell>
          <cell r="F8396">
            <v>59</v>
          </cell>
        </row>
        <row r="8397">
          <cell r="A8397">
            <v>6418317</v>
          </cell>
          <cell r="B8397" t="str">
            <v>Šroub se šestihrannou hlavou…SKS12X110</v>
          </cell>
          <cell r="C8397">
            <v>50</v>
          </cell>
          <cell r="D8397">
            <v>1</v>
          </cell>
          <cell r="E8397" t="str">
            <v>KS</v>
          </cell>
          <cell r="F8397">
            <v>50</v>
          </cell>
        </row>
        <row r="8398">
          <cell r="A8398">
            <v>6418368</v>
          </cell>
          <cell r="B8398" t="str">
            <v>Šroub se šestihrannou hlavou…SKS12X100</v>
          </cell>
          <cell r="C8398">
            <v>89</v>
          </cell>
          <cell r="D8398">
            <v>1</v>
          </cell>
          <cell r="E8398" t="str">
            <v>KS</v>
          </cell>
          <cell r="F8398">
            <v>89</v>
          </cell>
        </row>
        <row r="8399">
          <cell r="A8399">
            <v>6418376</v>
          </cell>
          <cell r="B8399" t="str">
            <v>Šroub se šestihrannou hlavou…SKS12X110</v>
          </cell>
          <cell r="C8399">
            <v>89</v>
          </cell>
          <cell r="D8399">
            <v>1</v>
          </cell>
          <cell r="E8399" t="str">
            <v>KS</v>
          </cell>
          <cell r="F8399">
            <v>89</v>
          </cell>
        </row>
        <row r="8400">
          <cell r="A8400">
            <v>6418554</v>
          </cell>
          <cell r="B8400" t="str">
            <v>Nástěnný a závěsný výložník…AW 55/21</v>
          </cell>
          <cell r="C8400">
            <v>377</v>
          </cell>
          <cell r="D8400">
            <v>1</v>
          </cell>
          <cell r="E8400" t="str">
            <v>KS</v>
          </cell>
          <cell r="F8400">
            <v>377</v>
          </cell>
        </row>
        <row r="8401">
          <cell r="A8401">
            <v>6418570</v>
          </cell>
          <cell r="B8401" t="str">
            <v>Nástěnný a závěsný výložník…AW 55/31</v>
          </cell>
          <cell r="C8401">
            <v>455</v>
          </cell>
          <cell r="D8401">
            <v>1</v>
          </cell>
          <cell r="E8401" t="str">
            <v>KS</v>
          </cell>
          <cell r="F8401">
            <v>455</v>
          </cell>
        </row>
        <row r="8402">
          <cell r="A8402">
            <v>6418597</v>
          </cell>
          <cell r="B8402" t="str">
            <v>Nástěnný a závěsný výložník…AW 55/41</v>
          </cell>
          <cell r="C8402">
            <v>556</v>
          </cell>
          <cell r="D8402">
            <v>1</v>
          </cell>
          <cell r="E8402" t="str">
            <v>KS</v>
          </cell>
          <cell r="F8402">
            <v>556</v>
          </cell>
        </row>
        <row r="8403">
          <cell r="A8403">
            <v>6418619</v>
          </cell>
          <cell r="B8403" t="str">
            <v>Nástěnný a závěsný výložník…AW 55/51</v>
          </cell>
          <cell r="C8403">
            <v>670</v>
          </cell>
          <cell r="D8403">
            <v>1</v>
          </cell>
          <cell r="E8403" t="str">
            <v>KS</v>
          </cell>
          <cell r="F8403">
            <v>670</v>
          </cell>
        </row>
        <row r="8404">
          <cell r="A8404">
            <v>6418627</v>
          </cell>
          <cell r="B8404" t="str">
            <v>Nástěnný a závěsný výložník…AW 55/56</v>
          </cell>
          <cell r="C8404">
            <v>766</v>
          </cell>
          <cell r="D8404">
            <v>1</v>
          </cell>
          <cell r="E8404" t="str">
            <v>KS</v>
          </cell>
          <cell r="F8404">
            <v>766</v>
          </cell>
        </row>
        <row r="8405">
          <cell r="A8405">
            <v>6418635</v>
          </cell>
          <cell r="B8405" t="str">
            <v>Nástěnný a závěsný výložník…AW 55/61</v>
          </cell>
          <cell r="C8405">
            <v>698</v>
          </cell>
          <cell r="D8405">
            <v>1</v>
          </cell>
          <cell r="E8405" t="str">
            <v>KS</v>
          </cell>
          <cell r="F8405">
            <v>698</v>
          </cell>
        </row>
        <row r="8406">
          <cell r="A8406">
            <v>6418651</v>
          </cell>
          <cell r="B8406" t="str">
            <v>Nástěnný a závěsný výložník…AW 55/71</v>
          </cell>
          <cell r="C8406">
            <v>920</v>
          </cell>
          <cell r="D8406">
            <v>1</v>
          </cell>
          <cell r="E8406" t="str">
            <v>KS</v>
          </cell>
          <cell r="F8406">
            <v>920</v>
          </cell>
        </row>
        <row r="8407">
          <cell r="A8407">
            <v>6418686</v>
          </cell>
          <cell r="B8407" t="str">
            <v>Nástěnný a závěsný výložník…AW 55/81</v>
          </cell>
          <cell r="C8407">
            <v>988</v>
          </cell>
          <cell r="D8407">
            <v>1</v>
          </cell>
          <cell r="E8407" t="str">
            <v>KS</v>
          </cell>
          <cell r="F8407">
            <v>988</v>
          </cell>
        </row>
        <row r="8408">
          <cell r="A8408">
            <v>6418708</v>
          </cell>
          <cell r="B8408" t="str">
            <v>Nástěnný a závěsný výložník…AW 55/91</v>
          </cell>
          <cell r="C8408">
            <v>991</v>
          </cell>
          <cell r="D8408">
            <v>1</v>
          </cell>
          <cell r="E8408" t="str">
            <v>KS</v>
          </cell>
          <cell r="F8408">
            <v>991</v>
          </cell>
        </row>
        <row r="8409">
          <cell r="A8409">
            <v>6418724</v>
          </cell>
          <cell r="B8409" t="str">
            <v>Nástěnný a závěsný výložník…AW 55/101</v>
          </cell>
          <cell r="C8409">
            <v>1692</v>
          </cell>
          <cell r="D8409">
            <v>1</v>
          </cell>
          <cell r="E8409" t="str">
            <v>KS</v>
          </cell>
          <cell r="F8409">
            <v>1692</v>
          </cell>
        </row>
        <row r="8410">
          <cell r="A8410">
            <v>6418759</v>
          </cell>
          <cell r="B8410" t="str">
            <v>Výložník…AS 30/11</v>
          </cell>
          <cell r="C8410">
            <v>178</v>
          </cell>
          <cell r="D8410">
            <v>1</v>
          </cell>
          <cell r="E8410" t="str">
            <v>KS</v>
          </cell>
          <cell r="F8410">
            <v>178</v>
          </cell>
        </row>
        <row r="8411">
          <cell r="A8411">
            <v>6418767</v>
          </cell>
          <cell r="B8411" t="str">
            <v>Výložník…AS 30/16</v>
          </cell>
          <cell r="C8411">
            <v>184</v>
          </cell>
          <cell r="D8411">
            <v>1</v>
          </cell>
          <cell r="E8411" t="str">
            <v>KS</v>
          </cell>
          <cell r="F8411">
            <v>184</v>
          </cell>
        </row>
        <row r="8412">
          <cell r="A8412">
            <v>6418775</v>
          </cell>
          <cell r="B8412" t="str">
            <v>Výložník…AS 30/21</v>
          </cell>
          <cell r="C8412">
            <v>187</v>
          </cell>
          <cell r="D8412">
            <v>1</v>
          </cell>
          <cell r="E8412" t="str">
            <v>KS</v>
          </cell>
          <cell r="F8412">
            <v>187</v>
          </cell>
        </row>
        <row r="8413">
          <cell r="A8413">
            <v>6418791</v>
          </cell>
          <cell r="B8413" t="str">
            <v>Výložník…AS 30/31</v>
          </cell>
          <cell r="C8413">
            <v>229</v>
          </cell>
          <cell r="D8413">
            <v>1</v>
          </cell>
          <cell r="E8413" t="str">
            <v>KS</v>
          </cell>
          <cell r="F8413">
            <v>229</v>
          </cell>
        </row>
        <row r="8414">
          <cell r="A8414">
            <v>6418813</v>
          </cell>
          <cell r="B8414" t="str">
            <v>Výložník…AS 30/41</v>
          </cell>
          <cell r="C8414">
            <v>340</v>
          </cell>
          <cell r="D8414">
            <v>1</v>
          </cell>
          <cell r="E8414" t="str">
            <v>KS</v>
          </cell>
          <cell r="F8414">
            <v>340</v>
          </cell>
        </row>
        <row r="8415">
          <cell r="A8415">
            <v>6418848</v>
          </cell>
          <cell r="B8415" t="str">
            <v>Výložník…AS 30/51</v>
          </cell>
          <cell r="C8415">
            <v>411</v>
          </cell>
          <cell r="D8415">
            <v>1</v>
          </cell>
          <cell r="E8415" t="str">
            <v>KS</v>
          </cell>
          <cell r="F8415">
            <v>411</v>
          </cell>
        </row>
        <row r="8416">
          <cell r="A8416">
            <v>6418856</v>
          </cell>
          <cell r="B8416" t="str">
            <v>Výložník…AS 30/56</v>
          </cell>
          <cell r="C8416">
            <v>456</v>
          </cell>
          <cell r="D8416">
            <v>1</v>
          </cell>
          <cell r="E8416" t="str">
            <v>KS</v>
          </cell>
          <cell r="F8416">
            <v>456</v>
          </cell>
        </row>
        <row r="8417">
          <cell r="A8417">
            <v>6418864</v>
          </cell>
          <cell r="B8417" t="str">
            <v>Výložník…AS 30/61</v>
          </cell>
          <cell r="C8417">
            <v>478</v>
          </cell>
          <cell r="D8417">
            <v>1</v>
          </cell>
          <cell r="E8417" t="str">
            <v>KS</v>
          </cell>
          <cell r="F8417">
            <v>478</v>
          </cell>
        </row>
        <row r="8418">
          <cell r="A8418">
            <v>6418872</v>
          </cell>
          <cell r="B8418" t="str">
            <v>Výložník…AS 30/71</v>
          </cell>
          <cell r="C8418">
            <v>709</v>
          </cell>
          <cell r="D8418">
            <v>1</v>
          </cell>
          <cell r="E8418" t="str">
            <v>KS</v>
          </cell>
          <cell r="F8418">
            <v>709</v>
          </cell>
        </row>
        <row r="8419">
          <cell r="A8419">
            <v>6419046</v>
          </cell>
          <cell r="B8419" t="str">
            <v>Výložník…AS 55/21</v>
          </cell>
          <cell r="C8419">
            <v>447</v>
          </cell>
          <cell r="D8419">
            <v>1</v>
          </cell>
          <cell r="E8419" t="str">
            <v>KS</v>
          </cell>
          <cell r="F8419">
            <v>447</v>
          </cell>
        </row>
        <row r="8420">
          <cell r="A8420">
            <v>6419062</v>
          </cell>
          <cell r="B8420" t="str">
            <v>Výložník…AS 55/31</v>
          </cell>
          <cell r="C8420">
            <v>579</v>
          </cell>
          <cell r="D8420">
            <v>1</v>
          </cell>
          <cell r="E8420" t="str">
            <v>KS</v>
          </cell>
          <cell r="F8420">
            <v>579</v>
          </cell>
        </row>
        <row r="8421">
          <cell r="A8421">
            <v>6419089</v>
          </cell>
          <cell r="B8421" t="str">
            <v>Výložník…AS 55/41</v>
          </cell>
          <cell r="C8421">
            <v>647</v>
          </cell>
          <cell r="D8421">
            <v>1</v>
          </cell>
          <cell r="E8421" t="str">
            <v>KS</v>
          </cell>
          <cell r="F8421">
            <v>647</v>
          </cell>
        </row>
        <row r="8422">
          <cell r="A8422">
            <v>6419100</v>
          </cell>
          <cell r="B8422" t="str">
            <v>Výložník…AS 55/51</v>
          </cell>
          <cell r="C8422">
            <v>744</v>
          </cell>
          <cell r="D8422">
            <v>1</v>
          </cell>
          <cell r="E8422" t="str">
            <v>KS</v>
          </cell>
          <cell r="F8422">
            <v>744</v>
          </cell>
        </row>
        <row r="8423">
          <cell r="A8423">
            <v>6419119</v>
          </cell>
          <cell r="B8423" t="str">
            <v>Výložník…AS 55/56</v>
          </cell>
          <cell r="C8423">
            <v>863</v>
          </cell>
          <cell r="D8423">
            <v>1</v>
          </cell>
          <cell r="E8423" t="str">
            <v>KS</v>
          </cell>
          <cell r="F8423">
            <v>863</v>
          </cell>
        </row>
        <row r="8424">
          <cell r="A8424">
            <v>6419127</v>
          </cell>
          <cell r="B8424" t="str">
            <v>Výložník…AS 55/61</v>
          </cell>
          <cell r="C8424">
            <v>835</v>
          </cell>
          <cell r="D8424">
            <v>1</v>
          </cell>
          <cell r="E8424" t="str">
            <v>KS</v>
          </cell>
          <cell r="F8424">
            <v>835</v>
          </cell>
        </row>
        <row r="8425">
          <cell r="A8425">
            <v>6419143</v>
          </cell>
          <cell r="B8425" t="str">
            <v>Výložník…AS 55/71</v>
          </cell>
          <cell r="C8425">
            <v>1026</v>
          </cell>
          <cell r="D8425">
            <v>1</v>
          </cell>
          <cell r="E8425" t="str">
            <v>KS</v>
          </cell>
          <cell r="F8425">
            <v>1026</v>
          </cell>
        </row>
        <row r="8426">
          <cell r="A8426">
            <v>6419178</v>
          </cell>
          <cell r="B8426" t="str">
            <v>Výložník…AS 55/81</v>
          </cell>
          <cell r="C8426">
            <v>1104</v>
          </cell>
          <cell r="D8426">
            <v>1</v>
          </cell>
          <cell r="E8426" t="str">
            <v>KS</v>
          </cell>
          <cell r="F8426">
            <v>1104</v>
          </cell>
        </row>
        <row r="8427">
          <cell r="A8427">
            <v>6419194</v>
          </cell>
          <cell r="B8427" t="str">
            <v>Výložník…AS 55/91</v>
          </cell>
          <cell r="C8427">
            <v>1220</v>
          </cell>
          <cell r="D8427">
            <v>1</v>
          </cell>
          <cell r="E8427" t="str">
            <v>KS</v>
          </cell>
          <cell r="F8427">
            <v>1220</v>
          </cell>
        </row>
        <row r="8428">
          <cell r="A8428">
            <v>6419208</v>
          </cell>
          <cell r="B8428" t="str">
            <v>Výložník…AS 55/101</v>
          </cell>
          <cell r="C8428">
            <v>1940</v>
          </cell>
          <cell r="D8428">
            <v>1</v>
          </cell>
          <cell r="E8428" t="str">
            <v>KS</v>
          </cell>
          <cell r="F8428">
            <v>1940</v>
          </cell>
        </row>
        <row r="8429">
          <cell r="A8429">
            <v>6419534</v>
          </cell>
          <cell r="B8429" t="str">
            <v>Nástěnný výložník …AWV/21</v>
          </cell>
          <cell r="C8429">
            <v>665</v>
          </cell>
          <cell r="D8429">
            <v>1</v>
          </cell>
          <cell r="E8429" t="str">
            <v>KS</v>
          </cell>
          <cell r="F8429">
            <v>665</v>
          </cell>
        </row>
        <row r="8430">
          <cell r="A8430">
            <v>6419550</v>
          </cell>
          <cell r="B8430" t="str">
            <v>Nástěnný výložník …AWV/31</v>
          </cell>
          <cell r="C8430">
            <v>726</v>
          </cell>
          <cell r="D8430">
            <v>1</v>
          </cell>
          <cell r="E8430" t="str">
            <v>KS</v>
          </cell>
          <cell r="F8430">
            <v>726</v>
          </cell>
        </row>
        <row r="8431">
          <cell r="A8431">
            <v>6419577</v>
          </cell>
          <cell r="B8431" t="str">
            <v>Nástěnný výložník …AWV/41</v>
          </cell>
          <cell r="C8431">
            <v>786</v>
          </cell>
          <cell r="D8431">
            <v>1</v>
          </cell>
          <cell r="E8431" t="str">
            <v>KS</v>
          </cell>
          <cell r="F8431">
            <v>786</v>
          </cell>
        </row>
        <row r="8432">
          <cell r="A8432">
            <v>6419593</v>
          </cell>
          <cell r="B8432" t="str">
            <v>Nástěnný výložník …AWV/51</v>
          </cell>
          <cell r="C8432">
            <v>904</v>
          </cell>
          <cell r="D8432">
            <v>1</v>
          </cell>
          <cell r="E8432" t="str">
            <v>KS</v>
          </cell>
          <cell r="F8432">
            <v>904</v>
          </cell>
        </row>
        <row r="8433">
          <cell r="A8433">
            <v>6419615</v>
          </cell>
          <cell r="B8433" t="str">
            <v>Nástěnný výložník …AWV/61</v>
          </cell>
          <cell r="C8433">
            <v>964</v>
          </cell>
          <cell r="D8433">
            <v>1</v>
          </cell>
          <cell r="E8433" t="str">
            <v>KS</v>
          </cell>
          <cell r="F8433">
            <v>964</v>
          </cell>
        </row>
        <row r="8434">
          <cell r="A8434">
            <v>6419704</v>
          </cell>
          <cell r="B8434" t="str">
            <v>Nástěnný a závěsný výložník…AW 30/11</v>
          </cell>
          <cell r="C8434">
            <v>110</v>
          </cell>
          <cell r="D8434">
            <v>1</v>
          </cell>
          <cell r="E8434" t="str">
            <v>KS</v>
          </cell>
          <cell r="F8434">
            <v>110</v>
          </cell>
        </row>
        <row r="8435">
          <cell r="A8435">
            <v>6419712</v>
          </cell>
          <cell r="B8435" t="str">
            <v>Nástěnný a závěsný výložník…AW 30/16</v>
          </cell>
          <cell r="C8435">
            <v>125</v>
          </cell>
          <cell r="D8435">
            <v>1</v>
          </cell>
          <cell r="E8435" t="str">
            <v>KS</v>
          </cell>
          <cell r="F8435">
            <v>125</v>
          </cell>
        </row>
        <row r="8436">
          <cell r="A8436">
            <v>6419720</v>
          </cell>
          <cell r="B8436" t="str">
            <v>Nástěnný a závěsný výložník…AW 30/21</v>
          </cell>
          <cell r="C8436">
            <v>141</v>
          </cell>
          <cell r="D8436">
            <v>1</v>
          </cell>
          <cell r="E8436" t="str">
            <v>KS</v>
          </cell>
          <cell r="F8436">
            <v>141</v>
          </cell>
        </row>
        <row r="8437">
          <cell r="A8437">
            <v>6419747</v>
          </cell>
          <cell r="B8437" t="str">
            <v>Nástěnný a závěsný výložník…AW 30/31</v>
          </cell>
          <cell r="C8437">
            <v>166</v>
          </cell>
          <cell r="D8437">
            <v>1</v>
          </cell>
          <cell r="E8437" t="str">
            <v>KS</v>
          </cell>
          <cell r="F8437">
            <v>166</v>
          </cell>
        </row>
        <row r="8438">
          <cell r="A8438">
            <v>6419763</v>
          </cell>
          <cell r="B8438" t="str">
            <v>Nástěnný a závěsný výložník…AW 30/41</v>
          </cell>
          <cell r="C8438">
            <v>267</v>
          </cell>
          <cell r="D8438">
            <v>1</v>
          </cell>
          <cell r="E8438" t="str">
            <v>KS</v>
          </cell>
          <cell r="F8438">
            <v>267</v>
          </cell>
        </row>
        <row r="8439">
          <cell r="A8439">
            <v>6419798</v>
          </cell>
          <cell r="B8439" t="str">
            <v>Nástěnný a závěsný výložník…AW 30/51</v>
          </cell>
          <cell r="C8439">
            <v>360</v>
          </cell>
          <cell r="D8439">
            <v>1</v>
          </cell>
          <cell r="E8439" t="str">
            <v>KS</v>
          </cell>
          <cell r="F8439">
            <v>360</v>
          </cell>
        </row>
        <row r="8440">
          <cell r="A8440">
            <v>6419828</v>
          </cell>
          <cell r="B8440" t="str">
            <v>Nástěnný a závěsný výložník…AW 30/61</v>
          </cell>
          <cell r="C8440">
            <v>391</v>
          </cell>
          <cell r="D8440">
            <v>1</v>
          </cell>
          <cell r="E8440" t="str">
            <v>KS</v>
          </cell>
          <cell r="F8440">
            <v>391</v>
          </cell>
        </row>
        <row r="8441">
          <cell r="A8441">
            <v>6419836</v>
          </cell>
          <cell r="B8441" t="str">
            <v>Nástěnný a závěsný výložník…AW 30/71</v>
          </cell>
          <cell r="C8441">
            <v>634</v>
          </cell>
          <cell r="D8441">
            <v>1</v>
          </cell>
          <cell r="E8441" t="str">
            <v>KS</v>
          </cell>
          <cell r="F8441">
            <v>634</v>
          </cell>
        </row>
        <row r="8442">
          <cell r="A8442">
            <v>6419844</v>
          </cell>
          <cell r="B8442" t="str">
            <v>Nástěnný a závěsný výložník…AW 30/56</v>
          </cell>
          <cell r="C8442">
            <v>391</v>
          </cell>
          <cell r="D8442">
            <v>1</v>
          </cell>
          <cell r="E8442" t="str">
            <v>KS</v>
          </cell>
          <cell r="F8442">
            <v>391</v>
          </cell>
        </row>
        <row r="8443">
          <cell r="A8443">
            <v>6420520</v>
          </cell>
          <cell r="B8443" t="str">
            <v>Nástěnný a závěsný výložník…AWG 30/41</v>
          </cell>
          <cell r="C8443">
            <v>278</v>
          </cell>
          <cell r="D8443">
            <v>1</v>
          </cell>
          <cell r="E8443" t="str">
            <v>KS</v>
          </cell>
          <cell r="F8443">
            <v>278</v>
          </cell>
        </row>
        <row r="8444">
          <cell r="A8444">
            <v>6420522</v>
          </cell>
          <cell r="B8444" t="str">
            <v>Nástěnný a závěsný výložník…AWG 30/51</v>
          </cell>
          <cell r="C8444">
            <v>354</v>
          </cell>
          <cell r="D8444">
            <v>1</v>
          </cell>
          <cell r="E8444" t="str">
            <v>KS</v>
          </cell>
          <cell r="F8444">
            <v>354</v>
          </cell>
        </row>
        <row r="8445">
          <cell r="A8445">
            <v>6420526</v>
          </cell>
          <cell r="B8445" t="str">
            <v>Nástěnný a závěsný výložník…AWG 30/61</v>
          </cell>
          <cell r="C8445">
            <v>387</v>
          </cell>
          <cell r="D8445">
            <v>1</v>
          </cell>
          <cell r="E8445" t="str">
            <v>KS</v>
          </cell>
          <cell r="F8445">
            <v>387</v>
          </cell>
        </row>
        <row r="8446">
          <cell r="A8446">
            <v>6420606</v>
          </cell>
          <cell r="B8446" t="str">
            <v>Nástěnný a závěsný výložník…AW G15/11</v>
          </cell>
          <cell r="C8446">
            <v>121</v>
          </cell>
          <cell r="D8446">
            <v>1</v>
          </cell>
          <cell r="E8446" t="str">
            <v>KS</v>
          </cell>
          <cell r="F8446">
            <v>121</v>
          </cell>
        </row>
        <row r="8447">
          <cell r="A8447">
            <v>6420607</v>
          </cell>
          <cell r="B8447" t="str">
            <v>Nástěnný a závěsný výložník…AW G15/16</v>
          </cell>
          <cell r="C8447">
            <v>150</v>
          </cell>
          <cell r="D8447">
            <v>1</v>
          </cell>
          <cell r="E8447" t="str">
            <v>KS</v>
          </cell>
          <cell r="F8447">
            <v>150</v>
          </cell>
        </row>
        <row r="8448">
          <cell r="A8448">
            <v>6420608</v>
          </cell>
          <cell r="B8448" t="str">
            <v>Nástěnný a závěsný výložník…AW G15/21</v>
          </cell>
          <cell r="C8448">
            <v>130</v>
          </cell>
          <cell r="D8448">
            <v>1</v>
          </cell>
          <cell r="E8448" t="str">
            <v>KS</v>
          </cell>
          <cell r="F8448">
            <v>130</v>
          </cell>
        </row>
        <row r="8449">
          <cell r="A8449">
            <v>6420610</v>
          </cell>
          <cell r="B8449" t="str">
            <v>Nástěnný a závěsný výložník…AW G15/31</v>
          </cell>
          <cell r="C8449">
            <v>140</v>
          </cell>
          <cell r="D8449">
            <v>1</v>
          </cell>
          <cell r="E8449" t="str">
            <v>KS</v>
          </cell>
          <cell r="F8449">
            <v>140</v>
          </cell>
        </row>
        <row r="8450">
          <cell r="A8450">
            <v>6420612</v>
          </cell>
          <cell r="B8450" t="str">
            <v>Nástěnný a závěsný výložník…AW G15/41</v>
          </cell>
          <cell r="C8450">
            <v>215</v>
          </cell>
          <cell r="D8450">
            <v>1</v>
          </cell>
          <cell r="E8450" t="str">
            <v>KS</v>
          </cell>
          <cell r="F8450">
            <v>215</v>
          </cell>
        </row>
        <row r="8451">
          <cell r="A8451">
            <v>6420614</v>
          </cell>
          <cell r="B8451" t="str">
            <v>Nástěnný a závěsný výložník…AW G15/51</v>
          </cell>
          <cell r="C8451">
            <v>261</v>
          </cell>
          <cell r="D8451">
            <v>1</v>
          </cell>
          <cell r="E8451" t="str">
            <v>KS</v>
          </cell>
          <cell r="F8451">
            <v>261</v>
          </cell>
        </row>
        <row r="8452">
          <cell r="A8452">
            <v>6420616</v>
          </cell>
          <cell r="B8452" t="str">
            <v>Nástěnný a závěsný výložník…AW G15/61</v>
          </cell>
          <cell r="C8452">
            <v>279</v>
          </cell>
          <cell r="D8452">
            <v>1</v>
          </cell>
          <cell r="E8452" t="str">
            <v>KS</v>
          </cell>
          <cell r="F8452">
            <v>279</v>
          </cell>
        </row>
        <row r="8453">
          <cell r="A8453">
            <v>6420656</v>
          </cell>
          <cell r="B8453" t="str">
            <v>Nástěnný a závěsný výložník…AW 15/11</v>
          </cell>
          <cell r="C8453">
            <v>77</v>
          </cell>
          <cell r="D8453">
            <v>1</v>
          </cell>
          <cell r="E8453" t="str">
            <v>KS</v>
          </cell>
          <cell r="F8453">
            <v>77</v>
          </cell>
        </row>
        <row r="8454">
          <cell r="A8454">
            <v>6420664</v>
          </cell>
          <cell r="B8454" t="str">
            <v>Nástěnný a závěsný výložník…AW 15/16</v>
          </cell>
          <cell r="C8454">
            <v>93</v>
          </cell>
          <cell r="D8454">
            <v>1</v>
          </cell>
          <cell r="E8454" t="str">
            <v>KS</v>
          </cell>
          <cell r="F8454">
            <v>93</v>
          </cell>
        </row>
        <row r="8455">
          <cell r="A8455">
            <v>6420680</v>
          </cell>
          <cell r="B8455" t="str">
            <v>Nástěnný a závěsný výložník…AW 15/21</v>
          </cell>
          <cell r="C8455">
            <v>96</v>
          </cell>
          <cell r="D8455">
            <v>1</v>
          </cell>
          <cell r="E8455" t="str">
            <v>KS</v>
          </cell>
          <cell r="F8455">
            <v>96</v>
          </cell>
        </row>
        <row r="8456">
          <cell r="A8456">
            <v>6420710</v>
          </cell>
          <cell r="B8456" t="str">
            <v>Nástěnný a závěsný výložník…AW 15/31</v>
          </cell>
          <cell r="C8456">
            <v>116</v>
          </cell>
          <cell r="D8456">
            <v>1</v>
          </cell>
          <cell r="E8456" t="str">
            <v>KS</v>
          </cell>
          <cell r="F8456">
            <v>116</v>
          </cell>
        </row>
        <row r="8457">
          <cell r="A8457">
            <v>6420745</v>
          </cell>
          <cell r="B8457" t="str">
            <v>Nástěnný a závěsný výložník…AW 15/41</v>
          </cell>
          <cell r="C8457">
            <v>220</v>
          </cell>
          <cell r="D8457">
            <v>1</v>
          </cell>
          <cell r="E8457" t="str">
            <v>KS</v>
          </cell>
          <cell r="F8457">
            <v>220</v>
          </cell>
        </row>
        <row r="8458">
          <cell r="A8458">
            <v>6420788</v>
          </cell>
          <cell r="B8458" t="str">
            <v>Nástěnný a závěsný výložník…AW 15/51</v>
          </cell>
          <cell r="C8458">
            <v>293</v>
          </cell>
          <cell r="D8458">
            <v>1</v>
          </cell>
          <cell r="E8458" t="str">
            <v>KS</v>
          </cell>
          <cell r="F8458">
            <v>293</v>
          </cell>
        </row>
        <row r="8459">
          <cell r="A8459">
            <v>6420796</v>
          </cell>
          <cell r="B8459" t="str">
            <v>Nástěnný a závěsný výložník…AW 15/56</v>
          </cell>
          <cell r="C8459">
            <v>324</v>
          </cell>
          <cell r="D8459">
            <v>1</v>
          </cell>
          <cell r="E8459" t="str">
            <v>KS</v>
          </cell>
          <cell r="F8459">
            <v>324</v>
          </cell>
        </row>
        <row r="8460">
          <cell r="A8460">
            <v>6420826</v>
          </cell>
          <cell r="B8460" t="str">
            <v>Nástěnný a závěsný výložník…AW 15/61</v>
          </cell>
          <cell r="C8460">
            <v>311</v>
          </cell>
          <cell r="D8460">
            <v>1</v>
          </cell>
          <cell r="E8460" t="str">
            <v>KS</v>
          </cell>
          <cell r="F8460">
            <v>311</v>
          </cell>
        </row>
        <row r="8461">
          <cell r="A8461">
            <v>6421008</v>
          </cell>
          <cell r="B8461" t="str">
            <v>Nástěnný a závěsný výložník…AW 15/11</v>
          </cell>
          <cell r="C8461">
            <v>248</v>
          </cell>
          <cell r="D8461">
            <v>1</v>
          </cell>
          <cell r="E8461" t="str">
            <v>KS</v>
          </cell>
          <cell r="F8461">
            <v>248</v>
          </cell>
        </row>
        <row r="8462">
          <cell r="A8462">
            <v>6421024</v>
          </cell>
          <cell r="B8462" t="str">
            <v>Nástěnný a závěsný výložník…AW 15/21</v>
          </cell>
          <cell r="C8462">
            <v>363</v>
          </cell>
          <cell r="D8462">
            <v>1</v>
          </cell>
          <cell r="E8462" t="str">
            <v>KS</v>
          </cell>
          <cell r="F8462">
            <v>363</v>
          </cell>
        </row>
        <row r="8463">
          <cell r="A8463">
            <v>6421032</v>
          </cell>
          <cell r="B8463" t="str">
            <v>Nástěnný a závěsný výložník…AW 15/31</v>
          </cell>
          <cell r="C8463">
            <v>376</v>
          </cell>
          <cell r="D8463">
            <v>1</v>
          </cell>
          <cell r="E8463" t="str">
            <v>KS</v>
          </cell>
          <cell r="F8463">
            <v>376</v>
          </cell>
        </row>
        <row r="8464">
          <cell r="A8464">
            <v>6421036</v>
          </cell>
          <cell r="B8464" t="str">
            <v>Nástěnný a závěsný výložník…AW 15/41</v>
          </cell>
          <cell r="C8464">
            <v>499</v>
          </cell>
          <cell r="D8464">
            <v>1</v>
          </cell>
          <cell r="E8464" t="str">
            <v>KS</v>
          </cell>
          <cell r="F8464">
            <v>499</v>
          </cell>
        </row>
        <row r="8465">
          <cell r="A8465">
            <v>6421044</v>
          </cell>
          <cell r="B8465" t="str">
            <v>Nástěnný a závěsný výložník…AW 15/61</v>
          </cell>
          <cell r="C8465">
            <v>605</v>
          </cell>
          <cell r="D8465">
            <v>1</v>
          </cell>
          <cell r="E8465" t="str">
            <v>KS</v>
          </cell>
          <cell r="F8465">
            <v>605</v>
          </cell>
        </row>
        <row r="8466">
          <cell r="A8466">
            <v>6421182</v>
          </cell>
          <cell r="B8466" t="str">
            <v>Nástěnný a závěsný výložník…AW 15/21</v>
          </cell>
          <cell r="C8466">
            <v>336</v>
          </cell>
          <cell r="D8466">
            <v>1</v>
          </cell>
          <cell r="E8466" t="str">
            <v>KS</v>
          </cell>
          <cell r="F8466">
            <v>336</v>
          </cell>
        </row>
        <row r="8467">
          <cell r="A8467">
            <v>6421188</v>
          </cell>
          <cell r="B8467" t="str">
            <v>Nástěnný a závěsný výložník…AW 15/51</v>
          </cell>
          <cell r="C8467">
            <v>660</v>
          </cell>
          <cell r="D8467">
            <v>1</v>
          </cell>
          <cell r="E8467" t="str">
            <v>KS</v>
          </cell>
          <cell r="F8467">
            <v>660</v>
          </cell>
        </row>
        <row r="8468">
          <cell r="A8468">
            <v>6421280</v>
          </cell>
          <cell r="B8468" t="str">
            <v>Nástěnný a závěsný výložník…AW15/11 G</v>
          </cell>
          <cell r="C8468">
            <v>84</v>
          </cell>
          <cell r="D8468">
            <v>1</v>
          </cell>
          <cell r="E8468" t="str">
            <v>KS</v>
          </cell>
          <cell r="F8468">
            <v>84</v>
          </cell>
        </row>
        <row r="8469">
          <cell r="A8469">
            <v>6421286</v>
          </cell>
          <cell r="B8469" t="str">
            <v>Nástěnný a závěsný výložník…AW15/31 G</v>
          </cell>
          <cell r="C8469">
            <v>124</v>
          </cell>
          <cell r="D8469">
            <v>1</v>
          </cell>
          <cell r="E8469" t="str">
            <v>KS</v>
          </cell>
          <cell r="F8469">
            <v>124</v>
          </cell>
        </row>
        <row r="8470">
          <cell r="A8470">
            <v>6421326</v>
          </cell>
          <cell r="B8470" t="str">
            <v>Výložník…AS 15/11</v>
          </cell>
          <cell r="C8470">
            <v>133</v>
          </cell>
          <cell r="D8470">
            <v>1</v>
          </cell>
          <cell r="E8470" t="str">
            <v>KS</v>
          </cell>
          <cell r="F8470">
            <v>133</v>
          </cell>
        </row>
        <row r="8471">
          <cell r="A8471">
            <v>6421334</v>
          </cell>
          <cell r="B8471" t="str">
            <v>Výložník…AS 15/16</v>
          </cell>
          <cell r="C8471">
            <v>146</v>
          </cell>
          <cell r="D8471">
            <v>1</v>
          </cell>
          <cell r="E8471" t="str">
            <v>KS</v>
          </cell>
          <cell r="F8471">
            <v>146</v>
          </cell>
        </row>
        <row r="8472">
          <cell r="A8472">
            <v>6421350</v>
          </cell>
          <cell r="B8472" t="str">
            <v>Výložník…AS 15/21</v>
          </cell>
          <cell r="C8472">
            <v>145</v>
          </cell>
          <cell r="D8472">
            <v>1</v>
          </cell>
          <cell r="E8472" t="str">
            <v>KS</v>
          </cell>
          <cell r="F8472">
            <v>145</v>
          </cell>
        </row>
        <row r="8473">
          <cell r="A8473">
            <v>6421385</v>
          </cell>
          <cell r="B8473" t="str">
            <v>Výložník…AS 15/31</v>
          </cell>
          <cell r="C8473">
            <v>162</v>
          </cell>
          <cell r="D8473">
            <v>1</v>
          </cell>
          <cell r="E8473" t="str">
            <v>KS</v>
          </cell>
          <cell r="F8473">
            <v>162</v>
          </cell>
        </row>
        <row r="8474">
          <cell r="A8474">
            <v>6421423</v>
          </cell>
          <cell r="B8474" t="str">
            <v>Výložník…AS 15/41</v>
          </cell>
          <cell r="C8474">
            <v>249</v>
          </cell>
          <cell r="D8474">
            <v>1</v>
          </cell>
          <cell r="E8474" t="str">
            <v>KS</v>
          </cell>
          <cell r="F8474">
            <v>249</v>
          </cell>
        </row>
        <row r="8475">
          <cell r="A8475">
            <v>6421466</v>
          </cell>
          <cell r="B8475" t="str">
            <v>Výložník…AS 15/51</v>
          </cell>
          <cell r="C8475">
            <v>354</v>
          </cell>
          <cell r="D8475">
            <v>1</v>
          </cell>
          <cell r="E8475" t="str">
            <v>KS</v>
          </cell>
          <cell r="F8475">
            <v>354</v>
          </cell>
        </row>
        <row r="8476">
          <cell r="A8476">
            <v>6421490</v>
          </cell>
          <cell r="B8476" t="str">
            <v>Výložník…AS 15/61</v>
          </cell>
          <cell r="C8476">
            <v>345</v>
          </cell>
          <cell r="D8476">
            <v>1</v>
          </cell>
          <cell r="E8476" t="str">
            <v>KS</v>
          </cell>
          <cell r="F8476">
            <v>345</v>
          </cell>
        </row>
        <row r="8477">
          <cell r="A8477">
            <v>6424600</v>
          </cell>
          <cell r="B8477" t="str">
            <v>Nástěnný a závěsný výložník…MWAG12/11</v>
          </cell>
          <cell r="C8477">
            <v>41</v>
          </cell>
          <cell r="D8477">
            <v>1</v>
          </cell>
          <cell r="E8477" t="str">
            <v>KS</v>
          </cell>
          <cell r="F8477">
            <v>41</v>
          </cell>
        </row>
        <row r="8478">
          <cell r="A8478">
            <v>6424608</v>
          </cell>
          <cell r="B8478" t="str">
            <v>Nástěnný a závěsný výložník…MWAG12/21</v>
          </cell>
          <cell r="C8478">
            <v>55</v>
          </cell>
          <cell r="D8478">
            <v>1</v>
          </cell>
          <cell r="E8478" t="str">
            <v>KS</v>
          </cell>
          <cell r="F8478">
            <v>55</v>
          </cell>
        </row>
        <row r="8479">
          <cell r="A8479">
            <v>6424616</v>
          </cell>
          <cell r="B8479" t="str">
            <v>Nástěnný a závěsný výložník…MWAG12/31</v>
          </cell>
          <cell r="C8479">
            <v>75</v>
          </cell>
          <cell r="D8479">
            <v>1</v>
          </cell>
          <cell r="E8479" t="str">
            <v>KS</v>
          </cell>
          <cell r="F8479">
            <v>75</v>
          </cell>
        </row>
        <row r="8480">
          <cell r="A8480">
            <v>6424624</v>
          </cell>
          <cell r="B8480" t="str">
            <v>Nástěnný a závěsný výložník…MWAG12/41</v>
          </cell>
          <cell r="C8480">
            <v>192</v>
          </cell>
          <cell r="D8480">
            <v>1</v>
          </cell>
          <cell r="E8480" t="str">
            <v>KS</v>
          </cell>
          <cell r="F8480">
            <v>192</v>
          </cell>
        </row>
        <row r="8481">
          <cell r="A8481">
            <v>6424716</v>
          </cell>
          <cell r="B8481" t="str">
            <v>Nástěnný a závěsný výložník…MWA 12/11</v>
          </cell>
          <cell r="C8481">
            <v>27</v>
          </cell>
          <cell r="D8481">
            <v>1</v>
          </cell>
          <cell r="E8481" t="str">
            <v>KS</v>
          </cell>
          <cell r="F8481">
            <v>27</v>
          </cell>
        </row>
        <row r="8482">
          <cell r="A8482">
            <v>6424732</v>
          </cell>
          <cell r="B8482" t="str">
            <v>Nástěnný a závěsný výložník…MWA 12/21</v>
          </cell>
          <cell r="C8482">
            <v>40</v>
          </cell>
          <cell r="D8482">
            <v>1</v>
          </cell>
          <cell r="E8482" t="str">
            <v>KS</v>
          </cell>
          <cell r="F8482">
            <v>40</v>
          </cell>
        </row>
        <row r="8483">
          <cell r="A8483">
            <v>6424740</v>
          </cell>
          <cell r="B8483" t="str">
            <v>Nástěnný a závěsný výložník…MWA 12/31</v>
          </cell>
          <cell r="C8483">
            <v>69</v>
          </cell>
          <cell r="D8483">
            <v>1</v>
          </cell>
          <cell r="E8483" t="str">
            <v>KS</v>
          </cell>
          <cell r="F8483">
            <v>69</v>
          </cell>
        </row>
        <row r="8484">
          <cell r="A8484">
            <v>6424759</v>
          </cell>
          <cell r="B8484" t="str">
            <v>Nástěnný a závěsný výložník…MWA 12/41</v>
          </cell>
          <cell r="C8484">
            <v>157</v>
          </cell>
          <cell r="D8484">
            <v>1</v>
          </cell>
          <cell r="E8484" t="str">
            <v>KS</v>
          </cell>
          <cell r="F8484">
            <v>157</v>
          </cell>
        </row>
        <row r="8485">
          <cell r="A8485">
            <v>6424783</v>
          </cell>
          <cell r="B8485" t="str">
            <v>MWA 12/…MWA 12/21</v>
          </cell>
          <cell r="C8485">
            <v>37</v>
          </cell>
          <cell r="D8485">
            <v>1</v>
          </cell>
          <cell r="E8485" t="str">
            <v>KS</v>
          </cell>
          <cell r="F8485">
            <v>37</v>
          </cell>
        </row>
        <row r="8486">
          <cell r="A8486">
            <v>6425011</v>
          </cell>
          <cell r="B8486" t="str">
            <v>Výložník…MKA10/105</v>
          </cell>
          <cell r="C8486">
            <v>48</v>
          </cell>
          <cell r="D8486">
            <v>1</v>
          </cell>
          <cell r="E8486" t="str">
            <v>KS</v>
          </cell>
          <cell r="F8486">
            <v>48</v>
          </cell>
        </row>
        <row r="8487">
          <cell r="A8487">
            <v>6425046</v>
          </cell>
          <cell r="B8487" t="str">
            <v>Výložník…MKA10/205</v>
          </cell>
          <cell r="C8487">
            <v>51</v>
          </cell>
          <cell r="D8487">
            <v>1</v>
          </cell>
          <cell r="E8487" t="str">
            <v>KS</v>
          </cell>
          <cell r="F8487">
            <v>51</v>
          </cell>
        </row>
        <row r="8488">
          <cell r="A8488">
            <v>6425062</v>
          </cell>
          <cell r="B8488" t="str">
            <v>Výložník…MKA10/305</v>
          </cell>
          <cell r="C8488">
            <v>57</v>
          </cell>
          <cell r="D8488">
            <v>1</v>
          </cell>
          <cell r="E8488" t="str">
            <v>KS</v>
          </cell>
          <cell r="F8488">
            <v>57</v>
          </cell>
        </row>
        <row r="8489">
          <cell r="A8489">
            <v>6425089</v>
          </cell>
          <cell r="B8489" t="str">
            <v>Výložník…MKA10/405</v>
          </cell>
          <cell r="C8489">
            <v>73</v>
          </cell>
          <cell r="D8489">
            <v>1</v>
          </cell>
          <cell r="E8489" t="str">
            <v>KS</v>
          </cell>
          <cell r="F8489">
            <v>73</v>
          </cell>
        </row>
        <row r="8490">
          <cell r="A8490">
            <v>6425100</v>
          </cell>
          <cell r="B8490" t="str">
            <v>Výložník…MKA10/505</v>
          </cell>
          <cell r="C8490">
            <v>253</v>
          </cell>
          <cell r="D8490">
            <v>1</v>
          </cell>
          <cell r="E8490" t="str">
            <v>KS</v>
          </cell>
          <cell r="F8490">
            <v>253</v>
          </cell>
        </row>
        <row r="8491">
          <cell r="A8491">
            <v>6425135</v>
          </cell>
          <cell r="B8491" t="str">
            <v>Výložník…MKA10/605</v>
          </cell>
          <cell r="C8491">
            <v>252</v>
          </cell>
          <cell r="D8491">
            <v>1</v>
          </cell>
          <cell r="E8491" t="str">
            <v>KS</v>
          </cell>
          <cell r="F8491">
            <v>252</v>
          </cell>
        </row>
        <row r="8492">
          <cell r="A8492">
            <v>6437109</v>
          </cell>
          <cell r="B8492" t="str">
            <v>Nástěnné upevnění…K 12 1818</v>
          </cell>
          <cell r="C8492">
            <v>29</v>
          </cell>
          <cell r="D8492">
            <v>1</v>
          </cell>
          <cell r="E8492" t="str">
            <v>KS</v>
          </cell>
          <cell r="F8492">
            <v>29</v>
          </cell>
        </row>
        <row r="8493">
          <cell r="A8493">
            <v>6437184</v>
          </cell>
          <cell r="B8493" t="str">
            <v>Upínací hák…AS 15 HAK</v>
          </cell>
          <cell r="C8493">
            <v>41</v>
          </cell>
          <cell r="D8493">
            <v>1</v>
          </cell>
          <cell r="E8493" t="str">
            <v>KS</v>
          </cell>
          <cell r="F8493">
            <v>41</v>
          </cell>
        </row>
        <row r="8494">
          <cell r="A8494">
            <v>6442803</v>
          </cell>
          <cell r="B8494" t="str">
            <v>Nástěnný a závěsný výložník…AW30/11VA</v>
          </cell>
          <cell r="C8494">
            <v>313</v>
          </cell>
          <cell r="D8494">
            <v>1</v>
          </cell>
          <cell r="E8494" t="str">
            <v>KS</v>
          </cell>
          <cell r="F8494">
            <v>313</v>
          </cell>
        </row>
        <row r="8495">
          <cell r="A8495">
            <v>6442838</v>
          </cell>
          <cell r="B8495" t="str">
            <v>Nástěnný a závěsný výložník…AW30/21VA</v>
          </cell>
          <cell r="C8495">
            <v>399</v>
          </cell>
          <cell r="D8495">
            <v>1</v>
          </cell>
          <cell r="E8495" t="str">
            <v>KS</v>
          </cell>
          <cell r="F8495">
            <v>399</v>
          </cell>
        </row>
        <row r="8496">
          <cell r="A8496">
            <v>6442854</v>
          </cell>
          <cell r="B8496" t="str">
            <v>Nástěnný a závěsný výložník…AW30/31VA</v>
          </cell>
          <cell r="C8496">
            <v>567</v>
          </cell>
          <cell r="D8496">
            <v>1</v>
          </cell>
          <cell r="E8496" t="str">
            <v>KS</v>
          </cell>
          <cell r="F8496">
            <v>567</v>
          </cell>
        </row>
        <row r="8497">
          <cell r="A8497">
            <v>6442870</v>
          </cell>
          <cell r="B8497" t="str">
            <v>Nástěnný a závěsný výložník…AW30/41VA</v>
          </cell>
          <cell r="C8497">
            <v>677</v>
          </cell>
          <cell r="D8497">
            <v>1</v>
          </cell>
          <cell r="E8497" t="str">
            <v>KS</v>
          </cell>
          <cell r="F8497">
            <v>677</v>
          </cell>
        </row>
        <row r="8498">
          <cell r="A8498">
            <v>6442897</v>
          </cell>
          <cell r="B8498" t="str">
            <v>Nástěnný a závěsný výložník…AW30/51VA</v>
          </cell>
          <cell r="C8498">
            <v>903</v>
          </cell>
          <cell r="D8498">
            <v>1</v>
          </cell>
          <cell r="E8498" t="str">
            <v>KS</v>
          </cell>
          <cell r="F8498">
            <v>903</v>
          </cell>
        </row>
        <row r="8499">
          <cell r="A8499">
            <v>6442919</v>
          </cell>
          <cell r="B8499" t="str">
            <v>Nástěnný a závěsný výložník…AW30/61VA</v>
          </cell>
          <cell r="C8499">
            <v>1213</v>
          </cell>
          <cell r="D8499">
            <v>1</v>
          </cell>
          <cell r="E8499" t="str">
            <v>KS</v>
          </cell>
          <cell r="F8499">
            <v>1213</v>
          </cell>
        </row>
        <row r="8500">
          <cell r="A8500">
            <v>6443063</v>
          </cell>
          <cell r="B8500" t="str">
            <v>Nástěnný a závěsný výložník…AW55/21VA</v>
          </cell>
          <cell r="C8500">
            <v>672</v>
          </cell>
          <cell r="D8500">
            <v>1</v>
          </cell>
          <cell r="E8500" t="str">
            <v>KS</v>
          </cell>
          <cell r="F8500">
            <v>672</v>
          </cell>
        </row>
        <row r="8501">
          <cell r="A8501">
            <v>6443067</v>
          </cell>
          <cell r="B8501" t="str">
            <v>Nástěnný a závěsný výložník…AW55/31VA</v>
          </cell>
          <cell r="C8501">
            <v>861</v>
          </cell>
          <cell r="D8501">
            <v>1</v>
          </cell>
          <cell r="E8501" t="str">
            <v>KS</v>
          </cell>
          <cell r="F8501">
            <v>861</v>
          </cell>
        </row>
        <row r="8502">
          <cell r="A8502">
            <v>6443071</v>
          </cell>
          <cell r="B8502" t="str">
            <v>Nástěnný a závěsný výložník…AW55/41VA</v>
          </cell>
          <cell r="C8502">
            <v>1144</v>
          </cell>
          <cell r="D8502">
            <v>1</v>
          </cell>
          <cell r="E8502" t="str">
            <v>KS</v>
          </cell>
          <cell r="F8502">
            <v>1144</v>
          </cell>
        </row>
        <row r="8503">
          <cell r="A8503">
            <v>6443083</v>
          </cell>
          <cell r="B8503" t="str">
            <v>Nástěnný a závěsný výložník…AW55/71VA</v>
          </cell>
          <cell r="C8503">
            <v>2230</v>
          </cell>
          <cell r="D8503">
            <v>1</v>
          </cell>
          <cell r="E8503" t="str">
            <v>KS</v>
          </cell>
          <cell r="F8503">
            <v>2230</v>
          </cell>
        </row>
        <row r="8504">
          <cell r="A8504">
            <v>6443311</v>
          </cell>
          <cell r="B8504" t="str">
            <v>Nástěnný a závěsný výložník…AW30/21VA</v>
          </cell>
          <cell r="C8504">
            <v>578</v>
          </cell>
          <cell r="D8504">
            <v>1</v>
          </cell>
          <cell r="E8504" t="str">
            <v>KS</v>
          </cell>
          <cell r="F8504">
            <v>578</v>
          </cell>
        </row>
        <row r="8505">
          <cell r="A8505">
            <v>6443346</v>
          </cell>
          <cell r="B8505" t="str">
            <v>Nástěnný a závěsný výložník…AW30/41VA</v>
          </cell>
          <cell r="C8505">
            <v>1182</v>
          </cell>
          <cell r="D8505">
            <v>1</v>
          </cell>
          <cell r="E8505" t="str">
            <v>KS</v>
          </cell>
          <cell r="F8505">
            <v>1182</v>
          </cell>
        </row>
        <row r="8506">
          <cell r="A8506">
            <v>6443621</v>
          </cell>
          <cell r="B8506" t="str">
            <v>Nástěnný a závěsný výložník…AW30/31VA</v>
          </cell>
          <cell r="C8506">
            <v>662</v>
          </cell>
          <cell r="D8506">
            <v>1</v>
          </cell>
          <cell r="E8506" t="str">
            <v>KS</v>
          </cell>
          <cell r="F8506">
            <v>662</v>
          </cell>
        </row>
        <row r="8507">
          <cell r="A8507">
            <v>6443625</v>
          </cell>
          <cell r="B8507" t="str">
            <v>Nástěnný a závěsný výložník…AW30/51VA</v>
          </cell>
          <cell r="C8507">
            <v>1302</v>
          </cell>
          <cell r="D8507">
            <v>1</v>
          </cell>
          <cell r="E8507" t="str">
            <v>KS</v>
          </cell>
          <cell r="F8507">
            <v>1302</v>
          </cell>
        </row>
        <row r="8508">
          <cell r="A8508">
            <v>6443627</v>
          </cell>
          <cell r="B8508" t="str">
            <v>Nástěnný a závěsný výložník…AW30/61VA</v>
          </cell>
          <cell r="C8508">
            <v>1638</v>
          </cell>
          <cell r="D8508">
            <v>1</v>
          </cell>
          <cell r="E8508" t="str">
            <v>KS</v>
          </cell>
          <cell r="F8508">
            <v>1638</v>
          </cell>
        </row>
        <row r="8509">
          <cell r="A8509">
            <v>6490018</v>
          </cell>
          <cell r="B8509" t="str">
            <v>Upínací pás…574/17X1</v>
          </cell>
          <cell r="C8509">
            <v>19.309999999999999</v>
          </cell>
          <cell r="D8509">
            <v>100</v>
          </cell>
          <cell r="E8509" t="str">
            <v>M</v>
          </cell>
          <cell r="F8509">
            <v>1931</v>
          </cell>
        </row>
        <row r="8510">
          <cell r="A8510">
            <v>6490034</v>
          </cell>
          <cell r="B8510" t="str">
            <v>Upínací pás…574/03/VA</v>
          </cell>
          <cell r="C8510">
            <v>60.39</v>
          </cell>
          <cell r="D8510">
            <v>100</v>
          </cell>
          <cell r="E8510" t="str">
            <v>M</v>
          </cell>
          <cell r="F8510">
            <v>6039</v>
          </cell>
        </row>
        <row r="8511">
          <cell r="A8511">
            <v>6490050</v>
          </cell>
          <cell r="B8511" t="str">
            <v>Upínací pás…574/05/VA</v>
          </cell>
          <cell r="C8511">
            <v>58.03</v>
          </cell>
          <cell r="D8511">
            <v>100</v>
          </cell>
          <cell r="E8511" t="str">
            <v>M</v>
          </cell>
          <cell r="F8511">
            <v>5803</v>
          </cell>
        </row>
        <row r="8512">
          <cell r="A8512">
            <v>6490107</v>
          </cell>
          <cell r="B8512" t="str">
            <v>Upínací pás s uzávěrem…574/03/30</v>
          </cell>
          <cell r="C8512">
            <v>52.16</v>
          </cell>
          <cell r="D8512">
            <v>100</v>
          </cell>
          <cell r="E8512" t="str">
            <v>KS</v>
          </cell>
          <cell r="F8512">
            <v>5216</v>
          </cell>
        </row>
        <row r="8513">
          <cell r="A8513">
            <v>6490123</v>
          </cell>
          <cell r="B8513" t="str">
            <v>Upínací pás s uzávěrem…574/03/45</v>
          </cell>
          <cell r="C8513">
            <v>64.319999999999993</v>
          </cell>
          <cell r="D8513">
            <v>100</v>
          </cell>
          <cell r="E8513" t="str">
            <v>KS</v>
          </cell>
          <cell r="F8513">
            <v>6432</v>
          </cell>
        </row>
        <row r="8514">
          <cell r="A8514">
            <v>6490158</v>
          </cell>
          <cell r="B8514" t="str">
            <v>Upínací pás s uzávěrem…574/05/55</v>
          </cell>
          <cell r="C8514">
            <v>74.58</v>
          </cell>
          <cell r="D8514">
            <v>100</v>
          </cell>
          <cell r="E8514" t="str">
            <v>KS</v>
          </cell>
          <cell r="F8514">
            <v>7458</v>
          </cell>
        </row>
        <row r="8515">
          <cell r="A8515">
            <v>6490174</v>
          </cell>
          <cell r="B8515" t="str">
            <v>Upínací pás s uzávěrem…574/05/65</v>
          </cell>
          <cell r="C8515">
            <v>72.63</v>
          </cell>
          <cell r="D8515">
            <v>100</v>
          </cell>
          <cell r="E8515" t="str">
            <v>KS</v>
          </cell>
          <cell r="F8515">
            <v>7263</v>
          </cell>
        </row>
        <row r="8516">
          <cell r="A8516">
            <v>6490905</v>
          </cell>
          <cell r="B8516" t="str">
            <v>Uzávěr upínacího pásu…192</v>
          </cell>
          <cell r="C8516">
            <v>3.3</v>
          </cell>
          <cell r="D8516">
            <v>100</v>
          </cell>
          <cell r="E8516" t="str">
            <v>KS</v>
          </cell>
          <cell r="F8516">
            <v>330</v>
          </cell>
        </row>
        <row r="8517">
          <cell r="A8517">
            <v>6490964</v>
          </cell>
          <cell r="B8517" t="str">
            <v>Uzávěr upínacího pásu…197/VA</v>
          </cell>
          <cell r="C8517">
            <v>4.53</v>
          </cell>
          <cell r="D8517">
            <v>100</v>
          </cell>
          <cell r="E8517" t="str">
            <v>KS</v>
          </cell>
          <cell r="F8517">
            <v>453</v>
          </cell>
        </row>
        <row r="8518">
          <cell r="A8518">
            <v>6498019</v>
          </cell>
          <cell r="B8518" t="str">
            <v>Napínací kleště…575</v>
          </cell>
          <cell r="C8518">
            <v>4733</v>
          </cell>
          <cell r="D8518">
            <v>1</v>
          </cell>
          <cell r="E8518" t="str">
            <v>KS</v>
          </cell>
          <cell r="F8518">
            <v>4733</v>
          </cell>
        </row>
        <row r="8519">
          <cell r="A8519">
            <v>6498027</v>
          </cell>
          <cell r="B8519" t="str">
            <v>Napínací kleště…576</v>
          </cell>
          <cell r="C8519">
            <v>19710</v>
          </cell>
          <cell r="D8519">
            <v>1</v>
          </cell>
          <cell r="E8519" t="str">
            <v>KS</v>
          </cell>
          <cell r="F8519">
            <v>19710</v>
          </cell>
        </row>
        <row r="8520">
          <cell r="A8520">
            <v>7000383</v>
          </cell>
          <cell r="B8520" t="str">
            <v>Oblouk 45°…RB 45 640</v>
          </cell>
          <cell r="C8520">
            <v>781</v>
          </cell>
          <cell r="D8520">
            <v>1</v>
          </cell>
          <cell r="E8520" t="str">
            <v>KS</v>
          </cell>
          <cell r="F8520">
            <v>781</v>
          </cell>
        </row>
        <row r="8521">
          <cell r="A8521">
            <v>7000405</v>
          </cell>
          <cell r="B8521" t="str">
            <v>Oblouk 45°…RB 45 650</v>
          </cell>
          <cell r="C8521">
            <v>1144</v>
          </cell>
          <cell r="D8521">
            <v>1</v>
          </cell>
          <cell r="E8521" t="str">
            <v>KS</v>
          </cell>
          <cell r="F8521">
            <v>1144</v>
          </cell>
        </row>
        <row r="8522">
          <cell r="A8522">
            <v>7000421</v>
          </cell>
          <cell r="B8522" t="str">
            <v>Oblouk 45°…RB 45 660</v>
          </cell>
          <cell r="C8522">
            <v>1252</v>
          </cell>
          <cell r="D8522">
            <v>1</v>
          </cell>
          <cell r="E8522" t="str">
            <v>KS</v>
          </cell>
          <cell r="F8522">
            <v>1252</v>
          </cell>
        </row>
        <row r="8523">
          <cell r="A8523">
            <v>7000472</v>
          </cell>
          <cell r="B8523" t="str">
            <v>Oblouk 45°…RB 45 810</v>
          </cell>
          <cell r="C8523">
            <v>476</v>
          </cell>
          <cell r="D8523">
            <v>1</v>
          </cell>
          <cell r="E8523" t="str">
            <v>KS</v>
          </cell>
          <cell r="F8523">
            <v>476</v>
          </cell>
        </row>
        <row r="8524">
          <cell r="A8524">
            <v>7000499</v>
          </cell>
          <cell r="B8524" t="str">
            <v>Oblouk 45°…RB 45 820</v>
          </cell>
          <cell r="C8524">
            <v>451</v>
          </cell>
          <cell r="D8524">
            <v>1</v>
          </cell>
          <cell r="E8524" t="str">
            <v>KS</v>
          </cell>
          <cell r="F8524">
            <v>451</v>
          </cell>
        </row>
        <row r="8525">
          <cell r="A8525">
            <v>7000510</v>
          </cell>
          <cell r="B8525" t="str">
            <v>Oblouk 45°…RB 45 830</v>
          </cell>
          <cell r="C8525">
            <v>565</v>
          </cell>
          <cell r="D8525">
            <v>1</v>
          </cell>
          <cell r="E8525" t="str">
            <v>KS</v>
          </cell>
          <cell r="F8525">
            <v>565</v>
          </cell>
        </row>
        <row r="8526">
          <cell r="A8526">
            <v>7000529</v>
          </cell>
          <cell r="B8526" t="str">
            <v>Oblouk 45°…RB 45 840</v>
          </cell>
          <cell r="C8526">
            <v>952</v>
          </cell>
          <cell r="D8526">
            <v>1</v>
          </cell>
          <cell r="E8526" t="str">
            <v>KS</v>
          </cell>
          <cell r="F8526">
            <v>952</v>
          </cell>
        </row>
        <row r="8527">
          <cell r="A8527">
            <v>7000545</v>
          </cell>
          <cell r="B8527" t="str">
            <v>Oblouk 45°…RB 45 850</v>
          </cell>
          <cell r="C8527">
            <v>1178</v>
          </cell>
          <cell r="D8527">
            <v>1</v>
          </cell>
          <cell r="E8527" t="str">
            <v>KS</v>
          </cell>
          <cell r="F8527">
            <v>1178</v>
          </cell>
        </row>
        <row r="8528">
          <cell r="A8528">
            <v>7000561</v>
          </cell>
          <cell r="B8528" t="str">
            <v>Oblouk 45°…RB 45 860</v>
          </cell>
          <cell r="C8528">
            <v>1516</v>
          </cell>
          <cell r="D8528">
            <v>1</v>
          </cell>
          <cell r="E8528" t="str">
            <v>KS</v>
          </cell>
          <cell r="F8528">
            <v>1516</v>
          </cell>
        </row>
        <row r="8529">
          <cell r="A8529">
            <v>7000634</v>
          </cell>
          <cell r="B8529" t="str">
            <v>Oblouk 45°…RB 45 110</v>
          </cell>
          <cell r="C8529">
            <v>462</v>
          </cell>
          <cell r="D8529">
            <v>1</v>
          </cell>
          <cell r="E8529" t="str">
            <v>KS</v>
          </cell>
          <cell r="F8529">
            <v>462</v>
          </cell>
        </row>
        <row r="8530">
          <cell r="A8530">
            <v>7000650</v>
          </cell>
          <cell r="B8530" t="str">
            <v>Oblouk 45°…RB 45 120</v>
          </cell>
          <cell r="C8530">
            <v>466</v>
          </cell>
          <cell r="D8530">
            <v>1</v>
          </cell>
          <cell r="E8530" t="str">
            <v>KS</v>
          </cell>
          <cell r="F8530">
            <v>466</v>
          </cell>
        </row>
        <row r="8531">
          <cell r="A8531">
            <v>7000677</v>
          </cell>
          <cell r="B8531" t="str">
            <v>Oblouk 45°…RB 45 130</v>
          </cell>
          <cell r="C8531">
            <v>532</v>
          </cell>
          <cell r="D8531">
            <v>1</v>
          </cell>
          <cell r="E8531" t="str">
            <v>KS</v>
          </cell>
          <cell r="F8531">
            <v>532</v>
          </cell>
        </row>
        <row r="8532">
          <cell r="A8532">
            <v>7000685</v>
          </cell>
          <cell r="B8532" t="str">
            <v>Oblouk 45°…RB 45 140</v>
          </cell>
          <cell r="C8532">
            <v>976</v>
          </cell>
          <cell r="D8532">
            <v>1</v>
          </cell>
          <cell r="E8532" t="str">
            <v>KS</v>
          </cell>
          <cell r="F8532">
            <v>976</v>
          </cell>
        </row>
        <row r="8533">
          <cell r="A8533">
            <v>7000707</v>
          </cell>
          <cell r="B8533" t="str">
            <v>Oblouk 45°…RB 45 150</v>
          </cell>
          <cell r="C8533">
            <v>1189</v>
          </cell>
          <cell r="D8533">
            <v>1</v>
          </cell>
          <cell r="E8533" t="str">
            <v>KS</v>
          </cell>
          <cell r="F8533">
            <v>1189</v>
          </cell>
        </row>
        <row r="8534">
          <cell r="A8534">
            <v>7000715</v>
          </cell>
          <cell r="B8534" t="str">
            <v>Oblouk 45°…RB 45 155</v>
          </cell>
          <cell r="C8534">
            <v>1529</v>
          </cell>
          <cell r="D8534">
            <v>1</v>
          </cell>
          <cell r="E8534" t="str">
            <v>KS</v>
          </cell>
          <cell r="F8534">
            <v>1529</v>
          </cell>
        </row>
        <row r="8535">
          <cell r="A8535">
            <v>7001290</v>
          </cell>
          <cell r="B8535" t="str">
            <v>Oblouk 90°…RB 90 640</v>
          </cell>
          <cell r="C8535">
            <v>1262</v>
          </cell>
          <cell r="D8535">
            <v>1</v>
          </cell>
          <cell r="E8535" t="str">
            <v>KS</v>
          </cell>
          <cell r="F8535">
            <v>1262</v>
          </cell>
        </row>
        <row r="8536">
          <cell r="A8536">
            <v>7001304</v>
          </cell>
          <cell r="B8536" t="str">
            <v>Oblouk 90°…RB 90 650</v>
          </cell>
          <cell r="C8536">
            <v>1479</v>
          </cell>
          <cell r="D8536">
            <v>1</v>
          </cell>
          <cell r="E8536" t="str">
            <v>KS</v>
          </cell>
          <cell r="F8536">
            <v>1479</v>
          </cell>
        </row>
        <row r="8537">
          <cell r="A8537">
            <v>7001312</v>
          </cell>
          <cell r="B8537" t="str">
            <v>Oblouk 90°…RB 90 660</v>
          </cell>
          <cell r="C8537">
            <v>1839</v>
          </cell>
          <cell r="D8537">
            <v>1</v>
          </cell>
          <cell r="E8537" t="str">
            <v>KS</v>
          </cell>
          <cell r="F8537">
            <v>1839</v>
          </cell>
        </row>
        <row r="8538">
          <cell r="A8538">
            <v>7001762</v>
          </cell>
          <cell r="B8538" t="str">
            <v>Oblouk 90°…RB 90 810</v>
          </cell>
          <cell r="C8538">
            <v>439</v>
          </cell>
          <cell r="D8538">
            <v>1</v>
          </cell>
          <cell r="E8538" t="str">
            <v>KS</v>
          </cell>
          <cell r="F8538">
            <v>439</v>
          </cell>
        </row>
        <row r="8539">
          <cell r="A8539">
            <v>7001789</v>
          </cell>
          <cell r="B8539" t="str">
            <v>Oblouk 90°…RB 90 820</v>
          </cell>
          <cell r="C8539">
            <v>582</v>
          </cell>
          <cell r="D8539">
            <v>1</v>
          </cell>
          <cell r="E8539" t="str">
            <v>KS</v>
          </cell>
          <cell r="F8539">
            <v>582</v>
          </cell>
        </row>
        <row r="8540">
          <cell r="A8540">
            <v>7001800</v>
          </cell>
          <cell r="B8540" t="str">
            <v>Oblouk 90°…RB 90 830</v>
          </cell>
          <cell r="C8540">
            <v>735</v>
          </cell>
          <cell r="D8540">
            <v>1</v>
          </cell>
          <cell r="E8540" t="str">
            <v>KS</v>
          </cell>
          <cell r="F8540">
            <v>735</v>
          </cell>
        </row>
        <row r="8541">
          <cell r="A8541">
            <v>7001819</v>
          </cell>
          <cell r="B8541" t="str">
            <v>Oblouk 90°…RB 90 840</v>
          </cell>
          <cell r="C8541">
            <v>1304</v>
          </cell>
          <cell r="D8541">
            <v>1</v>
          </cell>
          <cell r="E8541" t="str">
            <v>KS</v>
          </cell>
          <cell r="F8541">
            <v>1304</v>
          </cell>
        </row>
        <row r="8542">
          <cell r="A8542">
            <v>7001835</v>
          </cell>
          <cell r="B8542" t="str">
            <v>Oblouk 90°…RB 90 850</v>
          </cell>
          <cell r="C8542">
            <v>1926</v>
          </cell>
          <cell r="D8542">
            <v>1</v>
          </cell>
          <cell r="E8542" t="str">
            <v>KS</v>
          </cell>
          <cell r="F8542">
            <v>1926</v>
          </cell>
        </row>
        <row r="8543">
          <cell r="A8543">
            <v>7001851</v>
          </cell>
          <cell r="B8543" t="str">
            <v>Oblouk 90°…RB 90 860</v>
          </cell>
          <cell r="C8543">
            <v>1886</v>
          </cell>
          <cell r="D8543">
            <v>1</v>
          </cell>
          <cell r="E8543" t="str">
            <v>KS</v>
          </cell>
          <cell r="F8543">
            <v>1886</v>
          </cell>
        </row>
        <row r="8544">
          <cell r="A8544">
            <v>7001894</v>
          </cell>
          <cell r="B8544" t="str">
            <v>Oblouk 90°…RB 90 110</v>
          </cell>
          <cell r="C8544">
            <v>457</v>
          </cell>
          <cell r="D8544">
            <v>1</v>
          </cell>
          <cell r="E8544" t="str">
            <v>KS</v>
          </cell>
          <cell r="F8544">
            <v>457</v>
          </cell>
        </row>
        <row r="8545">
          <cell r="A8545">
            <v>7001916</v>
          </cell>
          <cell r="B8545" t="str">
            <v>Oblouk 90°…RB 90 120</v>
          </cell>
          <cell r="C8545">
            <v>558</v>
          </cell>
          <cell r="D8545">
            <v>1</v>
          </cell>
          <cell r="E8545" t="str">
            <v>KS</v>
          </cell>
          <cell r="F8545">
            <v>558</v>
          </cell>
        </row>
        <row r="8546">
          <cell r="A8546">
            <v>7001932</v>
          </cell>
          <cell r="B8546" t="str">
            <v>Oblouk 90°…RB 90 130</v>
          </cell>
          <cell r="C8546">
            <v>727</v>
          </cell>
          <cell r="D8546">
            <v>1</v>
          </cell>
          <cell r="E8546" t="str">
            <v>KS</v>
          </cell>
          <cell r="F8546">
            <v>727</v>
          </cell>
        </row>
        <row r="8547">
          <cell r="A8547">
            <v>7001940</v>
          </cell>
          <cell r="B8547" t="str">
            <v>Oblouk 90°…RB 90 140</v>
          </cell>
          <cell r="C8547">
            <v>1481</v>
          </cell>
          <cell r="D8547">
            <v>1</v>
          </cell>
          <cell r="E8547" t="str">
            <v>KS</v>
          </cell>
          <cell r="F8547">
            <v>1481</v>
          </cell>
        </row>
        <row r="8548">
          <cell r="A8548">
            <v>7001967</v>
          </cell>
          <cell r="B8548" t="str">
            <v>Oblouk 90°…RB 90 150</v>
          </cell>
          <cell r="C8548">
            <v>1880</v>
          </cell>
          <cell r="D8548">
            <v>1</v>
          </cell>
          <cell r="E8548" t="str">
            <v>KS</v>
          </cell>
          <cell r="F8548">
            <v>1880</v>
          </cell>
        </row>
        <row r="8549">
          <cell r="A8549">
            <v>7001975</v>
          </cell>
          <cell r="B8549" t="str">
            <v>Oblouk 90°…RB 90 155</v>
          </cell>
          <cell r="C8549">
            <v>2052</v>
          </cell>
          <cell r="D8549">
            <v>1</v>
          </cell>
          <cell r="E8549" t="str">
            <v>KS</v>
          </cell>
          <cell r="F8549">
            <v>2052</v>
          </cell>
        </row>
        <row r="8550">
          <cell r="A8550">
            <v>7002394</v>
          </cell>
          <cell r="B8550" t="str">
            <v>Odbočný díl…RAA 640</v>
          </cell>
          <cell r="C8550">
            <v>918</v>
          </cell>
          <cell r="D8550">
            <v>1</v>
          </cell>
          <cell r="E8550" t="str">
            <v>KS</v>
          </cell>
          <cell r="F8550">
            <v>918</v>
          </cell>
        </row>
        <row r="8551">
          <cell r="A8551">
            <v>7002416</v>
          </cell>
          <cell r="B8551" t="str">
            <v>Odbočný díl…RAA 650</v>
          </cell>
          <cell r="C8551">
            <v>1012</v>
          </cell>
          <cell r="D8551">
            <v>1</v>
          </cell>
          <cell r="E8551" t="str">
            <v>KS</v>
          </cell>
          <cell r="F8551">
            <v>1012</v>
          </cell>
        </row>
        <row r="8552">
          <cell r="A8552">
            <v>7002432</v>
          </cell>
          <cell r="B8552" t="str">
            <v>Odbočný díl…RAA 660</v>
          </cell>
          <cell r="C8552">
            <v>1048</v>
          </cell>
          <cell r="D8552">
            <v>1</v>
          </cell>
          <cell r="E8552" t="str">
            <v>KS</v>
          </cell>
          <cell r="F8552">
            <v>1048</v>
          </cell>
        </row>
        <row r="8553">
          <cell r="A8553">
            <v>7002475</v>
          </cell>
          <cell r="B8553" t="str">
            <v>Odbočný díl…RAA 810</v>
          </cell>
          <cell r="C8553">
            <v>408</v>
          </cell>
          <cell r="D8553">
            <v>1</v>
          </cell>
          <cell r="E8553" t="str">
            <v>KS</v>
          </cell>
          <cell r="F8553">
            <v>408</v>
          </cell>
        </row>
        <row r="8554">
          <cell r="A8554">
            <v>7002491</v>
          </cell>
          <cell r="B8554" t="str">
            <v>Odbočný díl…RAA 820</v>
          </cell>
          <cell r="C8554">
            <v>425</v>
          </cell>
          <cell r="D8554">
            <v>1</v>
          </cell>
          <cell r="E8554" t="str">
            <v>KS</v>
          </cell>
          <cell r="F8554">
            <v>425</v>
          </cell>
        </row>
        <row r="8555">
          <cell r="A8555">
            <v>7002513</v>
          </cell>
          <cell r="B8555" t="str">
            <v>Odbočný díl…RAA 830</v>
          </cell>
          <cell r="C8555">
            <v>442</v>
          </cell>
          <cell r="D8555">
            <v>1</v>
          </cell>
          <cell r="E8555" t="str">
            <v>KS</v>
          </cell>
          <cell r="F8555">
            <v>442</v>
          </cell>
        </row>
        <row r="8556">
          <cell r="A8556">
            <v>7002521</v>
          </cell>
          <cell r="B8556" t="str">
            <v>Odbočný díl…RAA 840</v>
          </cell>
          <cell r="C8556">
            <v>1080</v>
          </cell>
          <cell r="D8556">
            <v>1</v>
          </cell>
          <cell r="E8556" t="str">
            <v>KS</v>
          </cell>
          <cell r="F8556">
            <v>1080</v>
          </cell>
        </row>
        <row r="8557">
          <cell r="A8557">
            <v>7002556</v>
          </cell>
          <cell r="B8557" t="str">
            <v>Odbočný díl…RAA 850</v>
          </cell>
          <cell r="C8557">
            <v>1240</v>
          </cell>
          <cell r="D8557">
            <v>1</v>
          </cell>
          <cell r="E8557" t="str">
            <v>KS</v>
          </cell>
          <cell r="F8557">
            <v>1240</v>
          </cell>
        </row>
        <row r="8558">
          <cell r="A8558">
            <v>7002572</v>
          </cell>
          <cell r="B8558" t="str">
            <v>Odbočný díl…RAA 860</v>
          </cell>
          <cell r="C8558">
            <v>1365</v>
          </cell>
          <cell r="D8558">
            <v>1</v>
          </cell>
          <cell r="E8558" t="str">
            <v>KS</v>
          </cell>
          <cell r="F8558">
            <v>1365</v>
          </cell>
        </row>
        <row r="8559">
          <cell r="A8559">
            <v>7002637</v>
          </cell>
          <cell r="B8559" t="str">
            <v>Odbočný díl…RAA 110</v>
          </cell>
          <cell r="C8559">
            <v>422</v>
          </cell>
          <cell r="D8559">
            <v>1</v>
          </cell>
          <cell r="E8559" t="str">
            <v>KS</v>
          </cell>
          <cell r="F8559">
            <v>422</v>
          </cell>
        </row>
        <row r="8560">
          <cell r="A8560">
            <v>7002653</v>
          </cell>
          <cell r="B8560" t="str">
            <v>Odbočný díl…RAA 120</v>
          </cell>
          <cell r="C8560">
            <v>480</v>
          </cell>
          <cell r="D8560">
            <v>1</v>
          </cell>
          <cell r="E8560" t="str">
            <v>KS</v>
          </cell>
          <cell r="F8560">
            <v>480</v>
          </cell>
        </row>
        <row r="8561">
          <cell r="A8561">
            <v>7002688</v>
          </cell>
          <cell r="B8561" t="str">
            <v>Odbočný díl…RAA 130</v>
          </cell>
          <cell r="C8561">
            <v>484</v>
          </cell>
          <cell r="D8561">
            <v>1</v>
          </cell>
          <cell r="E8561" t="str">
            <v>KS</v>
          </cell>
          <cell r="F8561">
            <v>484</v>
          </cell>
        </row>
        <row r="8562">
          <cell r="A8562">
            <v>7002696</v>
          </cell>
          <cell r="B8562" t="str">
            <v>Odbočný díl…RAA 140</v>
          </cell>
          <cell r="C8562">
            <v>1145</v>
          </cell>
          <cell r="D8562">
            <v>1</v>
          </cell>
          <cell r="E8562" t="str">
            <v>KS</v>
          </cell>
          <cell r="F8562">
            <v>1145</v>
          </cell>
        </row>
        <row r="8563">
          <cell r="A8563">
            <v>7002726</v>
          </cell>
          <cell r="B8563" t="str">
            <v>Odbočný díl…RAA 150</v>
          </cell>
          <cell r="C8563">
            <v>1269</v>
          </cell>
          <cell r="D8563">
            <v>1</v>
          </cell>
          <cell r="E8563" t="str">
            <v>KS</v>
          </cell>
          <cell r="F8563">
            <v>1269</v>
          </cell>
        </row>
        <row r="8564">
          <cell r="A8564">
            <v>7002734</v>
          </cell>
          <cell r="B8564" t="str">
            <v>Odbočný díl…RAA 155</v>
          </cell>
          <cell r="C8564">
            <v>1708</v>
          </cell>
          <cell r="D8564">
            <v>1</v>
          </cell>
          <cell r="E8564" t="str">
            <v>KS</v>
          </cell>
          <cell r="F8564">
            <v>1708</v>
          </cell>
        </row>
        <row r="8565">
          <cell r="A8565">
            <v>7003390</v>
          </cell>
          <cell r="B8565" t="str">
            <v>Odbočný díl T…RT 640</v>
          </cell>
          <cell r="C8565">
            <v>1588</v>
          </cell>
          <cell r="D8565">
            <v>1</v>
          </cell>
          <cell r="E8565" t="str">
            <v>KS</v>
          </cell>
          <cell r="F8565">
            <v>1588</v>
          </cell>
        </row>
        <row r="8566">
          <cell r="A8566">
            <v>7003412</v>
          </cell>
          <cell r="B8566" t="str">
            <v>Odbočný díl T…RT 650</v>
          </cell>
          <cell r="C8566">
            <v>2117</v>
          </cell>
          <cell r="D8566">
            <v>1</v>
          </cell>
          <cell r="E8566" t="str">
            <v>KS</v>
          </cell>
          <cell r="F8566">
            <v>2117</v>
          </cell>
        </row>
        <row r="8567">
          <cell r="A8567">
            <v>7003439</v>
          </cell>
          <cell r="B8567" t="str">
            <v>Odbočný díl T…RT 660</v>
          </cell>
          <cell r="C8567">
            <v>2651</v>
          </cell>
          <cell r="D8567">
            <v>1</v>
          </cell>
          <cell r="E8567" t="str">
            <v>KS</v>
          </cell>
          <cell r="F8567">
            <v>2651</v>
          </cell>
        </row>
        <row r="8568">
          <cell r="A8568">
            <v>7003633</v>
          </cell>
          <cell r="B8568" t="str">
            <v>Odbočný díl T…RT 110</v>
          </cell>
          <cell r="C8568">
            <v>506</v>
          </cell>
          <cell r="D8568">
            <v>1</v>
          </cell>
          <cell r="E8568" t="str">
            <v>KS</v>
          </cell>
          <cell r="F8568">
            <v>506</v>
          </cell>
        </row>
        <row r="8569">
          <cell r="A8569">
            <v>7003668</v>
          </cell>
          <cell r="B8569" t="str">
            <v>Odbočný díl T…RT 120</v>
          </cell>
          <cell r="C8569">
            <v>571</v>
          </cell>
          <cell r="D8569">
            <v>1</v>
          </cell>
          <cell r="E8569" t="str">
            <v>KS</v>
          </cell>
          <cell r="F8569">
            <v>571</v>
          </cell>
        </row>
        <row r="8570">
          <cell r="A8570">
            <v>7003684</v>
          </cell>
          <cell r="B8570" t="str">
            <v>Odbočný díl T…RT 130</v>
          </cell>
          <cell r="C8570">
            <v>886</v>
          </cell>
          <cell r="D8570">
            <v>1</v>
          </cell>
          <cell r="E8570" t="str">
            <v>KS</v>
          </cell>
          <cell r="F8570">
            <v>886</v>
          </cell>
        </row>
        <row r="8571">
          <cell r="A8571">
            <v>7003692</v>
          </cell>
          <cell r="B8571" t="str">
            <v>Odbočný díl T…RT 140</v>
          </cell>
          <cell r="C8571">
            <v>1812</v>
          </cell>
          <cell r="D8571">
            <v>1</v>
          </cell>
          <cell r="E8571" t="str">
            <v>KS</v>
          </cell>
          <cell r="F8571">
            <v>1812</v>
          </cell>
        </row>
        <row r="8572">
          <cell r="A8572">
            <v>7003714</v>
          </cell>
          <cell r="B8572" t="str">
            <v>Odbočný díl T…RT 150</v>
          </cell>
          <cell r="C8572">
            <v>2208</v>
          </cell>
          <cell r="D8572">
            <v>1</v>
          </cell>
          <cell r="E8572" t="str">
            <v>KS</v>
          </cell>
          <cell r="F8572">
            <v>2208</v>
          </cell>
        </row>
        <row r="8573">
          <cell r="A8573">
            <v>7003722</v>
          </cell>
          <cell r="B8573" t="str">
            <v>Odbočný díl T…RT 155</v>
          </cell>
          <cell r="C8573">
            <v>2739</v>
          </cell>
          <cell r="D8573">
            <v>1</v>
          </cell>
          <cell r="E8573" t="str">
            <v>KS</v>
          </cell>
          <cell r="F8573">
            <v>2739</v>
          </cell>
        </row>
        <row r="8574">
          <cell r="A8574">
            <v>7004397</v>
          </cell>
          <cell r="B8574" t="str">
            <v>Křížení…RK 640</v>
          </cell>
          <cell r="C8574">
            <v>2483</v>
          </cell>
          <cell r="D8574">
            <v>1</v>
          </cell>
          <cell r="E8574" t="str">
            <v>KS</v>
          </cell>
          <cell r="F8574">
            <v>2483</v>
          </cell>
        </row>
        <row r="8575">
          <cell r="A8575">
            <v>7004419</v>
          </cell>
          <cell r="B8575" t="str">
            <v>Křížení…RK 650</v>
          </cell>
          <cell r="C8575">
            <v>3967</v>
          </cell>
          <cell r="D8575">
            <v>1</v>
          </cell>
          <cell r="E8575" t="str">
            <v>KS</v>
          </cell>
          <cell r="F8575">
            <v>3967</v>
          </cell>
        </row>
        <row r="8576">
          <cell r="A8576">
            <v>7004435</v>
          </cell>
          <cell r="B8576" t="str">
            <v>Křížení…RK 660</v>
          </cell>
          <cell r="C8576">
            <v>3497</v>
          </cell>
          <cell r="D8576">
            <v>1</v>
          </cell>
          <cell r="E8576" t="str">
            <v>KS</v>
          </cell>
          <cell r="F8576">
            <v>3497</v>
          </cell>
        </row>
        <row r="8577">
          <cell r="A8577">
            <v>7004648</v>
          </cell>
          <cell r="B8577" t="str">
            <v>křížení 110X100…RK 110</v>
          </cell>
          <cell r="C8577">
            <v>603</v>
          </cell>
          <cell r="D8577">
            <v>1</v>
          </cell>
          <cell r="E8577" t="str">
            <v>KS</v>
          </cell>
          <cell r="F8577">
            <v>603</v>
          </cell>
        </row>
        <row r="8578">
          <cell r="A8578">
            <v>7004664</v>
          </cell>
          <cell r="B8578" t="str">
            <v>Křížení…RK 120</v>
          </cell>
          <cell r="C8578">
            <v>874</v>
          </cell>
          <cell r="D8578">
            <v>1</v>
          </cell>
          <cell r="E8578" t="str">
            <v>KS</v>
          </cell>
          <cell r="F8578">
            <v>874</v>
          </cell>
        </row>
        <row r="8579">
          <cell r="A8579">
            <v>7004680</v>
          </cell>
          <cell r="B8579" t="str">
            <v>Křížení…RK 130</v>
          </cell>
          <cell r="C8579">
            <v>900</v>
          </cell>
          <cell r="D8579">
            <v>1</v>
          </cell>
          <cell r="E8579" t="str">
            <v>KS</v>
          </cell>
          <cell r="F8579">
            <v>900</v>
          </cell>
        </row>
        <row r="8580">
          <cell r="A8580">
            <v>7004699</v>
          </cell>
          <cell r="B8580" t="str">
            <v>Křížení…RK 140</v>
          </cell>
          <cell r="C8580">
            <v>3166</v>
          </cell>
          <cell r="D8580">
            <v>1</v>
          </cell>
          <cell r="E8580" t="str">
            <v>KS</v>
          </cell>
          <cell r="F8580">
            <v>3166</v>
          </cell>
        </row>
        <row r="8581">
          <cell r="A8581">
            <v>7004710</v>
          </cell>
          <cell r="B8581" t="str">
            <v>Křížení…RK 150</v>
          </cell>
          <cell r="C8581">
            <v>3696</v>
          </cell>
          <cell r="D8581">
            <v>1</v>
          </cell>
          <cell r="E8581" t="str">
            <v>KS</v>
          </cell>
          <cell r="F8581">
            <v>3696</v>
          </cell>
        </row>
        <row r="8582">
          <cell r="A8582">
            <v>7004729</v>
          </cell>
          <cell r="B8582" t="str">
            <v>Křížení…RK 155</v>
          </cell>
          <cell r="C8582">
            <v>3739</v>
          </cell>
          <cell r="D8582">
            <v>1</v>
          </cell>
          <cell r="E8582" t="str">
            <v>KS</v>
          </cell>
          <cell r="F8582">
            <v>3739</v>
          </cell>
        </row>
        <row r="8583">
          <cell r="A8583">
            <v>7005008</v>
          </cell>
          <cell r="B8583" t="str">
            <v>Prvek kloubového oblouku…RGBEV 305</v>
          </cell>
          <cell r="C8583">
            <v>289</v>
          </cell>
          <cell r="D8583">
            <v>1</v>
          </cell>
          <cell r="E8583" t="str">
            <v>KS</v>
          </cell>
          <cell r="F8583">
            <v>289</v>
          </cell>
        </row>
        <row r="8584">
          <cell r="A8584">
            <v>7005024</v>
          </cell>
          <cell r="B8584" t="str">
            <v>Prvek kloubového oblouku…RGBEV 310</v>
          </cell>
          <cell r="C8584">
            <v>330</v>
          </cell>
          <cell r="D8584">
            <v>1</v>
          </cell>
          <cell r="E8584" t="str">
            <v>KS</v>
          </cell>
          <cell r="F8584">
            <v>330</v>
          </cell>
        </row>
        <row r="8585">
          <cell r="A8585">
            <v>7005040</v>
          </cell>
          <cell r="B8585" t="str">
            <v>Prvek kloubového oblouku…RGBEV 320</v>
          </cell>
          <cell r="C8585">
            <v>442</v>
          </cell>
          <cell r="D8585">
            <v>1</v>
          </cell>
          <cell r="E8585" t="str">
            <v>KS</v>
          </cell>
          <cell r="F8585">
            <v>442</v>
          </cell>
        </row>
        <row r="8586">
          <cell r="A8586">
            <v>7005067</v>
          </cell>
          <cell r="B8586" t="str">
            <v>Prvek kloubového oblouku…RGBEV 330</v>
          </cell>
          <cell r="C8586">
            <v>458</v>
          </cell>
          <cell r="D8586">
            <v>1</v>
          </cell>
          <cell r="E8586" t="str">
            <v>KS</v>
          </cell>
          <cell r="F8586">
            <v>458</v>
          </cell>
        </row>
        <row r="8587">
          <cell r="A8587">
            <v>7005326</v>
          </cell>
          <cell r="B8587" t="str">
            <v>Prvek kloubového oblouku…RGBEV 610</v>
          </cell>
          <cell r="C8587">
            <v>436</v>
          </cell>
          <cell r="D8587">
            <v>1</v>
          </cell>
          <cell r="E8587" t="str">
            <v>KS</v>
          </cell>
          <cell r="F8587">
            <v>436</v>
          </cell>
        </row>
        <row r="8588">
          <cell r="A8588">
            <v>7005342</v>
          </cell>
          <cell r="B8588" t="str">
            <v>Prvek kloubového oblouku…RGBEV 620</v>
          </cell>
          <cell r="C8588">
            <v>468</v>
          </cell>
          <cell r="D8588">
            <v>1</v>
          </cell>
          <cell r="E8588" t="str">
            <v>KS</v>
          </cell>
          <cell r="F8588">
            <v>468</v>
          </cell>
        </row>
        <row r="8589">
          <cell r="A8589">
            <v>7005369</v>
          </cell>
          <cell r="B8589" t="str">
            <v>Prvek kloubového oblouku…RGBEV 630</v>
          </cell>
          <cell r="C8589">
            <v>597</v>
          </cell>
          <cell r="D8589">
            <v>1</v>
          </cell>
          <cell r="E8589" t="str">
            <v>KS</v>
          </cell>
          <cell r="F8589">
            <v>597</v>
          </cell>
        </row>
        <row r="8590">
          <cell r="A8590">
            <v>7005385</v>
          </cell>
          <cell r="B8590" t="str">
            <v>Prvek kloubového oblouku…RGBEV 640</v>
          </cell>
          <cell r="C8590">
            <v>624</v>
          </cell>
          <cell r="D8590">
            <v>1</v>
          </cell>
          <cell r="E8590" t="str">
            <v>KS</v>
          </cell>
          <cell r="F8590">
            <v>624</v>
          </cell>
        </row>
        <row r="8591">
          <cell r="A8591">
            <v>7005407</v>
          </cell>
          <cell r="B8591" t="str">
            <v>Prvek kloubového oblouku…RGBEV 650</v>
          </cell>
          <cell r="C8591">
            <v>830</v>
          </cell>
          <cell r="D8591">
            <v>1</v>
          </cell>
          <cell r="E8591" t="str">
            <v>KS</v>
          </cell>
          <cell r="F8591">
            <v>830</v>
          </cell>
        </row>
        <row r="8592">
          <cell r="A8592">
            <v>7005423</v>
          </cell>
          <cell r="B8592" t="str">
            <v>Prvek kloubového oblouku…RGBEV 660</v>
          </cell>
          <cell r="C8592">
            <v>935</v>
          </cell>
          <cell r="D8592">
            <v>1</v>
          </cell>
          <cell r="E8592" t="str">
            <v>KS</v>
          </cell>
          <cell r="F8592">
            <v>935</v>
          </cell>
        </row>
        <row r="8593">
          <cell r="A8593">
            <v>7005466</v>
          </cell>
          <cell r="B8593" t="str">
            <v>Prvek kloubového oblouku…RGBEV 810</v>
          </cell>
          <cell r="C8593">
            <v>618</v>
          </cell>
          <cell r="D8593">
            <v>1</v>
          </cell>
          <cell r="E8593" t="str">
            <v>KS</v>
          </cell>
          <cell r="F8593">
            <v>618</v>
          </cell>
        </row>
        <row r="8594">
          <cell r="A8594">
            <v>7005482</v>
          </cell>
          <cell r="B8594" t="str">
            <v>Prvek kloubového oblouku…RGBEV 820</v>
          </cell>
          <cell r="C8594">
            <v>647</v>
          </cell>
          <cell r="D8594">
            <v>1</v>
          </cell>
          <cell r="E8594" t="str">
            <v>KS</v>
          </cell>
          <cell r="F8594">
            <v>647</v>
          </cell>
        </row>
        <row r="8595">
          <cell r="A8595">
            <v>7005504</v>
          </cell>
          <cell r="B8595" t="str">
            <v>Prvek kloubového oblouku…RGBEV 830</v>
          </cell>
          <cell r="C8595">
            <v>771</v>
          </cell>
          <cell r="D8595">
            <v>1</v>
          </cell>
          <cell r="E8595" t="str">
            <v>KS</v>
          </cell>
          <cell r="F8595">
            <v>771</v>
          </cell>
        </row>
        <row r="8596">
          <cell r="A8596">
            <v>7005520</v>
          </cell>
          <cell r="B8596" t="str">
            <v>Prvek kloubového oblouku…RGBEV 840</v>
          </cell>
          <cell r="C8596">
            <v>979</v>
          </cell>
          <cell r="D8596">
            <v>1</v>
          </cell>
          <cell r="E8596" t="str">
            <v>KS</v>
          </cell>
          <cell r="F8596">
            <v>979</v>
          </cell>
        </row>
        <row r="8597">
          <cell r="A8597">
            <v>7005547</v>
          </cell>
          <cell r="B8597" t="str">
            <v>Prvek kloubového oblouku…RGBEV 850</v>
          </cell>
          <cell r="C8597">
            <v>978</v>
          </cell>
          <cell r="D8597">
            <v>1</v>
          </cell>
          <cell r="E8597" t="str">
            <v>KS</v>
          </cell>
          <cell r="F8597">
            <v>978</v>
          </cell>
        </row>
        <row r="8598">
          <cell r="A8598">
            <v>7005563</v>
          </cell>
          <cell r="B8598" t="str">
            <v>Prvek kloubového oblouku…RGBEV 860</v>
          </cell>
          <cell r="C8598">
            <v>1066</v>
          </cell>
          <cell r="D8598">
            <v>1</v>
          </cell>
          <cell r="E8598" t="str">
            <v>KS</v>
          </cell>
          <cell r="F8598">
            <v>1066</v>
          </cell>
        </row>
        <row r="8599">
          <cell r="A8599">
            <v>7005628</v>
          </cell>
          <cell r="B8599" t="str">
            <v>Prvek kloubového oblouku…RGBEV 110</v>
          </cell>
          <cell r="C8599">
            <v>669</v>
          </cell>
          <cell r="D8599">
            <v>1</v>
          </cell>
          <cell r="E8599" t="str">
            <v>KS</v>
          </cell>
          <cell r="F8599">
            <v>669</v>
          </cell>
        </row>
        <row r="8600">
          <cell r="A8600">
            <v>7005644</v>
          </cell>
          <cell r="B8600" t="str">
            <v>Prvek kloubového oblouku…RGBEV 120</v>
          </cell>
          <cell r="C8600">
            <v>546</v>
          </cell>
          <cell r="D8600">
            <v>1</v>
          </cell>
          <cell r="E8600" t="str">
            <v>KS</v>
          </cell>
          <cell r="F8600">
            <v>546</v>
          </cell>
        </row>
        <row r="8601">
          <cell r="A8601">
            <v>7005660</v>
          </cell>
          <cell r="B8601" t="str">
            <v>Prvek kloubového oblouku…RGBEV 130</v>
          </cell>
          <cell r="C8601">
            <v>731</v>
          </cell>
          <cell r="D8601">
            <v>1</v>
          </cell>
          <cell r="E8601" t="str">
            <v>KS</v>
          </cell>
          <cell r="F8601">
            <v>731</v>
          </cell>
        </row>
        <row r="8602">
          <cell r="A8602">
            <v>7005687</v>
          </cell>
          <cell r="B8602" t="str">
            <v>Prvek kloubového oblouku…RGBEV 140</v>
          </cell>
          <cell r="C8602">
            <v>763</v>
          </cell>
          <cell r="D8602">
            <v>1</v>
          </cell>
          <cell r="E8602" t="str">
            <v>KS</v>
          </cell>
          <cell r="F8602">
            <v>763</v>
          </cell>
        </row>
        <row r="8603">
          <cell r="A8603">
            <v>7005709</v>
          </cell>
          <cell r="B8603" t="str">
            <v>Prvek kloubového oblouku…RGBEV 150</v>
          </cell>
          <cell r="C8603">
            <v>884</v>
          </cell>
          <cell r="D8603">
            <v>1</v>
          </cell>
          <cell r="E8603" t="str">
            <v>KS</v>
          </cell>
          <cell r="F8603">
            <v>884</v>
          </cell>
        </row>
        <row r="8604">
          <cell r="A8604">
            <v>7005717</v>
          </cell>
          <cell r="B8604" t="str">
            <v>Prvek kloubového oblouku…RGBEV 155</v>
          </cell>
          <cell r="C8604">
            <v>973</v>
          </cell>
          <cell r="D8604">
            <v>1</v>
          </cell>
          <cell r="E8604" t="str">
            <v>KS</v>
          </cell>
          <cell r="F8604">
            <v>973</v>
          </cell>
        </row>
        <row r="8605">
          <cell r="A8605">
            <v>7006322</v>
          </cell>
          <cell r="B8605" t="str">
            <v>Prvek kloubového oblouku…RGBV 610</v>
          </cell>
          <cell r="C8605">
            <v>1029</v>
          </cell>
          <cell r="D8605">
            <v>1</v>
          </cell>
          <cell r="E8605" t="str">
            <v>KS</v>
          </cell>
          <cell r="F8605">
            <v>1029</v>
          </cell>
        </row>
        <row r="8606">
          <cell r="A8606">
            <v>7006330</v>
          </cell>
          <cell r="B8606" t="str">
            <v>Prvek kloubového oblouku…RGBV 615</v>
          </cell>
          <cell r="C8606">
            <v>1033</v>
          </cell>
          <cell r="D8606">
            <v>1</v>
          </cell>
          <cell r="E8606" t="str">
            <v>KS</v>
          </cell>
          <cell r="F8606">
            <v>1033</v>
          </cell>
        </row>
        <row r="8607">
          <cell r="A8607">
            <v>7006349</v>
          </cell>
          <cell r="B8607" t="str">
            <v>Prvek kloubového oblouku…RGBV 620</v>
          </cell>
          <cell r="C8607">
            <v>1064</v>
          </cell>
          <cell r="D8607">
            <v>1</v>
          </cell>
          <cell r="E8607" t="str">
            <v>KS</v>
          </cell>
          <cell r="F8607">
            <v>1064</v>
          </cell>
        </row>
        <row r="8608">
          <cell r="A8608">
            <v>7006365</v>
          </cell>
          <cell r="B8608" t="str">
            <v>Prvek kloubového oblouku…RGBV 630</v>
          </cell>
          <cell r="C8608">
            <v>1143</v>
          </cell>
          <cell r="D8608">
            <v>1</v>
          </cell>
          <cell r="E8608" t="str">
            <v>KS</v>
          </cell>
          <cell r="F8608">
            <v>1143</v>
          </cell>
        </row>
        <row r="8609">
          <cell r="A8609">
            <v>7006381</v>
          </cell>
          <cell r="B8609" t="str">
            <v>Prvek kloubového oblouku…RGBV 640</v>
          </cell>
          <cell r="C8609">
            <v>1278</v>
          </cell>
          <cell r="D8609">
            <v>1</v>
          </cell>
          <cell r="E8609" t="str">
            <v>KS</v>
          </cell>
          <cell r="F8609">
            <v>1278</v>
          </cell>
        </row>
        <row r="8610">
          <cell r="A8610">
            <v>7006411</v>
          </cell>
          <cell r="B8610" t="str">
            <v>Prvek kloubového oblouku…RGBV 650</v>
          </cell>
          <cell r="C8610">
            <v>1589</v>
          </cell>
          <cell r="D8610">
            <v>1</v>
          </cell>
          <cell r="E8610" t="str">
            <v>KS</v>
          </cell>
          <cell r="F8610">
            <v>1589</v>
          </cell>
        </row>
        <row r="8611">
          <cell r="A8611">
            <v>7006446</v>
          </cell>
          <cell r="B8611" t="str">
            <v>Prvek kloubového oblouku…RGBV 660</v>
          </cell>
          <cell r="C8611">
            <v>1768</v>
          </cell>
          <cell r="D8611">
            <v>1</v>
          </cell>
          <cell r="E8611" t="str">
            <v>KS</v>
          </cell>
          <cell r="F8611">
            <v>1768</v>
          </cell>
        </row>
        <row r="8612">
          <cell r="A8612">
            <v>7006462</v>
          </cell>
          <cell r="B8612" t="str">
            <v>Kloubový oblouk…RGBV 810</v>
          </cell>
          <cell r="C8612">
            <v>1412</v>
          </cell>
          <cell r="D8612">
            <v>1</v>
          </cell>
          <cell r="E8612" t="str">
            <v>KS</v>
          </cell>
          <cell r="F8612">
            <v>1412</v>
          </cell>
        </row>
        <row r="8613">
          <cell r="A8613">
            <v>7006489</v>
          </cell>
          <cell r="B8613" t="str">
            <v>Kloubový oblouk…RGBV 820</v>
          </cell>
          <cell r="C8613">
            <v>1428</v>
          </cell>
          <cell r="D8613">
            <v>1</v>
          </cell>
          <cell r="E8613" t="str">
            <v>KS</v>
          </cell>
          <cell r="F8613">
            <v>1428</v>
          </cell>
        </row>
        <row r="8614">
          <cell r="A8614">
            <v>7006500</v>
          </cell>
          <cell r="B8614" t="str">
            <v>Kloubový oblouk…RGBV 830</v>
          </cell>
          <cell r="C8614">
            <v>1512</v>
          </cell>
          <cell r="D8614">
            <v>1</v>
          </cell>
          <cell r="E8614" t="str">
            <v>KS</v>
          </cell>
          <cell r="F8614">
            <v>1512</v>
          </cell>
        </row>
        <row r="8615">
          <cell r="A8615">
            <v>7006527</v>
          </cell>
          <cell r="B8615" t="str">
            <v>Kloubový oblouk…RGBV 840</v>
          </cell>
          <cell r="C8615">
            <v>1768</v>
          </cell>
          <cell r="D8615">
            <v>1</v>
          </cell>
          <cell r="E8615" t="str">
            <v>KS</v>
          </cell>
          <cell r="F8615">
            <v>1768</v>
          </cell>
        </row>
        <row r="8616">
          <cell r="A8616">
            <v>7006543</v>
          </cell>
          <cell r="B8616" t="str">
            <v>Kloubový oblouk…RGBV 850</v>
          </cell>
          <cell r="C8616">
            <v>2117</v>
          </cell>
          <cell r="D8616">
            <v>1</v>
          </cell>
          <cell r="E8616" t="str">
            <v>KS</v>
          </cell>
          <cell r="F8616">
            <v>2117</v>
          </cell>
        </row>
        <row r="8617">
          <cell r="A8617">
            <v>7006578</v>
          </cell>
          <cell r="B8617" t="str">
            <v>Kloubový oblouk…RGBV 860</v>
          </cell>
          <cell r="C8617">
            <v>2556</v>
          </cell>
          <cell r="D8617">
            <v>1</v>
          </cell>
          <cell r="E8617" t="str">
            <v>KS</v>
          </cell>
          <cell r="F8617">
            <v>2556</v>
          </cell>
        </row>
        <row r="8618">
          <cell r="A8618">
            <v>7006624</v>
          </cell>
          <cell r="B8618" t="str">
            <v>Kloubový oblouk…RGBV 110</v>
          </cell>
          <cell r="C8618">
            <v>1569</v>
          </cell>
          <cell r="D8618">
            <v>1</v>
          </cell>
          <cell r="E8618" t="str">
            <v>KS</v>
          </cell>
          <cell r="F8618">
            <v>1569</v>
          </cell>
        </row>
        <row r="8619">
          <cell r="A8619">
            <v>7006640</v>
          </cell>
          <cell r="B8619" t="str">
            <v>Kloubový oblouk…RGBV 120</v>
          </cell>
          <cell r="C8619">
            <v>1498</v>
          </cell>
          <cell r="D8619">
            <v>1</v>
          </cell>
          <cell r="E8619" t="str">
            <v>KS</v>
          </cell>
          <cell r="F8619">
            <v>1498</v>
          </cell>
        </row>
        <row r="8620">
          <cell r="A8620">
            <v>7006667</v>
          </cell>
          <cell r="B8620" t="str">
            <v>Kloubový oblouk…RGBV 130</v>
          </cell>
          <cell r="C8620">
            <v>1731</v>
          </cell>
          <cell r="D8620">
            <v>1</v>
          </cell>
          <cell r="E8620" t="str">
            <v>KS</v>
          </cell>
          <cell r="F8620">
            <v>1731</v>
          </cell>
        </row>
        <row r="8621">
          <cell r="A8621">
            <v>7006683</v>
          </cell>
          <cell r="B8621" t="str">
            <v>Kloubový oblouk…RGBV 140</v>
          </cell>
          <cell r="C8621">
            <v>1825</v>
          </cell>
          <cell r="D8621">
            <v>1</v>
          </cell>
          <cell r="E8621" t="str">
            <v>KS</v>
          </cell>
          <cell r="F8621">
            <v>1825</v>
          </cell>
        </row>
        <row r="8622">
          <cell r="A8622">
            <v>7006705</v>
          </cell>
          <cell r="B8622" t="str">
            <v>Kloubový oblouk…RGBV 150</v>
          </cell>
          <cell r="C8622">
            <v>2458</v>
          </cell>
          <cell r="D8622">
            <v>1</v>
          </cell>
          <cell r="E8622" t="str">
            <v>KS</v>
          </cell>
          <cell r="F8622">
            <v>2458</v>
          </cell>
        </row>
        <row r="8623">
          <cell r="A8623">
            <v>7006713</v>
          </cell>
          <cell r="B8623" t="str">
            <v>Kloubový oblouk…RGBV 155</v>
          </cell>
          <cell r="C8623">
            <v>2681</v>
          </cell>
          <cell r="D8623">
            <v>1</v>
          </cell>
          <cell r="E8623" t="str">
            <v>KS</v>
          </cell>
          <cell r="F8623">
            <v>2681</v>
          </cell>
        </row>
        <row r="8624">
          <cell r="A8624">
            <v>7007001</v>
          </cell>
          <cell r="B8624" t="str">
            <v>Svislý oblouk 90°…RBV 605 S</v>
          </cell>
          <cell r="C8624">
            <v>403</v>
          </cell>
          <cell r="D8624">
            <v>1</v>
          </cell>
          <cell r="E8624" t="str">
            <v>KS</v>
          </cell>
          <cell r="F8624">
            <v>403</v>
          </cell>
        </row>
        <row r="8625">
          <cell r="A8625">
            <v>7007005</v>
          </cell>
          <cell r="B8625" t="str">
            <v>Svislý oblouk 90°…RBV 610 S</v>
          </cell>
          <cell r="C8625">
            <v>432</v>
          </cell>
          <cell r="D8625">
            <v>1</v>
          </cell>
          <cell r="E8625" t="str">
            <v>KS</v>
          </cell>
          <cell r="F8625">
            <v>432</v>
          </cell>
        </row>
        <row r="8626">
          <cell r="A8626">
            <v>7007009</v>
          </cell>
          <cell r="B8626" t="str">
            <v>Svislý oblouk 90°…RBV 615 S</v>
          </cell>
          <cell r="C8626">
            <v>459</v>
          </cell>
          <cell r="D8626">
            <v>1</v>
          </cell>
          <cell r="E8626" t="str">
            <v>KS</v>
          </cell>
          <cell r="F8626">
            <v>459</v>
          </cell>
        </row>
        <row r="8627">
          <cell r="A8627">
            <v>7007013</v>
          </cell>
          <cell r="B8627" t="str">
            <v>Svislý oblouk 90°…RBV 620 S</v>
          </cell>
          <cell r="C8627">
            <v>477</v>
          </cell>
          <cell r="D8627">
            <v>1</v>
          </cell>
          <cell r="E8627" t="str">
            <v>KS</v>
          </cell>
          <cell r="F8627">
            <v>477</v>
          </cell>
        </row>
        <row r="8628">
          <cell r="A8628">
            <v>7007017</v>
          </cell>
          <cell r="B8628" t="str">
            <v>Svislý oblouk 90°…RBV 630 S</v>
          </cell>
          <cell r="C8628">
            <v>526</v>
          </cell>
          <cell r="D8628">
            <v>1</v>
          </cell>
          <cell r="E8628" t="str">
            <v>KS</v>
          </cell>
          <cell r="F8628">
            <v>526</v>
          </cell>
        </row>
        <row r="8629">
          <cell r="A8629">
            <v>7007021</v>
          </cell>
          <cell r="B8629" t="str">
            <v>Svislý oblouk 90°…RBV 640 S</v>
          </cell>
          <cell r="C8629">
            <v>591</v>
          </cell>
          <cell r="D8629">
            <v>1</v>
          </cell>
          <cell r="E8629" t="str">
            <v>KS</v>
          </cell>
          <cell r="F8629">
            <v>591</v>
          </cell>
        </row>
        <row r="8630">
          <cell r="A8630">
            <v>7007025</v>
          </cell>
          <cell r="B8630" t="str">
            <v>Svislý oblouk 90°…RBV 650 S</v>
          </cell>
          <cell r="C8630">
            <v>710</v>
          </cell>
          <cell r="D8630">
            <v>1</v>
          </cell>
          <cell r="E8630" t="str">
            <v>KS</v>
          </cell>
          <cell r="F8630">
            <v>710</v>
          </cell>
        </row>
        <row r="8631">
          <cell r="A8631">
            <v>7007029</v>
          </cell>
          <cell r="B8631" t="str">
            <v>Svislý oblouk 90°…RBV 660 S</v>
          </cell>
          <cell r="C8631">
            <v>717</v>
          </cell>
          <cell r="D8631">
            <v>1</v>
          </cell>
          <cell r="E8631" t="str">
            <v>KS</v>
          </cell>
          <cell r="F8631">
            <v>717</v>
          </cell>
        </row>
        <row r="8632">
          <cell r="A8632">
            <v>7007051</v>
          </cell>
          <cell r="B8632" t="str">
            <v>Svislý oblouk 90°…RBV 605 F</v>
          </cell>
          <cell r="C8632">
            <v>403</v>
          </cell>
          <cell r="D8632">
            <v>1</v>
          </cell>
          <cell r="E8632" t="str">
            <v>KS</v>
          </cell>
          <cell r="F8632">
            <v>403</v>
          </cell>
        </row>
        <row r="8633">
          <cell r="A8633">
            <v>7007055</v>
          </cell>
          <cell r="B8633" t="str">
            <v>Svislý oblouk 90°…RBV 610 F</v>
          </cell>
          <cell r="C8633">
            <v>432</v>
          </cell>
          <cell r="D8633">
            <v>1</v>
          </cell>
          <cell r="E8633" t="str">
            <v>KS</v>
          </cell>
          <cell r="F8633">
            <v>432</v>
          </cell>
        </row>
        <row r="8634">
          <cell r="A8634">
            <v>7007059</v>
          </cell>
          <cell r="B8634" t="str">
            <v>Svislý oblouk 90°…RBV 615 F</v>
          </cell>
          <cell r="C8634">
            <v>459</v>
          </cell>
          <cell r="D8634">
            <v>1</v>
          </cell>
          <cell r="E8634" t="str">
            <v>KS</v>
          </cell>
          <cell r="F8634">
            <v>459</v>
          </cell>
        </row>
        <row r="8635">
          <cell r="A8635">
            <v>7007063</v>
          </cell>
          <cell r="B8635" t="str">
            <v>Svislý oblouk 90°…RBV 620 F</v>
          </cell>
          <cell r="C8635">
            <v>477</v>
          </cell>
          <cell r="D8635">
            <v>1</v>
          </cell>
          <cell r="E8635" t="str">
            <v>KS</v>
          </cell>
          <cell r="F8635">
            <v>477</v>
          </cell>
        </row>
        <row r="8636">
          <cell r="A8636">
            <v>7007067</v>
          </cell>
          <cell r="B8636" t="str">
            <v>Svislý oblouk 90°…RBV 630 F</v>
          </cell>
          <cell r="C8636">
            <v>526</v>
          </cell>
          <cell r="D8636">
            <v>1</v>
          </cell>
          <cell r="E8636" t="str">
            <v>KS</v>
          </cell>
          <cell r="F8636">
            <v>526</v>
          </cell>
        </row>
        <row r="8637">
          <cell r="A8637">
            <v>7007071</v>
          </cell>
          <cell r="B8637" t="str">
            <v>Svislý oblouk 90°…RBV 640 F</v>
          </cell>
          <cell r="C8637">
            <v>591</v>
          </cell>
          <cell r="D8637">
            <v>1</v>
          </cell>
          <cell r="E8637" t="str">
            <v>KS</v>
          </cell>
          <cell r="F8637">
            <v>591</v>
          </cell>
        </row>
        <row r="8638">
          <cell r="A8638">
            <v>7007075</v>
          </cell>
          <cell r="B8638" t="str">
            <v>Svislý oblouk 90°…RBV 650 F</v>
          </cell>
          <cell r="C8638">
            <v>710</v>
          </cell>
          <cell r="D8638">
            <v>1</v>
          </cell>
          <cell r="E8638" t="str">
            <v>KS</v>
          </cell>
          <cell r="F8638">
            <v>710</v>
          </cell>
        </row>
        <row r="8639">
          <cell r="A8639">
            <v>7007079</v>
          </cell>
          <cell r="B8639" t="str">
            <v>Svislý oblouk 90°…RBV 660 F</v>
          </cell>
          <cell r="C8639">
            <v>717</v>
          </cell>
          <cell r="D8639">
            <v>1</v>
          </cell>
          <cell r="E8639" t="str">
            <v>KS</v>
          </cell>
          <cell r="F8639">
            <v>717</v>
          </cell>
        </row>
        <row r="8640">
          <cell r="A8640">
            <v>7065078</v>
          </cell>
          <cell r="B8640" t="str">
            <v>Oblouk 45°…RB 45 305</v>
          </cell>
          <cell r="C8640">
            <v>1075</v>
          </cell>
          <cell r="D8640">
            <v>1</v>
          </cell>
          <cell r="E8640" t="str">
            <v>KS</v>
          </cell>
          <cell r="F8640">
            <v>1075</v>
          </cell>
        </row>
        <row r="8641">
          <cell r="A8641">
            <v>7065116</v>
          </cell>
          <cell r="B8641" t="str">
            <v>Oblouk 45°…RB 45 310</v>
          </cell>
          <cell r="C8641">
            <v>570</v>
          </cell>
          <cell r="D8641">
            <v>1</v>
          </cell>
          <cell r="E8641" t="str">
            <v>KS</v>
          </cell>
          <cell r="F8641">
            <v>570</v>
          </cell>
        </row>
        <row r="8642">
          <cell r="A8642">
            <v>7065310</v>
          </cell>
          <cell r="B8642" t="str">
            <v>Oblouk 45°…RB 45 330</v>
          </cell>
          <cell r="C8642">
            <v>750</v>
          </cell>
          <cell r="D8642">
            <v>1</v>
          </cell>
          <cell r="E8642" t="str">
            <v>KS</v>
          </cell>
          <cell r="F8642">
            <v>750</v>
          </cell>
        </row>
        <row r="8643">
          <cell r="A8643">
            <v>7066112</v>
          </cell>
          <cell r="B8643" t="str">
            <v>Oblouk 45°…RB 45 610</v>
          </cell>
          <cell r="C8643">
            <v>619</v>
          </cell>
          <cell r="D8643">
            <v>1</v>
          </cell>
          <cell r="E8643" t="str">
            <v>KS</v>
          </cell>
          <cell r="F8643">
            <v>619</v>
          </cell>
        </row>
        <row r="8644">
          <cell r="A8644">
            <v>7066158</v>
          </cell>
          <cell r="B8644" t="str">
            <v>Oblouk 45°…RB 45 615</v>
          </cell>
          <cell r="C8644">
            <v>628</v>
          </cell>
          <cell r="D8644">
            <v>1</v>
          </cell>
          <cell r="E8644" t="str">
            <v>KS</v>
          </cell>
          <cell r="F8644">
            <v>628</v>
          </cell>
        </row>
        <row r="8645">
          <cell r="A8645">
            <v>7066228</v>
          </cell>
          <cell r="B8645" t="str">
            <v>Oblouk 45°…RB 45 620</v>
          </cell>
          <cell r="C8645">
            <v>798</v>
          </cell>
          <cell r="D8645">
            <v>1</v>
          </cell>
          <cell r="E8645" t="str">
            <v>KS</v>
          </cell>
          <cell r="F8645">
            <v>798</v>
          </cell>
        </row>
        <row r="8646">
          <cell r="A8646">
            <v>7066317</v>
          </cell>
          <cell r="B8646" t="str">
            <v>Oblouk 45°…RB 45 630</v>
          </cell>
          <cell r="C8646">
            <v>909</v>
          </cell>
          <cell r="D8646">
            <v>1</v>
          </cell>
          <cell r="E8646" t="str">
            <v>KS</v>
          </cell>
          <cell r="F8646">
            <v>909</v>
          </cell>
        </row>
        <row r="8647">
          <cell r="A8647">
            <v>7066406</v>
          </cell>
          <cell r="B8647" t="str">
            <v>Oblouk 45°…RB 45 640</v>
          </cell>
          <cell r="C8647">
            <v>1298</v>
          </cell>
          <cell r="D8647">
            <v>1</v>
          </cell>
          <cell r="E8647" t="str">
            <v>KS</v>
          </cell>
          <cell r="F8647">
            <v>1298</v>
          </cell>
        </row>
        <row r="8648">
          <cell r="A8648">
            <v>7066503</v>
          </cell>
          <cell r="B8648" t="str">
            <v>Oblouk 45°…RB 45 650</v>
          </cell>
          <cell r="C8648">
            <v>1665</v>
          </cell>
          <cell r="D8648">
            <v>1</v>
          </cell>
          <cell r="E8648" t="str">
            <v>KS</v>
          </cell>
          <cell r="F8648">
            <v>1665</v>
          </cell>
        </row>
        <row r="8649">
          <cell r="A8649">
            <v>7066600</v>
          </cell>
          <cell r="B8649" t="str">
            <v>Oblouk 45°…RB 45 660</v>
          </cell>
          <cell r="C8649">
            <v>1893</v>
          </cell>
          <cell r="D8649">
            <v>1</v>
          </cell>
          <cell r="E8649" t="str">
            <v>KS</v>
          </cell>
          <cell r="F8649">
            <v>1893</v>
          </cell>
        </row>
        <row r="8650">
          <cell r="A8650">
            <v>7067216</v>
          </cell>
          <cell r="B8650" t="str">
            <v>Oblouk 45°…RB 45 820</v>
          </cell>
          <cell r="C8650">
            <v>809</v>
          </cell>
          <cell r="D8650">
            <v>1</v>
          </cell>
          <cell r="E8650" t="str">
            <v>KS</v>
          </cell>
          <cell r="F8650">
            <v>809</v>
          </cell>
        </row>
        <row r="8651">
          <cell r="A8651">
            <v>7067313</v>
          </cell>
          <cell r="B8651" t="str">
            <v>Oblouk 45°…RB 45 830</v>
          </cell>
          <cell r="C8651">
            <v>936</v>
          </cell>
          <cell r="D8651">
            <v>1</v>
          </cell>
          <cell r="E8651" t="str">
            <v>KS</v>
          </cell>
          <cell r="F8651">
            <v>936</v>
          </cell>
        </row>
        <row r="8652">
          <cell r="A8652">
            <v>7067402</v>
          </cell>
          <cell r="B8652" t="str">
            <v>Oblouk 45°…RB 45 840</v>
          </cell>
          <cell r="C8652">
            <v>1424</v>
          </cell>
          <cell r="D8652">
            <v>1</v>
          </cell>
          <cell r="E8652" t="str">
            <v>KS</v>
          </cell>
          <cell r="F8652">
            <v>1424</v>
          </cell>
        </row>
        <row r="8653">
          <cell r="A8653">
            <v>7067496</v>
          </cell>
          <cell r="B8653" t="str">
            <v>Oblouk 45°…RB 45 850</v>
          </cell>
          <cell r="C8653">
            <v>1741</v>
          </cell>
          <cell r="D8653">
            <v>1</v>
          </cell>
          <cell r="E8653" t="str">
            <v>KS</v>
          </cell>
          <cell r="F8653">
            <v>1741</v>
          </cell>
        </row>
        <row r="8654">
          <cell r="A8654">
            <v>7067607</v>
          </cell>
          <cell r="B8654" t="str">
            <v>Oblouk 45°…RB 45 860</v>
          </cell>
          <cell r="C8654">
            <v>1974</v>
          </cell>
          <cell r="D8654">
            <v>1</v>
          </cell>
          <cell r="E8654" t="str">
            <v>KS</v>
          </cell>
          <cell r="F8654">
            <v>1974</v>
          </cell>
        </row>
        <row r="8655">
          <cell r="A8655">
            <v>7068115</v>
          </cell>
          <cell r="B8655" t="str">
            <v>Oblouk 45°…RB 45 110</v>
          </cell>
          <cell r="C8655">
            <v>686</v>
          </cell>
          <cell r="D8655">
            <v>1</v>
          </cell>
          <cell r="E8655" t="str">
            <v>KS</v>
          </cell>
          <cell r="F8655">
            <v>686</v>
          </cell>
        </row>
        <row r="8656">
          <cell r="A8656">
            <v>7068212</v>
          </cell>
          <cell r="B8656" t="str">
            <v>Oblouk 45°…RB 45 120</v>
          </cell>
          <cell r="C8656">
            <v>818</v>
          </cell>
          <cell r="D8656">
            <v>1</v>
          </cell>
          <cell r="E8656" t="str">
            <v>KS</v>
          </cell>
          <cell r="F8656">
            <v>818</v>
          </cell>
        </row>
        <row r="8657">
          <cell r="A8657">
            <v>7068328</v>
          </cell>
          <cell r="B8657" t="str">
            <v>Oblouk 45°…RB 45 130</v>
          </cell>
          <cell r="C8657">
            <v>960</v>
          </cell>
          <cell r="D8657">
            <v>1</v>
          </cell>
          <cell r="E8657" t="str">
            <v>KS</v>
          </cell>
          <cell r="F8657">
            <v>960</v>
          </cell>
        </row>
        <row r="8658">
          <cell r="A8658">
            <v>7068409</v>
          </cell>
          <cell r="B8658" t="str">
            <v>Oblouk 45°…RB 45 140</v>
          </cell>
          <cell r="C8658">
            <v>1503</v>
          </cell>
          <cell r="D8658">
            <v>1</v>
          </cell>
          <cell r="E8658" t="str">
            <v>KS</v>
          </cell>
          <cell r="F8658">
            <v>1503</v>
          </cell>
        </row>
        <row r="8659">
          <cell r="A8659">
            <v>7068506</v>
          </cell>
          <cell r="B8659" t="str">
            <v>Oblouk 45°…RB 45 150</v>
          </cell>
          <cell r="C8659">
            <v>1825</v>
          </cell>
          <cell r="D8659">
            <v>1</v>
          </cell>
          <cell r="E8659" t="str">
            <v>KS</v>
          </cell>
          <cell r="F8659">
            <v>1825</v>
          </cell>
        </row>
        <row r="8660">
          <cell r="A8660">
            <v>7068557</v>
          </cell>
          <cell r="B8660" t="str">
            <v>Oblouk 45°…RB 45 155</v>
          </cell>
          <cell r="C8660">
            <v>2037</v>
          </cell>
          <cell r="D8660">
            <v>1</v>
          </cell>
          <cell r="E8660" t="str">
            <v>KS</v>
          </cell>
          <cell r="F8660">
            <v>2037</v>
          </cell>
        </row>
        <row r="8661">
          <cell r="A8661">
            <v>7070205</v>
          </cell>
          <cell r="B8661" t="str">
            <v>Lišta…SSLB100FS</v>
          </cell>
          <cell r="C8661">
            <v>30</v>
          </cell>
          <cell r="D8661">
            <v>1</v>
          </cell>
          <cell r="E8661" t="str">
            <v>KS</v>
          </cell>
          <cell r="F8661">
            <v>30</v>
          </cell>
        </row>
        <row r="8662">
          <cell r="A8662">
            <v>7070209</v>
          </cell>
          <cell r="B8662" t="str">
            <v>Lišta…SSLB150FS</v>
          </cell>
          <cell r="C8662">
            <v>35</v>
          </cell>
          <cell r="D8662">
            <v>1</v>
          </cell>
          <cell r="E8662" t="str">
            <v>KS</v>
          </cell>
          <cell r="F8662">
            <v>35</v>
          </cell>
        </row>
        <row r="8663">
          <cell r="A8663">
            <v>7070213</v>
          </cell>
          <cell r="B8663" t="str">
            <v>Lišta…SSLB200FS</v>
          </cell>
          <cell r="C8663">
            <v>43</v>
          </cell>
          <cell r="D8663">
            <v>1</v>
          </cell>
          <cell r="E8663" t="str">
            <v>KS</v>
          </cell>
          <cell r="F8663">
            <v>43</v>
          </cell>
        </row>
        <row r="8664">
          <cell r="A8664">
            <v>7070217</v>
          </cell>
          <cell r="B8664" t="str">
            <v>Lišta…SSLB300FS</v>
          </cell>
          <cell r="C8664">
            <v>58</v>
          </cell>
          <cell r="D8664">
            <v>1</v>
          </cell>
          <cell r="E8664" t="str">
            <v>KS</v>
          </cell>
          <cell r="F8664">
            <v>58</v>
          </cell>
        </row>
        <row r="8665">
          <cell r="A8665">
            <v>7070221</v>
          </cell>
          <cell r="B8665" t="str">
            <v>Lišta…SSLB400FS</v>
          </cell>
          <cell r="C8665">
            <v>79</v>
          </cell>
          <cell r="D8665">
            <v>1</v>
          </cell>
          <cell r="E8665" t="str">
            <v>KS</v>
          </cell>
          <cell r="F8665">
            <v>79</v>
          </cell>
        </row>
        <row r="8666">
          <cell r="A8666">
            <v>7070225</v>
          </cell>
          <cell r="B8666" t="str">
            <v>Spoj.lišta kanálu 500mm…SSLB500FS</v>
          </cell>
          <cell r="C8666">
            <v>93</v>
          </cell>
          <cell r="D8666">
            <v>1</v>
          </cell>
          <cell r="E8666" t="str">
            <v>KS</v>
          </cell>
          <cell r="F8666">
            <v>93</v>
          </cell>
        </row>
        <row r="8667">
          <cell r="A8667">
            <v>7070229</v>
          </cell>
          <cell r="B8667" t="str">
            <v>Lišta…SSLB550FS</v>
          </cell>
          <cell r="C8667">
            <v>96</v>
          </cell>
          <cell r="D8667">
            <v>1</v>
          </cell>
          <cell r="E8667" t="str">
            <v>KS</v>
          </cell>
          <cell r="F8667">
            <v>96</v>
          </cell>
        </row>
        <row r="8668">
          <cell r="A8668">
            <v>7070233</v>
          </cell>
          <cell r="B8668" t="str">
            <v>Lišta…SSLB600FS</v>
          </cell>
          <cell r="C8668">
            <v>119</v>
          </cell>
          <cell r="D8668">
            <v>1</v>
          </cell>
          <cell r="E8668" t="str">
            <v>KS</v>
          </cell>
          <cell r="F8668">
            <v>119</v>
          </cell>
        </row>
        <row r="8669">
          <cell r="A8669">
            <v>7070306</v>
          </cell>
          <cell r="B8669" t="str">
            <v>Lišta…SSLB100DD</v>
          </cell>
          <cell r="C8669">
            <v>38</v>
          </cell>
          <cell r="D8669">
            <v>1</v>
          </cell>
          <cell r="E8669" t="str">
            <v>KS</v>
          </cell>
          <cell r="F8669">
            <v>38</v>
          </cell>
        </row>
        <row r="8670">
          <cell r="A8670">
            <v>7070314</v>
          </cell>
          <cell r="B8670" t="str">
            <v>Lišta…SSLB200DD</v>
          </cell>
          <cell r="C8670">
            <v>57</v>
          </cell>
          <cell r="D8670">
            <v>1</v>
          </cell>
          <cell r="E8670" t="str">
            <v>KS</v>
          </cell>
          <cell r="F8670">
            <v>57</v>
          </cell>
        </row>
        <row r="8671">
          <cell r="A8671">
            <v>7070318</v>
          </cell>
          <cell r="B8671" t="str">
            <v>Lišta…SSLB300DD</v>
          </cell>
          <cell r="C8671">
            <v>77</v>
          </cell>
          <cell r="D8671">
            <v>1</v>
          </cell>
          <cell r="E8671" t="str">
            <v>KS</v>
          </cell>
          <cell r="F8671">
            <v>77</v>
          </cell>
        </row>
        <row r="8672">
          <cell r="A8672">
            <v>7070322</v>
          </cell>
          <cell r="B8672" t="str">
            <v>Lišta…SSLB400DD</v>
          </cell>
          <cell r="C8672">
            <v>93</v>
          </cell>
          <cell r="D8672">
            <v>1</v>
          </cell>
          <cell r="E8672" t="str">
            <v>KS</v>
          </cell>
          <cell r="F8672">
            <v>93</v>
          </cell>
        </row>
        <row r="8673">
          <cell r="A8673">
            <v>7070326</v>
          </cell>
          <cell r="B8673" t="str">
            <v>Lišta…SSLB500DD</v>
          </cell>
          <cell r="C8673">
            <v>119</v>
          </cell>
          <cell r="D8673">
            <v>1</v>
          </cell>
          <cell r="E8673" t="str">
            <v>KS</v>
          </cell>
          <cell r="F8673">
            <v>119</v>
          </cell>
        </row>
        <row r="8674">
          <cell r="A8674">
            <v>7070334</v>
          </cell>
          <cell r="B8674" t="str">
            <v>Lišta…SSLB600DD</v>
          </cell>
          <cell r="C8674">
            <v>141</v>
          </cell>
          <cell r="D8674">
            <v>1</v>
          </cell>
          <cell r="E8674" t="str">
            <v>KS</v>
          </cell>
          <cell r="F8674">
            <v>141</v>
          </cell>
        </row>
        <row r="8675">
          <cell r="A8675">
            <v>7070353</v>
          </cell>
          <cell r="B8675" t="str">
            <v>Lišta…SSLB100VA</v>
          </cell>
          <cell r="C8675">
            <v>84</v>
          </cell>
          <cell r="D8675">
            <v>1</v>
          </cell>
          <cell r="E8675" t="str">
            <v>KS</v>
          </cell>
          <cell r="F8675">
            <v>84</v>
          </cell>
        </row>
        <row r="8676">
          <cell r="A8676">
            <v>7070361</v>
          </cell>
          <cell r="B8676" t="str">
            <v>Lišta…SSLB200VA</v>
          </cell>
          <cell r="C8676">
            <v>135</v>
          </cell>
          <cell r="D8676">
            <v>1</v>
          </cell>
          <cell r="E8676" t="str">
            <v>KS</v>
          </cell>
          <cell r="F8676">
            <v>135</v>
          </cell>
        </row>
        <row r="8677">
          <cell r="A8677">
            <v>7070365</v>
          </cell>
          <cell r="B8677" t="str">
            <v>Lišta…SSLB300VA</v>
          </cell>
          <cell r="C8677">
            <v>196</v>
          </cell>
          <cell r="D8677">
            <v>1</v>
          </cell>
          <cell r="E8677" t="str">
            <v>KS</v>
          </cell>
          <cell r="F8677">
            <v>196</v>
          </cell>
        </row>
        <row r="8678">
          <cell r="A8678">
            <v>7070369</v>
          </cell>
          <cell r="B8678" t="str">
            <v>kryt spoje 400 mm…SSLB400VA</v>
          </cell>
          <cell r="C8678">
            <v>261</v>
          </cell>
          <cell r="D8678">
            <v>1</v>
          </cell>
          <cell r="E8678" t="str">
            <v>KS</v>
          </cell>
          <cell r="F8678">
            <v>261</v>
          </cell>
        </row>
        <row r="8679">
          <cell r="A8679">
            <v>7070390</v>
          </cell>
          <cell r="B8679" t="str">
            <v>Lišta…SSLB100VA</v>
          </cell>
          <cell r="C8679">
            <v>120</v>
          </cell>
          <cell r="D8679">
            <v>1</v>
          </cell>
          <cell r="E8679" t="str">
            <v>KS</v>
          </cell>
          <cell r="F8679">
            <v>120</v>
          </cell>
        </row>
        <row r="8680">
          <cell r="A8680">
            <v>7070392</v>
          </cell>
          <cell r="B8680" t="str">
            <v>Lišta…SSLB200VA</v>
          </cell>
          <cell r="C8680">
            <v>204</v>
          </cell>
          <cell r="D8680">
            <v>1</v>
          </cell>
          <cell r="E8680" t="str">
            <v>KS</v>
          </cell>
          <cell r="F8680">
            <v>204</v>
          </cell>
        </row>
        <row r="8681">
          <cell r="A8681">
            <v>7070394</v>
          </cell>
          <cell r="B8681" t="str">
            <v>Lišta…SSLB300VA</v>
          </cell>
          <cell r="C8681">
            <v>305</v>
          </cell>
          <cell r="D8681">
            <v>1</v>
          </cell>
          <cell r="E8681" t="str">
            <v>KS</v>
          </cell>
          <cell r="F8681">
            <v>305</v>
          </cell>
        </row>
        <row r="8682">
          <cell r="A8682">
            <v>7070396</v>
          </cell>
          <cell r="B8682" t="str">
            <v>Lišta…SSLB400VA</v>
          </cell>
          <cell r="C8682">
            <v>392</v>
          </cell>
          <cell r="D8682">
            <v>1</v>
          </cell>
          <cell r="E8682" t="str">
            <v>KS</v>
          </cell>
          <cell r="F8682">
            <v>392</v>
          </cell>
        </row>
        <row r="8683">
          <cell r="A8683">
            <v>7070398</v>
          </cell>
          <cell r="B8683" t="str">
            <v>Lišta…SSLB500VA</v>
          </cell>
          <cell r="C8683">
            <v>471</v>
          </cell>
          <cell r="D8683">
            <v>1</v>
          </cell>
          <cell r="E8683" t="str">
            <v>KS</v>
          </cell>
          <cell r="F8683">
            <v>471</v>
          </cell>
        </row>
        <row r="8684">
          <cell r="A8684">
            <v>7070519</v>
          </cell>
          <cell r="B8684" t="str">
            <v>Lišta…SSL/E90/1</v>
          </cell>
          <cell r="C8684">
            <v>48</v>
          </cell>
          <cell r="D8684">
            <v>1</v>
          </cell>
          <cell r="E8684" t="str">
            <v>KS</v>
          </cell>
          <cell r="F8684">
            <v>48</v>
          </cell>
        </row>
        <row r="8685">
          <cell r="A8685">
            <v>7070535</v>
          </cell>
          <cell r="B8685" t="str">
            <v>Lišta…SSL/E90/2</v>
          </cell>
          <cell r="C8685">
            <v>77</v>
          </cell>
          <cell r="D8685">
            <v>1</v>
          </cell>
          <cell r="E8685" t="str">
            <v>KS</v>
          </cell>
          <cell r="F8685">
            <v>77</v>
          </cell>
        </row>
        <row r="8686">
          <cell r="A8686">
            <v>7070551</v>
          </cell>
          <cell r="B8686" t="str">
            <v>Lišta…SSL/E90/3</v>
          </cell>
          <cell r="C8686">
            <v>78</v>
          </cell>
          <cell r="D8686">
            <v>1</v>
          </cell>
          <cell r="E8686" t="str">
            <v>KS</v>
          </cell>
          <cell r="F8686">
            <v>78</v>
          </cell>
        </row>
        <row r="8687">
          <cell r="A8687">
            <v>7070586</v>
          </cell>
          <cell r="B8687" t="str">
            <v>Lišta…SSL/E90/4</v>
          </cell>
          <cell r="C8687">
            <v>55</v>
          </cell>
          <cell r="D8687">
            <v>1</v>
          </cell>
          <cell r="E8687" t="str">
            <v>KS</v>
          </cell>
          <cell r="F8687">
            <v>55</v>
          </cell>
        </row>
        <row r="8688">
          <cell r="A8688">
            <v>7070608</v>
          </cell>
          <cell r="B8688" t="str">
            <v>Lišta…SSL/E90/5</v>
          </cell>
          <cell r="C8688">
            <v>98</v>
          </cell>
          <cell r="D8688">
            <v>1</v>
          </cell>
          <cell r="E8688" t="str">
            <v>KS</v>
          </cell>
          <cell r="F8688">
            <v>98</v>
          </cell>
        </row>
        <row r="8689">
          <cell r="A8689">
            <v>7070806</v>
          </cell>
          <cell r="B8689" t="str">
            <v>Zesílení míst styku…SSL/SV100</v>
          </cell>
          <cell r="C8689">
            <v>98</v>
          </cell>
          <cell r="D8689">
            <v>1</v>
          </cell>
          <cell r="E8689" t="str">
            <v>KS</v>
          </cell>
          <cell r="F8689">
            <v>98</v>
          </cell>
        </row>
        <row r="8690">
          <cell r="A8690">
            <v>7070810</v>
          </cell>
          <cell r="B8690" t="str">
            <v>Zesílení míst styku…SSL/SV200</v>
          </cell>
          <cell r="C8690">
            <v>132</v>
          </cell>
          <cell r="D8690">
            <v>1</v>
          </cell>
          <cell r="E8690" t="str">
            <v>KS</v>
          </cell>
          <cell r="F8690">
            <v>132</v>
          </cell>
        </row>
        <row r="8691">
          <cell r="A8691">
            <v>7070814</v>
          </cell>
          <cell r="B8691" t="str">
            <v>Zesílení míst styku…SSL/SV300</v>
          </cell>
          <cell r="C8691">
            <v>148</v>
          </cell>
          <cell r="D8691">
            <v>1</v>
          </cell>
          <cell r="E8691" t="str">
            <v>KS</v>
          </cell>
          <cell r="F8691">
            <v>148</v>
          </cell>
        </row>
        <row r="8692">
          <cell r="A8692">
            <v>7070818</v>
          </cell>
          <cell r="B8692" t="str">
            <v>Zesílení míst styku…SSL/SV400</v>
          </cell>
          <cell r="C8692">
            <v>189</v>
          </cell>
          <cell r="D8692">
            <v>1</v>
          </cell>
          <cell r="E8692" t="str">
            <v>KS</v>
          </cell>
          <cell r="F8692">
            <v>189</v>
          </cell>
        </row>
        <row r="8693">
          <cell r="A8693">
            <v>7070822</v>
          </cell>
          <cell r="B8693" t="str">
            <v>Zesílení míst styku…SSL/SV500</v>
          </cell>
          <cell r="C8693">
            <v>186</v>
          </cell>
          <cell r="D8693">
            <v>1</v>
          </cell>
          <cell r="E8693" t="str">
            <v>KS</v>
          </cell>
          <cell r="F8693">
            <v>186</v>
          </cell>
        </row>
        <row r="8694">
          <cell r="A8694">
            <v>7074050</v>
          </cell>
          <cell r="B8694" t="str">
            <v>Prvek kloubového oblouku…RGBEV 305</v>
          </cell>
          <cell r="C8694">
            <v>751</v>
          </cell>
          <cell r="D8694">
            <v>1</v>
          </cell>
          <cell r="E8694" t="str">
            <v>KS</v>
          </cell>
          <cell r="F8694">
            <v>751</v>
          </cell>
        </row>
        <row r="8695">
          <cell r="A8695">
            <v>7074107</v>
          </cell>
          <cell r="B8695" t="str">
            <v>Prvek kloubového oblouku…RGBEV 310</v>
          </cell>
          <cell r="C8695">
            <v>923</v>
          </cell>
          <cell r="D8695">
            <v>1</v>
          </cell>
          <cell r="E8695" t="str">
            <v>KS</v>
          </cell>
          <cell r="F8695">
            <v>923</v>
          </cell>
        </row>
        <row r="8696">
          <cell r="A8696">
            <v>7074204</v>
          </cell>
          <cell r="B8696" t="str">
            <v>Prvek kloubového oblouku…RGBEV 320</v>
          </cell>
          <cell r="C8696">
            <v>1217</v>
          </cell>
          <cell r="D8696">
            <v>1</v>
          </cell>
          <cell r="E8696" t="str">
            <v>KS</v>
          </cell>
          <cell r="F8696">
            <v>1217</v>
          </cell>
        </row>
        <row r="8697">
          <cell r="A8697">
            <v>7074301</v>
          </cell>
          <cell r="B8697" t="str">
            <v>Prvek kloubového oblouku…RGBEV 330</v>
          </cell>
          <cell r="C8697">
            <v>928</v>
          </cell>
          <cell r="D8697">
            <v>1</v>
          </cell>
          <cell r="E8697" t="str">
            <v>KS</v>
          </cell>
          <cell r="F8697">
            <v>928</v>
          </cell>
        </row>
        <row r="8698">
          <cell r="A8698">
            <v>7075103</v>
          </cell>
          <cell r="B8698" t="str">
            <v>Prvek kloubového oblouku…RGBEV 610</v>
          </cell>
          <cell r="C8698">
            <v>1107</v>
          </cell>
          <cell r="D8698">
            <v>1</v>
          </cell>
          <cell r="E8698" t="str">
            <v>KS</v>
          </cell>
          <cell r="F8698">
            <v>1107</v>
          </cell>
        </row>
        <row r="8699">
          <cell r="A8699">
            <v>7075200</v>
          </cell>
          <cell r="B8699" t="str">
            <v>Prvek kloubového oblouku…RGBEV 620</v>
          </cell>
          <cell r="C8699">
            <v>1193</v>
          </cell>
          <cell r="D8699">
            <v>1</v>
          </cell>
          <cell r="E8699" t="str">
            <v>KS</v>
          </cell>
          <cell r="F8699">
            <v>1193</v>
          </cell>
        </row>
        <row r="8700">
          <cell r="A8700">
            <v>7075308</v>
          </cell>
          <cell r="B8700" t="str">
            <v>Prvek kloubového oblouku…RGBEV 630</v>
          </cell>
          <cell r="C8700">
            <v>1193</v>
          </cell>
          <cell r="D8700">
            <v>1</v>
          </cell>
          <cell r="E8700" t="str">
            <v>KS</v>
          </cell>
          <cell r="F8700">
            <v>1193</v>
          </cell>
        </row>
        <row r="8701">
          <cell r="A8701">
            <v>7075405</v>
          </cell>
          <cell r="B8701" t="str">
            <v>Prvek kloubového oblouku…RGBEV 640</v>
          </cell>
          <cell r="C8701">
            <v>1503</v>
          </cell>
          <cell r="D8701">
            <v>1</v>
          </cell>
          <cell r="E8701" t="str">
            <v>KS</v>
          </cell>
          <cell r="F8701">
            <v>1503</v>
          </cell>
        </row>
        <row r="8702">
          <cell r="A8702">
            <v>7075596</v>
          </cell>
          <cell r="B8702" t="str">
            <v>Prvek kloubového oblouku…RGBEV 660</v>
          </cell>
          <cell r="C8702">
            <v>1686</v>
          </cell>
          <cell r="D8702">
            <v>1</v>
          </cell>
          <cell r="E8702" t="str">
            <v>KS</v>
          </cell>
          <cell r="F8702">
            <v>1686</v>
          </cell>
        </row>
        <row r="8703">
          <cell r="A8703">
            <v>7076096</v>
          </cell>
          <cell r="B8703" t="str">
            <v>Prvek kloubového oblouku…RGBEV 810</v>
          </cell>
          <cell r="C8703">
            <v>1505</v>
          </cell>
          <cell r="D8703">
            <v>1</v>
          </cell>
          <cell r="E8703" t="str">
            <v>KS</v>
          </cell>
          <cell r="F8703">
            <v>1505</v>
          </cell>
        </row>
        <row r="8704">
          <cell r="A8704">
            <v>7076207</v>
          </cell>
          <cell r="B8704" t="str">
            <v>Prvek kloubového oblouku…RGBEV 820</v>
          </cell>
          <cell r="C8704">
            <v>1494</v>
          </cell>
          <cell r="D8704">
            <v>1</v>
          </cell>
          <cell r="E8704" t="str">
            <v>KS</v>
          </cell>
          <cell r="F8704">
            <v>1494</v>
          </cell>
        </row>
        <row r="8705">
          <cell r="A8705">
            <v>7076304</v>
          </cell>
          <cell r="B8705" t="str">
            <v>Prvek kloubového oblouku…RGBEV 830</v>
          </cell>
          <cell r="C8705">
            <v>1119</v>
          </cell>
          <cell r="D8705">
            <v>1</v>
          </cell>
          <cell r="E8705" t="str">
            <v>KS</v>
          </cell>
          <cell r="F8705">
            <v>1119</v>
          </cell>
        </row>
        <row r="8706">
          <cell r="A8706">
            <v>7076401</v>
          </cell>
          <cell r="B8706" t="str">
            <v>Prvek kloubového oblouku…RGBEV 840</v>
          </cell>
          <cell r="C8706">
            <v>1687</v>
          </cell>
          <cell r="D8706">
            <v>1</v>
          </cell>
          <cell r="E8706" t="str">
            <v>KS</v>
          </cell>
          <cell r="F8706">
            <v>1687</v>
          </cell>
        </row>
        <row r="8707">
          <cell r="A8707">
            <v>7076606</v>
          </cell>
          <cell r="B8707" t="str">
            <v>Prvek kloubového oblouku…RGBEV 860</v>
          </cell>
          <cell r="C8707">
            <v>2089</v>
          </cell>
          <cell r="D8707">
            <v>1</v>
          </cell>
          <cell r="E8707" t="str">
            <v>KS</v>
          </cell>
          <cell r="F8707">
            <v>2089</v>
          </cell>
        </row>
        <row r="8708">
          <cell r="A8708">
            <v>7077106</v>
          </cell>
          <cell r="B8708" t="str">
            <v>Prvek kloubového oblouku…RGBEV 110</v>
          </cell>
          <cell r="C8708">
            <v>1143</v>
          </cell>
          <cell r="D8708">
            <v>1</v>
          </cell>
          <cell r="E8708" t="str">
            <v>KS</v>
          </cell>
          <cell r="F8708">
            <v>1143</v>
          </cell>
        </row>
        <row r="8709">
          <cell r="A8709">
            <v>7077203</v>
          </cell>
          <cell r="B8709" t="str">
            <v>Prvek kloubového oblouku…RGBEV 120</v>
          </cell>
          <cell r="C8709">
            <v>1551</v>
          </cell>
          <cell r="D8709">
            <v>1</v>
          </cell>
          <cell r="E8709" t="str">
            <v>KS</v>
          </cell>
          <cell r="F8709">
            <v>1551</v>
          </cell>
        </row>
        <row r="8710">
          <cell r="A8710">
            <v>7077300</v>
          </cell>
          <cell r="B8710" t="str">
            <v>Prvek kloubového oblouku…RGBEV 130</v>
          </cell>
          <cell r="C8710">
            <v>1581</v>
          </cell>
          <cell r="D8710">
            <v>1</v>
          </cell>
          <cell r="E8710" t="str">
            <v>KS</v>
          </cell>
          <cell r="F8710">
            <v>1581</v>
          </cell>
        </row>
        <row r="8711">
          <cell r="A8711">
            <v>7077408</v>
          </cell>
          <cell r="B8711" t="str">
            <v>Prvek kloubového oblouku…RGBEV 140</v>
          </cell>
          <cell r="C8711">
            <v>1820</v>
          </cell>
          <cell r="D8711">
            <v>1</v>
          </cell>
          <cell r="E8711" t="str">
            <v>KS</v>
          </cell>
          <cell r="F8711">
            <v>1820</v>
          </cell>
        </row>
        <row r="8712">
          <cell r="A8712">
            <v>7077505</v>
          </cell>
          <cell r="B8712" t="str">
            <v>Prvek kloubového oblouku…RGBEV 150</v>
          </cell>
          <cell r="C8712">
            <v>1590</v>
          </cell>
          <cell r="D8712">
            <v>1</v>
          </cell>
          <cell r="E8712" t="str">
            <v>KS</v>
          </cell>
          <cell r="F8712">
            <v>1590</v>
          </cell>
        </row>
        <row r="8713">
          <cell r="A8713">
            <v>7077556</v>
          </cell>
          <cell r="B8713" t="str">
            <v>Prvek kloubového oblouku…RGBEV 155</v>
          </cell>
          <cell r="C8713">
            <v>1960</v>
          </cell>
          <cell r="D8713">
            <v>1</v>
          </cell>
          <cell r="E8713" t="str">
            <v>KS</v>
          </cell>
          <cell r="F8713">
            <v>1960</v>
          </cell>
        </row>
        <row r="8714">
          <cell r="A8714">
            <v>7079109</v>
          </cell>
          <cell r="B8714" t="str">
            <v>Kloubový oblouk…RGBV 610</v>
          </cell>
          <cell r="C8714">
            <v>2604</v>
          </cell>
          <cell r="D8714">
            <v>1</v>
          </cell>
          <cell r="E8714" t="str">
            <v>KS</v>
          </cell>
          <cell r="F8714">
            <v>2604</v>
          </cell>
        </row>
        <row r="8715">
          <cell r="A8715">
            <v>7079206</v>
          </cell>
          <cell r="B8715" t="str">
            <v>Kloubový oblouk…RGBV 620</v>
          </cell>
          <cell r="C8715">
            <v>2650</v>
          </cell>
          <cell r="D8715">
            <v>1</v>
          </cell>
          <cell r="E8715" t="str">
            <v>KS</v>
          </cell>
          <cell r="F8715">
            <v>2650</v>
          </cell>
        </row>
        <row r="8716">
          <cell r="A8716">
            <v>7079303</v>
          </cell>
          <cell r="B8716" t="str">
            <v>Kloubový oblouk…RGBV 630</v>
          </cell>
          <cell r="C8716">
            <v>2841</v>
          </cell>
          <cell r="D8716">
            <v>1</v>
          </cell>
          <cell r="E8716" t="str">
            <v>KS</v>
          </cell>
          <cell r="F8716">
            <v>2841</v>
          </cell>
        </row>
        <row r="8717">
          <cell r="A8717">
            <v>7079400</v>
          </cell>
          <cell r="B8717" t="str">
            <v>Kloubový oblouk…RGBV 640</v>
          </cell>
          <cell r="C8717">
            <v>2976</v>
          </cell>
          <cell r="D8717">
            <v>1</v>
          </cell>
          <cell r="E8717" t="str">
            <v>KS</v>
          </cell>
          <cell r="F8717">
            <v>2976</v>
          </cell>
        </row>
        <row r="8718">
          <cell r="A8718">
            <v>7079508</v>
          </cell>
          <cell r="B8718" t="str">
            <v>Kloubový oblouk…RGBV 650</v>
          </cell>
          <cell r="C8718">
            <v>3067</v>
          </cell>
          <cell r="D8718">
            <v>1</v>
          </cell>
          <cell r="E8718" t="str">
            <v>KS</v>
          </cell>
          <cell r="F8718">
            <v>3067</v>
          </cell>
        </row>
        <row r="8719">
          <cell r="A8719">
            <v>7079605</v>
          </cell>
          <cell r="B8719" t="str">
            <v>Kloubový oblouk…RGBV 660</v>
          </cell>
          <cell r="C8719">
            <v>3480</v>
          </cell>
          <cell r="D8719">
            <v>1</v>
          </cell>
          <cell r="E8719" t="str">
            <v>KS</v>
          </cell>
          <cell r="F8719">
            <v>3480</v>
          </cell>
        </row>
        <row r="8720">
          <cell r="A8720">
            <v>7080107</v>
          </cell>
          <cell r="B8720" t="str">
            <v>Kloubový oblouk…RGBV 810</v>
          </cell>
          <cell r="C8720">
            <v>3343</v>
          </cell>
          <cell r="D8720">
            <v>1</v>
          </cell>
          <cell r="E8720" t="str">
            <v>KS</v>
          </cell>
          <cell r="F8720">
            <v>3343</v>
          </cell>
        </row>
        <row r="8721">
          <cell r="A8721">
            <v>7080204</v>
          </cell>
          <cell r="B8721" t="str">
            <v>Kloubový oblouk…RGBV 820</v>
          </cell>
          <cell r="C8721">
            <v>3109</v>
          </cell>
          <cell r="D8721">
            <v>1</v>
          </cell>
          <cell r="E8721" t="str">
            <v>KS</v>
          </cell>
          <cell r="F8721">
            <v>3109</v>
          </cell>
        </row>
        <row r="8722">
          <cell r="A8722">
            <v>7080301</v>
          </cell>
          <cell r="B8722" t="str">
            <v>Kloubový oblouk…RGBV 830</v>
          </cell>
          <cell r="C8722">
            <v>3463</v>
          </cell>
          <cell r="D8722">
            <v>1</v>
          </cell>
          <cell r="E8722" t="str">
            <v>KS</v>
          </cell>
          <cell r="F8722">
            <v>3463</v>
          </cell>
        </row>
        <row r="8723">
          <cell r="A8723">
            <v>7080409</v>
          </cell>
          <cell r="B8723" t="str">
            <v>Kloubový oblouk…RGBV 840</v>
          </cell>
          <cell r="C8723">
            <v>3862</v>
          </cell>
          <cell r="D8723">
            <v>1</v>
          </cell>
          <cell r="E8723" t="str">
            <v>KS</v>
          </cell>
          <cell r="F8723">
            <v>3862</v>
          </cell>
        </row>
        <row r="8724">
          <cell r="A8724">
            <v>7080506</v>
          </cell>
          <cell r="B8724" t="str">
            <v>Kloubový oblouk…RGBV 850</v>
          </cell>
          <cell r="C8724">
            <v>3234</v>
          </cell>
          <cell r="D8724">
            <v>1</v>
          </cell>
          <cell r="E8724" t="str">
            <v>KS</v>
          </cell>
          <cell r="F8724">
            <v>3234</v>
          </cell>
        </row>
        <row r="8725">
          <cell r="A8725">
            <v>7080603</v>
          </cell>
          <cell r="B8725" t="str">
            <v>Kloubový oblouk…RGBV 860</v>
          </cell>
          <cell r="C8725">
            <v>4544</v>
          </cell>
          <cell r="D8725">
            <v>1</v>
          </cell>
          <cell r="E8725" t="str">
            <v>KS</v>
          </cell>
          <cell r="F8725">
            <v>4544</v>
          </cell>
        </row>
        <row r="8726">
          <cell r="A8726">
            <v>7081103</v>
          </cell>
          <cell r="B8726" t="str">
            <v>Kloubový oblouk…RGBV 110</v>
          </cell>
          <cell r="C8726">
            <v>3334</v>
          </cell>
          <cell r="D8726">
            <v>1</v>
          </cell>
          <cell r="E8726" t="str">
            <v>KS</v>
          </cell>
          <cell r="F8726">
            <v>3334</v>
          </cell>
        </row>
        <row r="8727">
          <cell r="A8727">
            <v>7081200</v>
          </cell>
          <cell r="B8727" t="str">
            <v>Kloubový oblouk…RGBV 120</v>
          </cell>
          <cell r="C8727">
            <v>3343</v>
          </cell>
          <cell r="D8727">
            <v>1</v>
          </cell>
          <cell r="E8727" t="str">
            <v>KS</v>
          </cell>
          <cell r="F8727">
            <v>3343</v>
          </cell>
        </row>
        <row r="8728">
          <cell r="A8728">
            <v>7081308</v>
          </cell>
          <cell r="B8728" t="str">
            <v>Kloubový oblouk…RGBV 130</v>
          </cell>
          <cell r="C8728">
            <v>3300</v>
          </cell>
          <cell r="D8728">
            <v>1</v>
          </cell>
          <cell r="E8728" t="str">
            <v>KS</v>
          </cell>
          <cell r="F8728">
            <v>3300</v>
          </cell>
        </row>
        <row r="8729">
          <cell r="A8729">
            <v>7081405</v>
          </cell>
          <cell r="B8729" t="str">
            <v>Kloubový oblouk…RGBV 140</v>
          </cell>
          <cell r="C8729">
            <v>3526</v>
          </cell>
          <cell r="D8729">
            <v>1</v>
          </cell>
          <cell r="E8729" t="str">
            <v>KS</v>
          </cell>
          <cell r="F8729">
            <v>3526</v>
          </cell>
        </row>
        <row r="8730">
          <cell r="A8730">
            <v>7081502</v>
          </cell>
          <cell r="B8730" t="str">
            <v>Kloubový oblouk…RGBV 150</v>
          </cell>
          <cell r="C8730">
            <v>4359</v>
          </cell>
          <cell r="D8730">
            <v>1</v>
          </cell>
          <cell r="E8730" t="str">
            <v>KS</v>
          </cell>
          <cell r="F8730">
            <v>4359</v>
          </cell>
        </row>
        <row r="8731">
          <cell r="A8731">
            <v>7081553</v>
          </cell>
          <cell r="B8731" t="str">
            <v>Kloubový oblouk…RGBV 155</v>
          </cell>
          <cell r="C8731">
            <v>4551</v>
          </cell>
          <cell r="D8731">
            <v>1</v>
          </cell>
          <cell r="E8731" t="str">
            <v>KS</v>
          </cell>
          <cell r="F8731">
            <v>4551</v>
          </cell>
        </row>
        <row r="8732">
          <cell r="A8732">
            <v>7082002</v>
          </cell>
          <cell r="B8732" t="str">
            <v>Kloubová spojka…RGV 35</v>
          </cell>
          <cell r="C8732">
            <v>41</v>
          </cell>
          <cell r="D8732">
            <v>1</v>
          </cell>
          <cell r="E8732" t="str">
            <v>KS</v>
          </cell>
          <cell r="F8732">
            <v>41</v>
          </cell>
        </row>
        <row r="8733">
          <cell r="A8733">
            <v>7082010</v>
          </cell>
          <cell r="B8733" t="str">
            <v>Kloubová spojka…RGV 60</v>
          </cell>
          <cell r="C8733">
            <v>65</v>
          </cell>
          <cell r="D8733">
            <v>1</v>
          </cell>
          <cell r="E8733" t="str">
            <v>KS</v>
          </cell>
          <cell r="F8733">
            <v>65</v>
          </cell>
        </row>
        <row r="8734">
          <cell r="A8734">
            <v>7082029</v>
          </cell>
          <cell r="B8734" t="str">
            <v>Kloubová spojka…RGV 85</v>
          </cell>
          <cell r="C8734">
            <v>95</v>
          </cell>
          <cell r="D8734">
            <v>1</v>
          </cell>
          <cell r="E8734" t="str">
            <v>KS</v>
          </cell>
          <cell r="F8734">
            <v>95</v>
          </cell>
        </row>
        <row r="8735">
          <cell r="A8735">
            <v>7082037</v>
          </cell>
          <cell r="B8735" t="str">
            <v>Kloubová spojka…RGV 110</v>
          </cell>
          <cell r="C8735">
            <v>117</v>
          </cell>
          <cell r="D8735">
            <v>1</v>
          </cell>
          <cell r="E8735" t="str">
            <v>KS</v>
          </cell>
          <cell r="F8735">
            <v>117</v>
          </cell>
        </row>
        <row r="8736">
          <cell r="A8736">
            <v>7082126</v>
          </cell>
          <cell r="B8736" t="str">
            <v>Kloubová spojka…RGV 35</v>
          </cell>
          <cell r="C8736">
            <v>46</v>
          </cell>
          <cell r="D8736">
            <v>1</v>
          </cell>
          <cell r="E8736" t="str">
            <v>KS</v>
          </cell>
          <cell r="F8736">
            <v>46</v>
          </cell>
        </row>
        <row r="8737">
          <cell r="A8737">
            <v>7082223</v>
          </cell>
          <cell r="B8737" t="str">
            <v>Kloubová spojka…RGV 60</v>
          </cell>
          <cell r="C8737">
            <v>69</v>
          </cell>
          <cell r="D8737">
            <v>1</v>
          </cell>
          <cell r="E8737" t="str">
            <v>KS</v>
          </cell>
          <cell r="F8737">
            <v>69</v>
          </cell>
        </row>
        <row r="8738">
          <cell r="A8738">
            <v>7082258</v>
          </cell>
          <cell r="B8738" t="str">
            <v>Kloubová spojka…RGV 60 VA</v>
          </cell>
          <cell r="C8738">
            <v>181</v>
          </cell>
          <cell r="D8738">
            <v>1</v>
          </cell>
          <cell r="E8738" t="str">
            <v>KS</v>
          </cell>
          <cell r="F8738">
            <v>181</v>
          </cell>
        </row>
        <row r="8739">
          <cell r="A8739">
            <v>7082265</v>
          </cell>
          <cell r="B8739" t="str">
            <v>Kloubová spojka…RGV60 V4A</v>
          </cell>
          <cell r="C8739">
            <v>258</v>
          </cell>
          <cell r="D8739">
            <v>1</v>
          </cell>
          <cell r="E8739" t="str">
            <v>KS</v>
          </cell>
          <cell r="F8739">
            <v>258</v>
          </cell>
        </row>
        <row r="8740">
          <cell r="A8740">
            <v>7082320</v>
          </cell>
          <cell r="B8740" t="str">
            <v>Kloubová spojka…RGV 85</v>
          </cell>
          <cell r="C8740">
            <v>100</v>
          </cell>
          <cell r="D8740">
            <v>1</v>
          </cell>
          <cell r="E8740" t="str">
            <v>KS</v>
          </cell>
          <cell r="F8740">
            <v>100</v>
          </cell>
        </row>
        <row r="8741">
          <cell r="A8741">
            <v>7082436</v>
          </cell>
          <cell r="B8741" t="str">
            <v>Kloubová spojka…RGV 110</v>
          </cell>
          <cell r="C8741">
            <v>130</v>
          </cell>
          <cell r="D8741">
            <v>1</v>
          </cell>
          <cell r="E8741" t="str">
            <v>KS</v>
          </cell>
          <cell r="F8741">
            <v>130</v>
          </cell>
        </row>
        <row r="8742">
          <cell r="A8742">
            <v>7082479</v>
          </cell>
          <cell r="B8742" t="str">
            <v>Kloubová spojka…RGV 110VA</v>
          </cell>
          <cell r="C8742">
            <v>430</v>
          </cell>
          <cell r="D8742">
            <v>1</v>
          </cell>
          <cell r="E8742" t="str">
            <v>KS</v>
          </cell>
          <cell r="F8742">
            <v>430</v>
          </cell>
        </row>
        <row r="8743">
          <cell r="A8743">
            <v>7083041</v>
          </cell>
          <cell r="B8743" t="str">
            <v>Koncový plech…BEB/050</v>
          </cell>
          <cell r="C8743">
            <v>70</v>
          </cell>
          <cell r="D8743">
            <v>1</v>
          </cell>
          <cell r="E8743" t="str">
            <v>KS</v>
          </cell>
          <cell r="F8743">
            <v>70</v>
          </cell>
        </row>
        <row r="8744">
          <cell r="A8744">
            <v>7083106</v>
          </cell>
          <cell r="B8744" t="str">
            <v>Koncový plech…BEB/100</v>
          </cell>
          <cell r="C8744">
            <v>71</v>
          </cell>
          <cell r="D8744">
            <v>1</v>
          </cell>
          <cell r="E8744" t="str">
            <v>KS</v>
          </cell>
          <cell r="F8744">
            <v>71</v>
          </cell>
        </row>
        <row r="8745">
          <cell r="A8745">
            <v>7083157</v>
          </cell>
          <cell r="B8745" t="str">
            <v>Koncový plech…BEB/150</v>
          </cell>
          <cell r="C8745">
            <v>87</v>
          </cell>
          <cell r="D8745">
            <v>1</v>
          </cell>
          <cell r="E8745" t="str">
            <v>KS</v>
          </cell>
          <cell r="F8745">
            <v>87</v>
          </cell>
        </row>
        <row r="8746">
          <cell r="A8746">
            <v>7083203</v>
          </cell>
          <cell r="B8746" t="str">
            <v>Koncový plech…BEB/200</v>
          </cell>
          <cell r="C8746">
            <v>78</v>
          </cell>
          <cell r="D8746">
            <v>1</v>
          </cell>
          <cell r="E8746" t="str">
            <v>KS</v>
          </cell>
          <cell r="F8746">
            <v>78</v>
          </cell>
        </row>
        <row r="8747">
          <cell r="A8747">
            <v>7083300</v>
          </cell>
          <cell r="B8747" t="str">
            <v>Koncový plech…BEB/300</v>
          </cell>
          <cell r="C8747">
            <v>91</v>
          </cell>
          <cell r="D8747">
            <v>1</v>
          </cell>
          <cell r="E8747" t="str">
            <v>KS</v>
          </cell>
          <cell r="F8747">
            <v>91</v>
          </cell>
        </row>
        <row r="8748">
          <cell r="A8748">
            <v>7083408</v>
          </cell>
          <cell r="B8748" t="str">
            <v>Koncový plech…BEB/400</v>
          </cell>
          <cell r="C8748">
            <v>111</v>
          </cell>
          <cell r="D8748">
            <v>1</v>
          </cell>
          <cell r="E8748" t="str">
            <v>KS</v>
          </cell>
          <cell r="F8748">
            <v>111</v>
          </cell>
        </row>
        <row r="8749">
          <cell r="A8749">
            <v>7083505</v>
          </cell>
          <cell r="B8749" t="str">
            <v>Koncový plech…BEB/500</v>
          </cell>
          <cell r="C8749">
            <v>117</v>
          </cell>
          <cell r="D8749">
            <v>1</v>
          </cell>
          <cell r="E8749" t="str">
            <v>KS</v>
          </cell>
          <cell r="F8749">
            <v>117</v>
          </cell>
        </row>
        <row r="8750">
          <cell r="A8750">
            <v>7083556</v>
          </cell>
          <cell r="B8750" t="str">
            <v>Koncový plech…BEB/550</v>
          </cell>
          <cell r="C8750">
            <v>142</v>
          </cell>
          <cell r="D8750">
            <v>1</v>
          </cell>
          <cell r="E8750" t="str">
            <v>KS</v>
          </cell>
          <cell r="F8750">
            <v>142</v>
          </cell>
        </row>
        <row r="8751">
          <cell r="A8751">
            <v>7083602</v>
          </cell>
          <cell r="B8751" t="str">
            <v>Koncový plech…BEB/600</v>
          </cell>
          <cell r="C8751">
            <v>116</v>
          </cell>
          <cell r="D8751">
            <v>1</v>
          </cell>
          <cell r="E8751" t="str">
            <v>KS</v>
          </cell>
          <cell r="F8751">
            <v>116</v>
          </cell>
        </row>
        <row r="8752">
          <cell r="A8752">
            <v>7083616</v>
          </cell>
          <cell r="B8752" t="str">
            <v>Koncový plech…BEB/050DD</v>
          </cell>
          <cell r="C8752">
            <v>47</v>
          </cell>
          <cell r="D8752">
            <v>1</v>
          </cell>
          <cell r="E8752" t="str">
            <v>KS</v>
          </cell>
          <cell r="F8752">
            <v>47</v>
          </cell>
        </row>
        <row r="8753">
          <cell r="A8753">
            <v>7083618</v>
          </cell>
          <cell r="B8753" t="str">
            <v>Koncový plech…BEB/100DD</v>
          </cell>
          <cell r="C8753">
            <v>79</v>
          </cell>
          <cell r="D8753">
            <v>1</v>
          </cell>
          <cell r="E8753" t="str">
            <v>KS</v>
          </cell>
          <cell r="F8753">
            <v>79</v>
          </cell>
        </row>
        <row r="8754">
          <cell r="A8754">
            <v>7083622</v>
          </cell>
          <cell r="B8754" t="str">
            <v>Koncový plech…BEB/150DD</v>
          </cell>
          <cell r="C8754">
            <v>88</v>
          </cell>
          <cell r="D8754">
            <v>1</v>
          </cell>
          <cell r="E8754" t="str">
            <v>KS</v>
          </cell>
          <cell r="F8754">
            <v>88</v>
          </cell>
        </row>
        <row r="8755">
          <cell r="A8755">
            <v>7083626</v>
          </cell>
          <cell r="B8755" t="str">
            <v>Koncový plech…BEB/200DD</v>
          </cell>
          <cell r="C8755">
            <v>103</v>
          </cell>
          <cell r="D8755">
            <v>1</v>
          </cell>
          <cell r="E8755" t="str">
            <v>KS</v>
          </cell>
          <cell r="F8755">
            <v>103</v>
          </cell>
        </row>
        <row r="8756">
          <cell r="A8756">
            <v>7083630</v>
          </cell>
          <cell r="B8756" t="str">
            <v>Koncový plech…BEB/300DD</v>
          </cell>
          <cell r="C8756">
            <v>103</v>
          </cell>
          <cell r="D8756">
            <v>1</v>
          </cell>
          <cell r="E8756" t="str">
            <v>KS</v>
          </cell>
          <cell r="F8756">
            <v>103</v>
          </cell>
        </row>
        <row r="8757">
          <cell r="A8757">
            <v>7083634</v>
          </cell>
          <cell r="B8757" t="str">
            <v>kryt spoje 400 mm,DD…BEB/400DD</v>
          </cell>
          <cell r="C8757">
            <v>133</v>
          </cell>
          <cell r="D8757">
            <v>1</v>
          </cell>
          <cell r="E8757" t="str">
            <v>KS</v>
          </cell>
          <cell r="F8757">
            <v>133</v>
          </cell>
        </row>
        <row r="8758">
          <cell r="A8758">
            <v>7083638</v>
          </cell>
          <cell r="B8758" t="str">
            <v>Koncový plech…BEB/500DD</v>
          </cell>
          <cell r="C8758">
            <v>140</v>
          </cell>
          <cell r="D8758">
            <v>1</v>
          </cell>
          <cell r="E8758" t="str">
            <v>KS</v>
          </cell>
          <cell r="F8758">
            <v>140</v>
          </cell>
        </row>
        <row r="8759">
          <cell r="A8759">
            <v>7083642</v>
          </cell>
          <cell r="B8759" t="str">
            <v>Koncový plech…BEB/600DD</v>
          </cell>
          <cell r="C8759">
            <v>151</v>
          </cell>
          <cell r="D8759">
            <v>1</v>
          </cell>
          <cell r="E8759" t="str">
            <v>KS</v>
          </cell>
          <cell r="F8759">
            <v>151</v>
          </cell>
        </row>
        <row r="8760">
          <cell r="A8760">
            <v>7084013</v>
          </cell>
          <cell r="B8760" t="str">
            <v>Koncový plech…BEB/100VA</v>
          </cell>
          <cell r="C8760">
            <v>103</v>
          </cell>
          <cell r="D8760">
            <v>1</v>
          </cell>
          <cell r="E8760" t="str">
            <v>KS</v>
          </cell>
          <cell r="F8760">
            <v>103</v>
          </cell>
        </row>
        <row r="8761">
          <cell r="A8761">
            <v>7084048</v>
          </cell>
          <cell r="B8761" t="str">
            <v>Koncový plech…BEB/200VA</v>
          </cell>
          <cell r="C8761">
            <v>128</v>
          </cell>
          <cell r="D8761">
            <v>1</v>
          </cell>
          <cell r="E8761" t="str">
            <v>KS</v>
          </cell>
          <cell r="F8761">
            <v>128</v>
          </cell>
        </row>
        <row r="8762">
          <cell r="A8762">
            <v>7084064</v>
          </cell>
          <cell r="B8762" t="str">
            <v>Koncový plech…BEB/300VA</v>
          </cell>
          <cell r="C8762">
            <v>138</v>
          </cell>
          <cell r="D8762">
            <v>1</v>
          </cell>
          <cell r="E8762" t="str">
            <v>KS</v>
          </cell>
          <cell r="F8762">
            <v>138</v>
          </cell>
        </row>
        <row r="8763">
          <cell r="A8763">
            <v>7084080</v>
          </cell>
          <cell r="B8763" t="str">
            <v>Koncový plech…BEB/400VA</v>
          </cell>
          <cell r="C8763">
            <v>180</v>
          </cell>
          <cell r="D8763">
            <v>1</v>
          </cell>
          <cell r="E8763" t="str">
            <v>KS</v>
          </cell>
          <cell r="F8763">
            <v>180</v>
          </cell>
        </row>
        <row r="8764">
          <cell r="A8764">
            <v>7084129</v>
          </cell>
          <cell r="B8764" t="str">
            <v>Koncový plech…BEB/600VA</v>
          </cell>
          <cell r="C8764">
            <v>253</v>
          </cell>
          <cell r="D8764">
            <v>1</v>
          </cell>
          <cell r="E8764" t="str">
            <v>KS</v>
          </cell>
          <cell r="F8764">
            <v>253</v>
          </cell>
        </row>
        <row r="8765">
          <cell r="A8765">
            <v>7084757</v>
          </cell>
          <cell r="B8765" t="str">
            <v>Montážní deska…MP FL</v>
          </cell>
          <cell r="C8765">
            <v>99</v>
          </cell>
          <cell r="D8765">
            <v>1</v>
          </cell>
          <cell r="E8765" t="str">
            <v>KS</v>
          </cell>
          <cell r="F8765">
            <v>99</v>
          </cell>
        </row>
        <row r="8766">
          <cell r="A8766">
            <v>7084765</v>
          </cell>
          <cell r="B8766" t="str">
            <v>Montážní deska…MP WI KL.</v>
          </cell>
          <cell r="C8766">
            <v>145</v>
          </cell>
          <cell r="D8766">
            <v>1</v>
          </cell>
          <cell r="E8766" t="str">
            <v>KS</v>
          </cell>
          <cell r="F8766">
            <v>145</v>
          </cell>
        </row>
        <row r="8767">
          <cell r="A8767">
            <v>7084773</v>
          </cell>
          <cell r="B8767" t="str">
            <v>Montážní deska…MP UNI</v>
          </cell>
          <cell r="C8767">
            <v>180</v>
          </cell>
          <cell r="D8767">
            <v>1</v>
          </cell>
          <cell r="E8767" t="str">
            <v>KS</v>
          </cell>
          <cell r="F8767">
            <v>180</v>
          </cell>
        </row>
        <row r="8768">
          <cell r="A8768">
            <v>7084781</v>
          </cell>
          <cell r="B8768" t="str">
            <v>Montážní deska…MP WI GR.</v>
          </cell>
          <cell r="C8768">
            <v>179</v>
          </cell>
          <cell r="D8768">
            <v>1</v>
          </cell>
          <cell r="E8768" t="str">
            <v>KS</v>
          </cell>
          <cell r="F8768">
            <v>179</v>
          </cell>
        </row>
        <row r="8769">
          <cell r="A8769">
            <v>7084870</v>
          </cell>
          <cell r="B8769" t="str">
            <v>Montážní deska…MP225UNI</v>
          </cell>
          <cell r="C8769">
            <v>167</v>
          </cell>
          <cell r="D8769">
            <v>1</v>
          </cell>
          <cell r="E8769" t="str">
            <v>KS</v>
          </cell>
          <cell r="F8769">
            <v>167</v>
          </cell>
        </row>
        <row r="8770">
          <cell r="A8770">
            <v>7084919</v>
          </cell>
          <cell r="B8770" t="str">
            <v>Montážní deska…MP</v>
          </cell>
          <cell r="C8770">
            <v>133</v>
          </cell>
          <cell r="D8770">
            <v>1</v>
          </cell>
          <cell r="E8770" t="str">
            <v>KS</v>
          </cell>
          <cell r="F8770">
            <v>133</v>
          </cell>
        </row>
        <row r="8771">
          <cell r="A8771">
            <v>7102674</v>
          </cell>
          <cell r="B8771" t="str">
            <v>Příčka…SLSP62/3M</v>
          </cell>
          <cell r="C8771">
            <v>330</v>
          </cell>
          <cell r="D8771">
            <v>1</v>
          </cell>
          <cell r="E8771" t="str">
            <v>M</v>
          </cell>
          <cell r="F8771">
            <v>330</v>
          </cell>
        </row>
        <row r="8772">
          <cell r="A8772">
            <v>7102771</v>
          </cell>
          <cell r="B8772" t="str">
            <v>profil 3000 mm…SLSP62/3M</v>
          </cell>
          <cell r="C8772">
            <v>279</v>
          </cell>
          <cell r="D8772">
            <v>1</v>
          </cell>
          <cell r="E8772" t="str">
            <v>M</v>
          </cell>
          <cell r="F8772">
            <v>279</v>
          </cell>
        </row>
        <row r="8773">
          <cell r="A8773">
            <v>7104367</v>
          </cell>
          <cell r="B8773" t="str">
            <v>Konstrukční-závěsný profil…40100/BL3</v>
          </cell>
          <cell r="C8773">
            <v>235</v>
          </cell>
          <cell r="D8773">
            <v>1</v>
          </cell>
          <cell r="E8773" t="str">
            <v>M</v>
          </cell>
          <cell r="F8773">
            <v>235</v>
          </cell>
        </row>
        <row r="8774">
          <cell r="A8774">
            <v>7105665</v>
          </cell>
          <cell r="B8774" t="str">
            <v>Úhelníkový profil…40210/BL3</v>
          </cell>
          <cell r="C8774">
            <v>421</v>
          </cell>
          <cell r="D8774">
            <v>1</v>
          </cell>
          <cell r="E8774" t="str">
            <v>M</v>
          </cell>
          <cell r="F8774">
            <v>421</v>
          </cell>
        </row>
        <row r="8775">
          <cell r="A8775">
            <v>7105967</v>
          </cell>
          <cell r="B8775" t="str">
            <v>Úhelníkový profil…40211/BL3</v>
          </cell>
          <cell r="C8775">
            <v>392</v>
          </cell>
          <cell r="D8775">
            <v>1</v>
          </cell>
          <cell r="E8775" t="str">
            <v>M</v>
          </cell>
          <cell r="F8775">
            <v>392</v>
          </cell>
        </row>
        <row r="8776">
          <cell r="A8776">
            <v>7106106</v>
          </cell>
          <cell r="B8776" t="str">
            <v>Redukční úhelník/zakončení…RWEB610DD</v>
          </cell>
          <cell r="C8776">
            <v>244</v>
          </cell>
          <cell r="D8776">
            <v>1</v>
          </cell>
          <cell r="E8776" t="str">
            <v>KS</v>
          </cell>
          <cell r="F8776">
            <v>244</v>
          </cell>
        </row>
        <row r="8777">
          <cell r="A8777">
            <v>7106114</v>
          </cell>
          <cell r="B8777" t="str">
            <v>Redukční úhelník 60x200 DD…RWEB620DD</v>
          </cell>
          <cell r="C8777">
            <v>300</v>
          </cell>
          <cell r="D8777">
            <v>1</v>
          </cell>
          <cell r="E8777" t="str">
            <v>KS</v>
          </cell>
          <cell r="F8777">
            <v>300</v>
          </cell>
        </row>
        <row r="8778">
          <cell r="A8778">
            <v>7106118</v>
          </cell>
          <cell r="B8778" t="str">
            <v>Redukční úhelník/zakončení…RWEB630DD</v>
          </cell>
          <cell r="C8778">
            <v>348</v>
          </cell>
          <cell r="D8778">
            <v>1</v>
          </cell>
          <cell r="E8778" t="str">
            <v>KS</v>
          </cell>
          <cell r="F8778">
            <v>348</v>
          </cell>
        </row>
        <row r="8779">
          <cell r="A8779">
            <v>7106122</v>
          </cell>
          <cell r="B8779" t="str">
            <v>Redukční úhelník/zakončení…RWEB640DD</v>
          </cell>
          <cell r="C8779">
            <v>347</v>
          </cell>
          <cell r="D8779">
            <v>1</v>
          </cell>
          <cell r="E8779" t="str">
            <v>KS</v>
          </cell>
          <cell r="F8779">
            <v>347</v>
          </cell>
        </row>
        <row r="8780">
          <cell r="A8780">
            <v>7106130</v>
          </cell>
          <cell r="B8780" t="str">
            <v>Redukční úhelník/zakončení…RWEB660DD</v>
          </cell>
          <cell r="C8780">
            <v>470</v>
          </cell>
          <cell r="D8780">
            <v>1</v>
          </cell>
          <cell r="E8780" t="str">
            <v>KS</v>
          </cell>
          <cell r="F8780">
            <v>470</v>
          </cell>
        </row>
        <row r="8781">
          <cell r="A8781">
            <v>7107013</v>
          </cell>
          <cell r="B8781" t="str">
            <v>Redukční úhelník/zakončení…RWEB 310</v>
          </cell>
          <cell r="C8781">
            <v>298</v>
          </cell>
          <cell r="D8781">
            <v>1</v>
          </cell>
          <cell r="E8781" t="str">
            <v>KS</v>
          </cell>
          <cell r="F8781">
            <v>298</v>
          </cell>
        </row>
        <row r="8782">
          <cell r="A8782">
            <v>7107048</v>
          </cell>
          <cell r="B8782" t="str">
            <v>Redukční úhelník/zakončení…RWEB 320</v>
          </cell>
          <cell r="C8782">
            <v>320</v>
          </cell>
          <cell r="D8782">
            <v>1</v>
          </cell>
          <cell r="E8782" t="str">
            <v>KS</v>
          </cell>
          <cell r="F8782">
            <v>320</v>
          </cell>
        </row>
        <row r="8783">
          <cell r="A8783">
            <v>7107064</v>
          </cell>
          <cell r="B8783" t="str">
            <v>Redukční úhelník/zakončení…RWEB 330</v>
          </cell>
          <cell r="C8783">
            <v>422</v>
          </cell>
          <cell r="D8783">
            <v>1</v>
          </cell>
          <cell r="E8783" t="str">
            <v>KS</v>
          </cell>
          <cell r="F8783">
            <v>422</v>
          </cell>
        </row>
        <row r="8784">
          <cell r="A8784">
            <v>7107315</v>
          </cell>
          <cell r="B8784" t="str">
            <v>Redukční úhelník/zakončení…RWEB 810</v>
          </cell>
          <cell r="C8784">
            <v>375</v>
          </cell>
          <cell r="D8784">
            <v>1</v>
          </cell>
          <cell r="E8784" t="str">
            <v>KS</v>
          </cell>
          <cell r="F8784">
            <v>375</v>
          </cell>
        </row>
        <row r="8785">
          <cell r="A8785">
            <v>7107331</v>
          </cell>
          <cell r="B8785" t="str">
            <v>Redukční úhelník/zakončení…RWEB 820</v>
          </cell>
          <cell r="C8785">
            <v>523</v>
          </cell>
          <cell r="D8785">
            <v>1</v>
          </cell>
          <cell r="E8785" t="str">
            <v>KS</v>
          </cell>
          <cell r="F8785">
            <v>523</v>
          </cell>
        </row>
        <row r="8786">
          <cell r="A8786">
            <v>7107366</v>
          </cell>
          <cell r="B8786" t="str">
            <v>Redukční úhelník/zakončení…RWEB 830</v>
          </cell>
          <cell r="C8786">
            <v>574</v>
          </cell>
          <cell r="D8786">
            <v>1</v>
          </cell>
          <cell r="E8786" t="str">
            <v>KS</v>
          </cell>
          <cell r="F8786">
            <v>574</v>
          </cell>
        </row>
        <row r="8787">
          <cell r="A8787">
            <v>7107382</v>
          </cell>
          <cell r="B8787" t="str">
            <v>Redukční úhelník/zakončení…RWEB 840</v>
          </cell>
          <cell r="C8787">
            <v>662</v>
          </cell>
          <cell r="D8787">
            <v>1</v>
          </cell>
          <cell r="E8787" t="str">
            <v>KS</v>
          </cell>
          <cell r="F8787">
            <v>662</v>
          </cell>
        </row>
        <row r="8788">
          <cell r="A8788">
            <v>7107420</v>
          </cell>
          <cell r="B8788" t="str">
            <v>Redukční úhelník/zakončení…RWEB 860</v>
          </cell>
          <cell r="C8788">
            <v>788</v>
          </cell>
          <cell r="D8788">
            <v>1</v>
          </cell>
          <cell r="E8788" t="str">
            <v>KS</v>
          </cell>
          <cell r="F8788">
            <v>788</v>
          </cell>
        </row>
        <row r="8789">
          <cell r="A8789">
            <v>7107455</v>
          </cell>
          <cell r="B8789" t="str">
            <v>Redukční úhelník/zakončení…RWEB 110</v>
          </cell>
          <cell r="C8789">
            <v>378</v>
          </cell>
          <cell r="D8789">
            <v>1</v>
          </cell>
          <cell r="E8789" t="str">
            <v>KS</v>
          </cell>
          <cell r="F8789">
            <v>378</v>
          </cell>
        </row>
        <row r="8790">
          <cell r="A8790">
            <v>7107471</v>
          </cell>
          <cell r="B8790" t="str">
            <v>Redukční úhelník/zakončení…RWEB 120</v>
          </cell>
          <cell r="C8790">
            <v>487</v>
          </cell>
          <cell r="D8790">
            <v>1</v>
          </cell>
          <cell r="E8790" t="str">
            <v>KS</v>
          </cell>
          <cell r="F8790">
            <v>487</v>
          </cell>
        </row>
        <row r="8791">
          <cell r="A8791">
            <v>7107501</v>
          </cell>
          <cell r="B8791" t="str">
            <v>Redukční úhelník/zakončení…RWEB 130</v>
          </cell>
          <cell r="C8791">
            <v>668</v>
          </cell>
          <cell r="D8791">
            <v>1</v>
          </cell>
          <cell r="E8791" t="str">
            <v>KS</v>
          </cell>
          <cell r="F8791">
            <v>668</v>
          </cell>
        </row>
        <row r="8792">
          <cell r="A8792">
            <v>7107536</v>
          </cell>
          <cell r="B8792" t="str">
            <v>Redukční úhelník/zakončení…RWEB 140</v>
          </cell>
          <cell r="C8792">
            <v>749</v>
          </cell>
          <cell r="D8792">
            <v>1</v>
          </cell>
          <cell r="E8792" t="str">
            <v>KS</v>
          </cell>
          <cell r="F8792">
            <v>749</v>
          </cell>
        </row>
        <row r="8793">
          <cell r="A8793">
            <v>7107552</v>
          </cell>
          <cell r="B8793" t="str">
            <v>Redukční úhelník/zakončení…RWEB 150</v>
          </cell>
          <cell r="C8793">
            <v>861</v>
          </cell>
          <cell r="D8793">
            <v>1</v>
          </cell>
          <cell r="E8793" t="str">
            <v>KS</v>
          </cell>
          <cell r="F8793">
            <v>861</v>
          </cell>
        </row>
        <row r="8794">
          <cell r="A8794">
            <v>7107560</v>
          </cell>
          <cell r="B8794" t="str">
            <v>Redukční úhelník/zakončení…RWEB 155</v>
          </cell>
          <cell r="C8794">
            <v>862</v>
          </cell>
          <cell r="D8794">
            <v>1</v>
          </cell>
          <cell r="E8794" t="str">
            <v>KS</v>
          </cell>
          <cell r="F8794">
            <v>862</v>
          </cell>
        </row>
        <row r="8795">
          <cell r="A8795">
            <v>7108052</v>
          </cell>
          <cell r="B8795" t="str">
            <v>Redukční úhelník/zakončení…RWEB 305</v>
          </cell>
          <cell r="C8795">
            <v>209</v>
          </cell>
          <cell r="D8795">
            <v>1</v>
          </cell>
          <cell r="E8795" t="str">
            <v>KS</v>
          </cell>
          <cell r="F8795">
            <v>209</v>
          </cell>
        </row>
        <row r="8796">
          <cell r="A8796">
            <v>7108109</v>
          </cell>
          <cell r="B8796" t="str">
            <v>Redukční úhelník/zakončení…RWEB 310</v>
          </cell>
          <cell r="C8796">
            <v>197</v>
          </cell>
          <cell r="D8796">
            <v>1</v>
          </cell>
          <cell r="E8796" t="str">
            <v>KS</v>
          </cell>
          <cell r="F8796">
            <v>197</v>
          </cell>
        </row>
        <row r="8797">
          <cell r="A8797">
            <v>7108206</v>
          </cell>
          <cell r="B8797" t="str">
            <v>Redukční úhelník/zakončení…RWEB 320</v>
          </cell>
          <cell r="C8797">
            <v>247</v>
          </cell>
          <cell r="D8797">
            <v>1</v>
          </cell>
          <cell r="E8797" t="str">
            <v>KS</v>
          </cell>
          <cell r="F8797">
            <v>247</v>
          </cell>
        </row>
        <row r="8798">
          <cell r="A8798">
            <v>7108311</v>
          </cell>
          <cell r="B8798" t="str">
            <v>Redukční úhelník/zakončení…RWEB 330</v>
          </cell>
          <cell r="C8798">
            <v>290</v>
          </cell>
          <cell r="D8798">
            <v>1</v>
          </cell>
          <cell r="E8798" t="str">
            <v>KS</v>
          </cell>
          <cell r="F8798">
            <v>290</v>
          </cell>
        </row>
        <row r="8799">
          <cell r="A8799">
            <v>7109105</v>
          </cell>
          <cell r="B8799" t="str">
            <v>Redukční úhelník/zakončení…RWEB 610</v>
          </cell>
          <cell r="C8799">
            <v>171</v>
          </cell>
          <cell r="D8799">
            <v>1</v>
          </cell>
          <cell r="E8799" t="str">
            <v>KS</v>
          </cell>
          <cell r="F8799">
            <v>171</v>
          </cell>
        </row>
        <row r="8800">
          <cell r="A8800">
            <v>7109156</v>
          </cell>
          <cell r="B8800" t="str">
            <v>Redukční úhelník/zakončení…RWEB 615</v>
          </cell>
          <cell r="C8800">
            <v>185</v>
          </cell>
          <cell r="D8800">
            <v>1</v>
          </cell>
          <cell r="E8800" t="str">
            <v>KS</v>
          </cell>
          <cell r="F8800">
            <v>185</v>
          </cell>
        </row>
        <row r="8801">
          <cell r="A8801">
            <v>7109202</v>
          </cell>
          <cell r="B8801" t="str">
            <v>Redukční úhelník/zakončení…RWEB 620</v>
          </cell>
          <cell r="C8801">
            <v>212</v>
          </cell>
          <cell r="D8801">
            <v>1</v>
          </cell>
          <cell r="E8801" t="str">
            <v>KS</v>
          </cell>
          <cell r="F8801">
            <v>212</v>
          </cell>
        </row>
        <row r="8802">
          <cell r="A8802">
            <v>7109296</v>
          </cell>
          <cell r="B8802" t="str">
            <v>Redukční úhelník/zakončení…RWEB 630</v>
          </cell>
          <cell r="C8802">
            <v>267</v>
          </cell>
          <cell r="D8802">
            <v>1</v>
          </cell>
          <cell r="E8802" t="str">
            <v>KS</v>
          </cell>
          <cell r="F8802">
            <v>267</v>
          </cell>
        </row>
        <row r="8803">
          <cell r="A8803">
            <v>7109407</v>
          </cell>
          <cell r="B8803" t="str">
            <v>Redukční úhelník/zakončení…RWEB 640</v>
          </cell>
          <cell r="C8803">
            <v>294</v>
          </cell>
          <cell r="D8803">
            <v>1</v>
          </cell>
          <cell r="E8803" t="str">
            <v>KS</v>
          </cell>
          <cell r="F8803">
            <v>294</v>
          </cell>
        </row>
        <row r="8804">
          <cell r="A8804">
            <v>7109504</v>
          </cell>
          <cell r="B8804" t="str">
            <v>Redukční úhelník/zakončení…RWEB 650</v>
          </cell>
          <cell r="C8804">
            <v>365</v>
          </cell>
          <cell r="D8804">
            <v>1</v>
          </cell>
          <cell r="E8804" t="str">
            <v>KS</v>
          </cell>
          <cell r="F8804">
            <v>365</v>
          </cell>
        </row>
        <row r="8805">
          <cell r="A8805">
            <v>7109601</v>
          </cell>
          <cell r="B8805" t="str">
            <v>Redukční úhelník/zakončení…RWEB 660</v>
          </cell>
          <cell r="C8805">
            <v>410</v>
          </cell>
          <cell r="D8805">
            <v>1</v>
          </cell>
          <cell r="E8805" t="str">
            <v>KS</v>
          </cell>
          <cell r="F8805">
            <v>410</v>
          </cell>
        </row>
        <row r="8806">
          <cell r="A8806">
            <v>7109814</v>
          </cell>
          <cell r="B8806" t="str">
            <v>Redukční úhelník/zakončení…RWEB610VA</v>
          </cell>
          <cell r="C8806">
            <v>319</v>
          </cell>
          <cell r="D8806">
            <v>1</v>
          </cell>
          <cell r="E8806" t="str">
            <v>KS</v>
          </cell>
          <cell r="F8806">
            <v>319</v>
          </cell>
        </row>
        <row r="8807">
          <cell r="A8807">
            <v>7109830</v>
          </cell>
          <cell r="B8807" t="str">
            <v>Redukční úhelník/zakončení…RWEB620VA</v>
          </cell>
          <cell r="C8807">
            <v>315</v>
          </cell>
          <cell r="D8807">
            <v>1</v>
          </cell>
          <cell r="E8807" t="str">
            <v>KS</v>
          </cell>
          <cell r="F8807">
            <v>315</v>
          </cell>
        </row>
        <row r="8808">
          <cell r="A8808">
            <v>7109857</v>
          </cell>
          <cell r="B8808" t="str">
            <v>Redukční úhelník/zakončení…RWEB630VA</v>
          </cell>
          <cell r="C8808">
            <v>568</v>
          </cell>
          <cell r="D8808">
            <v>1</v>
          </cell>
          <cell r="E8808" t="str">
            <v>KS</v>
          </cell>
          <cell r="F8808">
            <v>568</v>
          </cell>
        </row>
        <row r="8809">
          <cell r="A8809">
            <v>7109873</v>
          </cell>
          <cell r="B8809" t="str">
            <v>Redukční úhelník/zakončení…RWEB640VA</v>
          </cell>
          <cell r="C8809">
            <v>758</v>
          </cell>
          <cell r="D8809">
            <v>1</v>
          </cell>
          <cell r="E8809" t="str">
            <v>KS</v>
          </cell>
          <cell r="F8809">
            <v>758</v>
          </cell>
        </row>
        <row r="8810">
          <cell r="A8810">
            <v>7110103</v>
          </cell>
          <cell r="B8810" t="str">
            <v>Redukční úhelník/zakončení…RWEB 810</v>
          </cell>
          <cell r="C8810">
            <v>257</v>
          </cell>
          <cell r="D8810">
            <v>1</v>
          </cell>
          <cell r="E8810" t="str">
            <v>KS</v>
          </cell>
          <cell r="F8810">
            <v>257</v>
          </cell>
        </row>
        <row r="8811">
          <cell r="A8811">
            <v>7110200</v>
          </cell>
          <cell r="B8811" t="str">
            <v>Redukční úhelník/zakončení…RWEB 820</v>
          </cell>
          <cell r="C8811">
            <v>261</v>
          </cell>
          <cell r="D8811">
            <v>1</v>
          </cell>
          <cell r="E8811" t="str">
            <v>KS</v>
          </cell>
          <cell r="F8811">
            <v>261</v>
          </cell>
        </row>
        <row r="8812">
          <cell r="A8812">
            <v>7110308</v>
          </cell>
          <cell r="B8812" t="str">
            <v>Redukční úhelník/zakončení…RWEB 830</v>
          </cell>
          <cell r="C8812">
            <v>309</v>
          </cell>
          <cell r="D8812">
            <v>1</v>
          </cell>
          <cell r="E8812" t="str">
            <v>KS</v>
          </cell>
          <cell r="F8812">
            <v>309</v>
          </cell>
        </row>
        <row r="8813">
          <cell r="A8813">
            <v>7110405</v>
          </cell>
          <cell r="B8813" t="str">
            <v>Redukční úhelník/zakončení…RWEB 840</v>
          </cell>
          <cell r="C8813">
            <v>399</v>
          </cell>
          <cell r="D8813">
            <v>1</v>
          </cell>
          <cell r="E8813" t="str">
            <v>KS</v>
          </cell>
          <cell r="F8813">
            <v>399</v>
          </cell>
        </row>
        <row r="8814">
          <cell r="A8814">
            <v>7110502</v>
          </cell>
          <cell r="B8814" t="str">
            <v>Redukční úhelník/zakončení…RWEB 850</v>
          </cell>
          <cell r="C8814">
            <v>415</v>
          </cell>
          <cell r="D8814">
            <v>1</v>
          </cell>
          <cell r="E8814" t="str">
            <v>KS</v>
          </cell>
          <cell r="F8814">
            <v>415</v>
          </cell>
        </row>
        <row r="8815">
          <cell r="A8815">
            <v>7110618</v>
          </cell>
          <cell r="B8815" t="str">
            <v>Redukční úhelník/zakončení…RWEB 860</v>
          </cell>
          <cell r="C8815">
            <v>496</v>
          </cell>
          <cell r="D8815">
            <v>1</v>
          </cell>
          <cell r="E8815" t="str">
            <v>KS</v>
          </cell>
          <cell r="F8815">
            <v>496</v>
          </cell>
        </row>
        <row r="8816">
          <cell r="A8816">
            <v>7111096</v>
          </cell>
          <cell r="B8816" t="str">
            <v>Redukční úhelník/zakončení…RWEB 110</v>
          </cell>
          <cell r="C8816">
            <v>247</v>
          </cell>
          <cell r="D8816">
            <v>1</v>
          </cell>
          <cell r="E8816" t="str">
            <v>KS</v>
          </cell>
          <cell r="F8816">
            <v>247</v>
          </cell>
        </row>
        <row r="8817">
          <cell r="A8817">
            <v>7111207</v>
          </cell>
          <cell r="B8817" t="str">
            <v>Redukční úhelník/zakončení…RWEB 120</v>
          </cell>
          <cell r="C8817">
            <v>267</v>
          </cell>
          <cell r="D8817">
            <v>1</v>
          </cell>
          <cell r="E8817" t="str">
            <v>KS</v>
          </cell>
          <cell r="F8817">
            <v>267</v>
          </cell>
        </row>
        <row r="8818">
          <cell r="A8818">
            <v>7111304</v>
          </cell>
          <cell r="B8818" t="str">
            <v>Redukční úhelník/zakončení…RWEB 130</v>
          </cell>
          <cell r="C8818">
            <v>372</v>
          </cell>
          <cell r="D8818">
            <v>1</v>
          </cell>
          <cell r="E8818" t="str">
            <v>KS</v>
          </cell>
          <cell r="F8818">
            <v>372</v>
          </cell>
        </row>
        <row r="8819">
          <cell r="A8819">
            <v>7111428</v>
          </cell>
          <cell r="B8819" t="str">
            <v>Redukční úhelník/zakončení…RWEB 140</v>
          </cell>
          <cell r="C8819">
            <v>401</v>
          </cell>
          <cell r="D8819">
            <v>1</v>
          </cell>
          <cell r="E8819" t="str">
            <v>KS</v>
          </cell>
          <cell r="F8819">
            <v>401</v>
          </cell>
        </row>
        <row r="8820">
          <cell r="A8820">
            <v>7111509</v>
          </cell>
          <cell r="B8820" t="str">
            <v>Redukční úhelník/zakončení…RWEB 150</v>
          </cell>
          <cell r="C8820">
            <v>503</v>
          </cell>
          <cell r="D8820">
            <v>1</v>
          </cell>
          <cell r="E8820" t="str">
            <v>KS</v>
          </cell>
          <cell r="F8820">
            <v>503</v>
          </cell>
        </row>
        <row r="8821">
          <cell r="A8821">
            <v>7111541</v>
          </cell>
          <cell r="B8821" t="str">
            <v>Redukční úhelník/zakončení…RWEB 155</v>
          </cell>
          <cell r="C8821">
            <v>486</v>
          </cell>
          <cell r="D8821">
            <v>1</v>
          </cell>
          <cell r="E8821" t="str">
            <v>KS</v>
          </cell>
          <cell r="F8821">
            <v>486</v>
          </cell>
        </row>
        <row r="8822">
          <cell r="A8822">
            <v>7113110</v>
          </cell>
          <cell r="B8822" t="str">
            <v>Křížení…RK 610</v>
          </cell>
          <cell r="C8822">
            <v>1252</v>
          </cell>
          <cell r="D8822">
            <v>1</v>
          </cell>
          <cell r="E8822" t="str">
            <v>KS</v>
          </cell>
          <cell r="F8822">
            <v>1252</v>
          </cell>
        </row>
        <row r="8823">
          <cell r="A8823">
            <v>7113158</v>
          </cell>
          <cell r="B8823" t="str">
            <v>Křížení…RK 615</v>
          </cell>
          <cell r="C8823">
            <v>961</v>
          </cell>
          <cell r="D8823">
            <v>1</v>
          </cell>
          <cell r="E8823" t="str">
            <v>KS</v>
          </cell>
          <cell r="F8823">
            <v>961</v>
          </cell>
        </row>
        <row r="8824">
          <cell r="A8824">
            <v>7113218</v>
          </cell>
          <cell r="B8824" t="str">
            <v>Křížení…RK 620</v>
          </cell>
          <cell r="C8824">
            <v>1340</v>
          </cell>
          <cell r="D8824">
            <v>1</v>
          </cell>
          <cell r="E8824" t="str">
            <v>KS</v>
          </cell>
          <cell r="F8824">
            <v>1340</v>
          </cell>
        </row>
        <row r="8825">
          <cell r="A8825">
            <v>7113315</v>
          </cell>
          <cell r="B8825" t="str">
            <v>Křížení…RK 630</v>
          </cell>
          <cell r="C8825">
            <v>1483</v>
          </cell>
          <cell r="D8825">
            <v>1</v>
          </cell>
          <cell r="E8825" t="str">
            <v>KS</v>
          </cell>
          <cell r="F8825">
            <v>1483</v>
          </cell>
        </row>
        <row r="8826">
          <cell r="A8826">
            <v>7113404</v>
          </cell>
          <cell r="B8826" t="str">
            <v>Křížení…RK 640</v>
          </cell>
          <cell r="C8826">
            <v>3768</v>
          </cell>
          <cell r="D8826">
            <v>1</v>
          </cell>
          <cell r="E8826" t="str">
            <v>KS</v>
          </cell>
          <cell r="F8826">
            <v>3768</v>
          </cell>
        </row>
        <row r="8827">
          <cell r="A8827">
            <v>7113501</v>
          </cell>
          <cell r="B8827" t="str">
            <v>Křížení…RK 650</v>
          </cell>
          <cell r="C8827">
            <v>4291</v>
          </cell>
          <cell r="D8827">
            <v>1</v>
          </cell>
          <cell r="E8827" t="str">
            <v>KS</v>
          </cell>
          <cell r="F8827">
            <v>4291</v>
          </cell>
        </row>
        <row r="8828">
          <cell r="A8828">
            <v>7113609</v>
          </cell>
          <cell r="B8828" t="str">
            <v>Křížení…RK 660</v>
          </cell>
          <cell r="C8828">
            <v>4942</v>
          </cell>
          <cell r="D8828">
            <v>1</v>
          </cell>
          <cell r="E8828" t="str">
            <v>KS</v>
          </cell>
          <cell r="F8828">
            <v>4942</v>
          </cell>
        </row>
        <row r="8829">
          <cell r="A8829">
            <v>7115113</v>
          </cell>
          <cell r="B8829" t="str">
            <v>Křížení…RK 110</v>
          </cell>
          <cell r="C8829">
            <v>1361</v>
          </cell>
          <cell r="D8829">
            <v>1</v>
          </cell>
          <cell r="E8829" t="str">
            <v>KS</v>
          </cell>
          <cell r="F8829">
            <v>1361</v>
          </cell>
        </row>
        <row r="8830">
          <cell r="A8830">
            <v>7115210</v>
          </cell>
          <cell r="B8830" t="str">
            <v>Křížení…RK 120</v>
          </cell>
          <cell r="C8830">
            <v>1447</v>
          </cell>
          <cell r="D8830">
            <v>1</v>
          </cell>
          <cell r="E8830" t="str">
            <v>KS</v>
          </cell>
          <cell r="F8830">
            <v>1447</v>
          </cell>
        </row>
        <row r="8831">
          <cell r="A8831">
            <v>7115318</v>
          </cell>
          <cell r="B8831" t="str">
            <v>Křížení…RK 130</v>
          </cell>
          <cell r="C8831">
            <v>1763</v>
          </cell>
          <cell r="D8831">
            <v>1</v>
          </cell>
          <cell r="E8831" t="str">
            <v>KS</v>
          </cell>
          <cell r="F8831">
            <v>1763</v>
          </cell>
        </row>
        <row r="8832">
          <cell r="A8832">
            <v>7115407</v>
          </cell>
          <cell r="B8832" t="str">
            <v>Křížení…RK 140</v>
          </cell>
          <cell r="C8832">
            <v>4767</v>
          </cell>
          <cell r="D8832">
            <v>1</v>
          </cell>
          <cell r="E8832" t="str">
            <v>KS</v>
          </cell>
          <cell r="F8832">
            <v>4767</v>
          </cell>
        </row>
        <row r="8833">
          <cell r="A8833">
            <v>7115504</v>
          </cell>
          <cell r="B8833" t="str">
            <v>Křížení…RK 150</v>
          </cell>
          <cell r="C8833">
            <v>5717</v>
          </cell>
          <cell r="D8833">
            <v>1</v>
          </cell>
          <cell r="E8833" t="str">
            <v>KS</v>
          </cell>
          <cell r="F8833">
            <v>5717</v>
          </cell>
        </row>
        <row r="8834">
          <cell r="A8834">
            <v>7117116</v>
          </cell>
          <cell r="B8834" t="str">
            <v>Odbočný díl T…RT 610</v>
          </cell>
          <cell r="C8834">
            <v>722</v>
          </cell>
          <cell r="D8834">
            <v>1</v>
          </cell>
          <cell r="E8834" t="str">
            <v>KS</v>
          </cell>
          <cell r="F8834">
            <v>722</v>
          </cell>
        </row>
        <row r="8835">
          <cell r="A8835">
            <v>7117162</v>
          </cell>
          <cell r="B8835" t="str">
            <v>Odbočný díl T…RT 615</v>
          </cell>
          <cell r="C8835">
            <v>754</v>
          </cell>
          <cell r="D8835">
            <v>1</v>
          </cell>
          <cell r="E8835" t="str">
            <v>KS</v>
          </cell>
          <cell r="F8835">
            <v>754</v>
          </cell>
        </row>
        <row r="8836">
          <cell r="A8836">
            <v>7117209</v>
          </cell>
          <cell r="B8836" t="str">
            <v>Odbočný díl T…RT 620</v>
          </cell>
          <cell r="C8836">
            <v>969</v>
          </cell>
          <cell r="D8836">
            <v>1</v>
          </cell>
          <cell r="E8836" t="str">
            <v>KS</v>
          </cell>
          <cell r="F8836">
            <v>969</v>
          </cell>
        </row>
        <row r="8837">
          <cell r="A8837">
            <v>7117306</v>
          </cell>
          <cell r="B8837" t="str">
            <v>Odbočný díl T…RT 630</v>
          </cell>
          <cell r="C8837">
            <v>1315</v>
          </cell>
          <cell r="D8837">
            <v>1</v>
          </cell>
          <cell r="E8837" t="str">
            <v>KS</v>
          </cell>
          <cell r="F8837">
            <v>1315</v>
          </cell>
        </row>
        <row r="8838">
          <cell r="A8838">
            <v>7117396</v>
          </cell>
          <cell r="B8838" t="str">
            <v>Odbočný díl T…RT 640</v>
          </cell>
          <cell r="C8838">
            <v>2870</v>
          </cell>
          <cell r="D8838">
            <v>1</v>
          </cell>
          <cell r="E8838" t="str">
            <v>KS</v>
          </cell>
          <cell r="F8838">
            <v>2870</v>
          </cell>
        </row>
        <row r="8839">
          <cell r="A8839">
            <v>7117507</v>
          </cell>
          <cell r="B8839" t="str">
            <v>Odbočný díl T…RT 650</v>
          </cell>
          <cell r="C8839">
            <v>3438</v>
          </cell>
          <cell r="D8839">
            <v>1</v>
          </cell>
          <cell r="E8839" t="str">
            <v>KS</v>
          </cell>
          <cell r="F8839">
            <v>3438</v>
          </cell>
        </row>
        <row r="8840">
          <cell r="A8840">
            <v>7117604</v>
          </cell>
          <cell r="B8840" t="str">
            <v>Odbočný díl T…RT 660</v>
          </cell>
          <cell r="C8840">
            <v>3896</v>
          </cell>
          <cell r="D8840">
            <v>1</v>
          </cell>
          <cell r="E8840" t="str">
            <v>KS</v>
          </cell>
          <cell r="F8840">
            <v>3896</v>
          </cell>
        </row>
        <row r="8841">
          <cell r="A8841">
            <v>7119119</v>
          </cell>
          <cell r="B8841" t="str">
            <v>Odbočný díl T…RT 110</v>
          </cell>
          <cell r="C8841">
            <v>848</v>
          </cell>
          <cell r="D8841">
            <v>1</v>
          </cell>
          <cell r="E8841" t="str">
            <v>KS</v>
          </cell>
          <cell r="F8841">
            <v>848</v>
          </cell>
        </row>
        <row r="8842">
          <cell r="A8842">
            <v>7119216</v>
          </cell>
          <cell r="B8842" t="str">
            <v>Odbočný díl T…RT 120</v>
          </cell>
          <cell r="C8842">
            <v>1111</v>
          </cell>
          <cell r="D8842">
            <v>1</v>
          </cell>
          <cell r="E8842" t="str">
            <v>KS</v>
          </cell>
          <cell r="F8842">
            <v>1111</v>
          </cell>
        </row>
        <row r="8843">
          <cell r="A8843">
            <v>7119313</v>
          </cell>
          <cell r="B8843" t="str">
            <v>Odbočný díl T…RT 130</v>
          </cell>
          <cell r="C8843">
            <v>1360</v>
          </cell>
          <cell r="D8843">
            <v>1</v>
          </cell>
          <cell r="E8843" t="str">
            <v>KS</v>
          </cell>
          <cell r="F8843">
            <v>1360</v>
          </cell>
        </row>
        <row r="8844">
          <cell r="A8844">
            <v>7119402</v>
          </cell>
          <cell r="B8844" t="str">
            <v>Odbočný díl T…RT 140</v>
          </cell>
          <cell r="C8844">
            <v>3125</v>
          </cell>
          <cell r="D8844">
            <v>1</v>
          </cell>
          <cell r="E8844" t="str">
            <v>KS</v>
          </cell>
          <cell r="F8844">
            <v>3125</v>
          </cell>
        </row>
        <row r="8845">
          <cell r="A8845">
            <v>7119496</v>
          </cell>
          <cell r="B8845" t="str">
            <v>Odbočný díl T…RT 150</v>
          </cell>
          <cell r="C8845">
            <v>4198</v>
          </cell>
          <cell r="D8845">
            <v>1</v>
          </cell>
          <cell r="E8845" t="str">
            <v>KS</v>
          </cell>
          <cell r="F8845">
            <v>4198</v>
          </cell>
        </row>
        <row r="8846">
          <cell r="A8846">
            <v>7119550</v>
          </cell>
          <cell r="B8846" t="str">
            <v>Odbočný díl T…RT 155</v>
          </cell>
          <cell r="C8846">
            <v>4294</v>
          </cell>
          <cell r="D8846">
            <v>1</v>
          </cell>
          <cell r="E8846" t="str">
            <v>KS</v>
          </cell>
          <cell r="F8846">
            <v>4294</v>
          </cell>
        </row>
        <row r="8847">
          <cell r="A8847">
            <v>7120060</v>
          </cell>
          <cell r="B8847" t="str">
            <v>Odbočný díl…RAA 305</v>
          </cell>
          <cell r="C8847">
            <v>930</v>
          </cell>
          <cell r="D8847">
            <v>1</v>
          </cell>
          <cell r="E8847" t="str">
            <v>KS</v>
          </cell>
          <cell r="F8847">
            <v>930</v>
          </cell>
        </row>
        <row r="8848">
          <cell r="A8848">
            <v>7120117</v>
          </cell>
          <cell r="B8848" t="str">
            <v>Odbočný díl…RAA 310</v>
          </cell>
          <cell r="C8848">
            <v>564</v>
          </cell>
          <cell r="D8848">
            <v>1</v>
          </cell>
          <cell r="E8848" t="str">
            <v>KS</v>
          </cell>
          <cell r="F8848">
            <v>564</v>
          </cell>
        </row>
        <row r="8849">
          <cell r="A8849">
            <v>7120214</v>
          </cell>
          <cell r="B8849" t="str">
            <v>Odbočný díl…RAA 320</v>
          </cell>
          <cell r="C8849">
            <v>609</v>
          </cell>
          <cell r="D8849">
            <v>1</v>
          </cell>
          <cell r="E8849" t="str">
            <v>KS</v>
          </cell>
          <cell r="F8849">
            <v>609</v>
          </cell>
        </row>
        <row r="8850">
          <cell r="A8850">
            <v>7120311</v>
          </cell>
          <cell r="B8850" t="str">
            <v>Odbočný díl…RAA 330</v>
          </cell>
          <cell r="C8850">
            <v>686</v>
          </cell>
          <cell r="D8850">
            <v>1</v>
          </cell>
          <cell r="E8850" t="str">
            <v>KS</v>
          </cell>
          <cell r="F8850">
            <v>686</v>
          </cell>
        </row>
        <row r="8851">
          <cell r="A8851">
            <v>7121109</v>
          </cell>
          <cell r="B8851" t="str">
            <v>Odbočný díl…RAA 610</v>
          </cell>
          <cell r="C8851">
            <v>588</v>
          </cell>
          <cell r="D8851">
            <v>1</v>
          </cell>
          <cell r="E8851" t="str">
            <v>KS</v>
          </cell>
          <cell r="F8851">
            <v>588</v>
          </cell>
        </row>
        <row r="8852">
          <cell r="A8852">
            <v>7121210</v>
          </cell>
          <cell r="B8852" t="str">
            <v>Odbočný díl…RAA 620</v>
          </cell>
          <cell r="C8852">
            <v>785</v>
          </cell>
          <cell r="D8852">
            <v>1</v>
          </cell>
          <cell r="E8852" t="str">
            <v>KS</v>
          </cell>
          <cell r="F8852">
            <v>785</v>
          </cell>
        </row>
        <row r="8853">
          <cell r="A8853">
            <v>7121318</v>
          </cell>
          <cell r="B8853" t="str">
            <v>Odbočný díl…RAA 630</v>
          </cell>
          <cell r="C8853">
            <v>1067</v>
          </cell>
          <cell r="D8853">
            <v>1</v>
          </cell>
          <cell r="E8853" t="str">
            <v>KS</v>
          </cell>
          <cell r="F8853">
            <v>1067</v>
          </cell>
        </row>
        <row r="8854">
          <cell r="A8854">
            <v>7121407</v>
          </cell>
          <cell r="B8854" t="str">
            <v>Odbočný díl…RAA 640</v>
          </cell>
          <cell r="C8854">
            <v>1355</v>
          </cell>
          <cell r="D8854">
            <v>1</v>
          </cell>
          <cell r="E8854" t="str">
            <v>KS</v>
          </cell>
          <cell r="F8854">
            <v>1355</v>
          </cell>
        </row>
        <row r="8855">
          <cell r="A8855">
            <v>7121504</v>
          </cell>
          <cell r="B8855" t="str">
            <v>Odbočný díl…RAA 650</v>
          </cell>
          <cell r="C8855">
            <v>1512</v>
          </cell>
          <cell r="D8855">
            <v>1</v>
          </cell>
          <cell r="E8855" t="str">
            <v>KS</v>
          </cell>
          <cell r="F8855">
            <v>1512</v>
          </cell>
        </row>
        <row r="8856">
          <cell r="A8856">
            <v>7121601</v>
          </cell>
          <cell r="B8856" t="str">
            <v>Odbočný díl…RAA 660</v>
          </cell>
          <cell r="C8856">
            <v>1658</v>
          </cell>
          <cell r="D8856">
            <v>1</v>
          </cell>
          <cell r="E8856" t="str">
            <v>KS</v>
          </cell>
          <cell r="F8856">
            <v>1658</v>
          </cell>
        </row>
        <row r="8857">
          <cell r="A8857">
            <v>7122109</v>
          </cell>
          <cell r="B8857" t="str">
            <v>Odbočný díl…RAA 810</v>
          </cell>
          <cell r="C8857">
            <v>633</v>
          </cell>
          <cell r="D8857">
            <v>1</v>
          </cell>
          <cell r="E8857" t="str">
            <v>KS</v>
          </cell>
          <cell r="F8857">
            <v>633</v>
          </cell>
        </row>
        <row r="8858">
          <cell r="A8858">
            <v>7122213</v>
          </cell>
          <cell r="B8858" t="str">
            <v>Odbočný díl…RAA 820</v>
          </cell>
          <cell r="C8858">
            <v>789</v>
          </cell>
          <cell r="D8858">
            <v>1</v>
          </cell>
          <cell r="E8858" t="str">
            <v>KS</v>
          </cell>
          <cell r="F8858">
            <v>789</v>
          </cell>
        </row>
        <row r="8859">
          <cell r="A8859">
            <v>7122310</v>
          </cell>
          <cell r="B8859" t="str">
            <v>Odbočný díl…RAA 830</v>
          </cell>
          <cell r="C8859">
            <v>1020</v>
          </cell>
          <cell r="D8859">
            <v>1</v>
          </cell>
          <cell r="E8859" t="str">
            <v>KS</v>
          </cell>
          <cell r="F8859">
            <v>1020</v>
          </cell>
        </row>
        <row r="8860">
          <cell r="A8860">
            <v>7122403</v>
          </cell>
          <cell r="B8860" t="str">
            <v>Odbočný díl…RAA 840</v>
          </cell>
          <cell r="C8860">
            <v>1607</v>
          </cell>
          <cell r="D8860">
            <v>1</v>
          </cell>
          <cell r="E8860" t="str">
            <v>KS</v>
          </cell>
          <cell r="F8860">
            <v>1607</v>
          </cell>
        </row>
        <row r="8861">
          <cell r="A8861">
            <v>7123116</v>
          </cell>
          <cell r="B8861" t="str">
            <v>Odbočný díl…RAA 110</v>
          </cell>
          <cell r="C8861">
            <v>659</v>
          </cell>
          <cell r="D8861">
            <v>1</v>
          </cell>
          <cell r="E8861" t="str">
            <v>KS</v>
          </cell>
          <cell r="F8861">
            <v>659</v>
          </cell>
        </row>
        <row r="8862">
          <cell r="A8862">
            <v>7123213</v>
          </cell>
          <cell r="B8862" t="str">
            <v>Odbočný díl…RAA 120</v>
          </cell>
          <cell r="C8862">
            <v>817</v>
          </cell>
          <cell r="D8862">
            <v>1</v>
          </cell>
          <cell r="E8862" t="str">
            <v>KS</v>
          </cell>
          <cell r="F8862">
            <v>817</v>
          </cell>
        </row>
        <row r="8863">
          <cell r="A8863">
            <v>7123310</v>
          </cell>
          <cell r="B8863" t="str">
            <v>Odbočný díl…RAA 130</v>
          </cell>
          <cell r="C8863">
            <v>1031</v>
          </cell>
          <cell r="D8863">
            <v>1</v>
          </cell>
          <cell r="E8863" t="str">
            <v>KS</v>
          </cell>
          <cell r="F8863">
            <v>1031</v>
          </cell>
        </row>
        <row r="8864">
          <cell r="A8864">
            <v>7123396</v>
          </cell>
          <cell r="B8864" t="str">
            <v>Odbočný díl…RAA 140</v>
          </cell>
          <cell r="C8864">
            <v>1627</v>
          </cell>
          <cell r="D8864">
            <v>1</v>
          </cell>
          <cell r="E8864" t="str">
            <v>KS</v>
          </cell>
          <cell r="F8864">
            <v>1627</v>
          </cell>
        </row>
        <row r="8865">
          <cell r="A8865">
            <v>7123507</v>
          </cell>
          <cell r="B8865" t="str">
            <v>Odbočný díl…RAA 150</v>
          </cell>
          <cell r="C8865">
            <v>1888</v>
          </cell>
          <cell r="D8865">
            <v>1</v>
          </cell>
          <cell r="E8865" t="str">
            <v>KS</v>
          </cell>
          <cell r="F8865">
            <v>1888</v>
          </cell>
        </row>
        <row r="8866">
          <cell r="A8866">
            <v>7123558</v>
          </cell>
          <cell r="B8866" t="str">
            <v>Odbočný díl…RAA 155</v>
          </cell>
          <cell r="C8866">
            <v>2107</v>
          </cell>
          <cell r="D8866">
            <v>1</v>
          </cell>
          <cell r="E8866" t="str">
            <v>KS</v>
          </cell>
          <cell r="F8866">
            <v>2107</v>
          </cell>
        </row>
        <row r="8867">
          <cell r="A8867">
            <v>7124070</v>
          </cell>
          <cell r="B8867" t="str">
            <v>Oblouk 90°…RB 90 305</v>
          </cell>
          <cell r="C8867">
            <v>1078</v>
          </cell>
          <cell r="D8867">
            <v>1</v>
          </cell>
          <cell r="E8867" t="str">
            <v>KS</v>
          </cell>
          <cell r="F8867">
            <v>1078</v>
          </cell>
        </row>
        <row r="8868">
          <cell r="A8868">
            <v>7124120</v>
          </cell>
          <cell r="B8868" t="str">
            <v>Oblouk 90°…RB 90 310</v>
          </cell>
          <cell r="C8868">
            <v>599</v>
          </cell>
          <cell r="D8868">
            <v>1</v>
          </cell>
          <cell r="E8868" t="str">
            <v>KS</v>
          </cell>
          <cell r="F8868">
            <v>599</v>
          </cell>
        </row>
        <row r="8869">
          <cell r="A8869">
            <v>7124236</v>
          </cell>
          <cell r="B8869" t="str">
            <v>Oblouk 90°…RB 90 320</v>
          </cell>
          <cell r="C8869">
            <v>783</v>
          </cell>
          <cell r="D8869">
            <v>1</v>
          </cell>
          <cell r="E8869" t="str">
            <v>KS</v>
          </cell>
          <cell r="F8869">
            <v>783</v>
          </cell>
        </row>
        <row r="8870">
          <cell r="A8870">
            <v>7124325</v>
          </cell>
          <cell r="B8870" t="str">
            <v>Oblouk 90°…RB 90 330</v>
          </cell>
          <cell r="C8870">
            <v>986</v>
          </cell>
          <cell r="D8870">
            <v>1</v>
          </cell>
          <cell r="E8870" t="str">
            <v>KS</v>
          </cell>
          <cell r="F8870">
            <v>986</v>
          </cell>
        </row>
        <row r="8871">
          <cell r="A8871">
            <v>7125100</v>
          </cell>
          <cell r="B8871" t="str">
            <v>Oblouk 90°…RB 90 610</v>
          </cell>
          <cell r="C8871">
            <v>720</v>
          </cell>
          <cell r="D8871">
            <v>1</v>
          </cell>
          <cell r="E8871" t="str">
            <v>KS</v>
          </cell>
          <cell r="F8871">
            <v>720</v>
          </cell>
        </row>
        <row r="8872">
          <cell r="A8872">
            <v>7125189</v>
          </cell>
          <cell r="B8872" t="str">
            <v>Oblouk 90°…RB 90 615</v>
          </cell>
          <cell r="C8872">
            <v>821</v>
          </cell>
          <cell r="D8872">
            <v>1</v>
          </cell>
          <cell r="E8872" t="str">
            <v>KS</v>
          </cell>
          <cell r="F8872">
            <v>821</v>
          </cell>
        </row>
        <row r="8873">
          <cell r="A8873">
            <v>7125220</v>
          </cell>
          <cell r="B8873" t="str">
            <v>Oblouk 90°…RB 90 620</v>
          </cell>
          <cell r="C8873">
            <v>884</v>
          </cell>
          <cell r="D8873">
            <v>1</v>
          </cell>
          <cell r="E8873" t="str">
            <v>KS</v>
          </cell>
          <cell r="F8873">
            <v>884</v>
          </cell>
        </row>
        <row r="8874">
          <cell r="A8874">
            <v>7125305</v>
          </cell>
          <cell r="B8874" t="str">
            <v>Oblouk 90°…RB 90 630</v>
          </cell>
          <cell r="C8874">
            <v>1197</v>
          </cell>
          <cell r="D8874">
            <v>1</v>
          </cell>
          <cell r="E8874" t="str">
            <v>KS</v>
          </cell>
          <cell r="F8874">
            <v>1197</v>
          </cell>
        </row>
        <row r="8875">
          <cell r="A8875">
            <v>7125410</v>
          </cell>
          <cell r="B8875" t="str">
            <v>Oblouk 90°…RB 90 640</v>
          </cell>
          <cell r="C8875">
            <v>1990</v>
          </cell>
          <cell r="D8875">
            <v>1</v>
          </cell>
          <cell r="E8875" t="str">
            <v>KS</v>
          </cell>
          <cell r="F8875">
            <v>1990</v>
          </cell>
        </row>
        <row r="8876">
          <cell r="A8876">
            <v>7125526</v>
          </cell>
          <cell r="B8876" t="str">
            <v>Oblouk 90°…RB 90 650</v>
          </cell>
          <cell r="C8876">
            <v>2534</v>
          </cell>
          <cell r="D8876">
            <v>1</v>
          </cell>
          <cell r="E8876" t="str">
            <v>KS</v>
          </cell>
          <cell r="F8876">
            <v>2534</v>
          </cell>
        </row>
        <row r="8877">
          <cell r="A8877">
            <v>7125585</v>
          </cell>
          <cell r="B8877" t="str">
            <v>Oblouk 90°…RB 90 660</v>
          </cell>
          <cell r="C8877">
            <v>2993</v>
          </cell>
          <cell r="D8877">
            <v>1</v>
          </cell>
          <cell r="E8877" t="str">
            <v>KS</v>
          </cell>
          <cell r="F8877">
            <v>2993</v>
          </cell>
        </row>
        <row r="8878">
          <cell r="A8878">
            <v>7126127</v>
          </cell>
          <cell r="B8878" t="str">
            <v>Oblouk 90°…RB 90 810</v>
          </cell>
          <cell r="C8878">
            <v>723</v>
          </cell>
          <cell r="D8878">
            <v>1</v>
          </cell>
          <cell r="E8878" t="str">
            <v>KS</v>
          </cell>
          <cell r="F8878">
            <v>723</v>
          </cell>
        </row>
        <row r="8879">
          <cell r="A8879">
            <v>7126216</v>
          </cell>
          <cell r="B8879" t="str">
            <v>Oblouk 90°…RB 90 820</v>
          </cell>
          <cell r="C8879">
            <v>959</v>
          </cell>
          <cell r="D8879">
            <v>1</v>
          </cell>
          <cell r="E8879" t="str">
            <v>KS</v>
          </cell>
          <cell r="F8879">
            <v>959</v>
          </cell>
        </row>
        <row r="8880">
          <cell r="A8880">
            <v>7126301</v>
          </cell>
          <cell r="B8880" t="str">
            <v>Oblouk 90°…RB 90 830</v>
          </cell>
          <cell r="C8880">
            <v>1188</v>
          </cell>
          <cell r="D8880">
            <v>1</v>
          </cell>
          <cell r="E8880" t="str">
            <v>KS</v>
          </cell>
          <cell r="F8880">
            <v>1188</v>
          </cell>
        </row>
        <row r="8881">
          <cell r="A8881">
            <v>7126417</v>
          </cell>
          <cell r="B8881" t="str">
            <v>Oblouk 90°…RB 90 840</v>
          </cell>
          <cell r="C8881">
            <v>2245</v>
          </cell>
          <cell r="D8881">
            <v>1</v>
          </cell>
          <cell r="E8881" t="str">
            <v>KS</v>
          </cell>
          <cell r="F8881">
            <v>2245</v>
          </cell>
        </row>
        <row r="8882">
          <cell r="A8882">
            <v>7126514</v>
          </cell>
          <cell r="B8882" t="str">
            <v>Oblouk 90°…RB 90 850</v>
          </cell>
          <cell r="C8882">
            <v>2717</v>
          </cell>
          <cell r="D8882">
            <v>1</v>
          </cell>
          <cell r="E8882" t="str">
            <v>KS</v>
          </cell>
          <cell r="F8882">
            <v>2717</v>
          </cell>
        </row>
        <row r="8883">
          <cell r="A8883">
            <v>7126611</v>
          </cell>
          <cell r="B8883" t="str">
            <v>Oblouk 90°…RB 90 860</v>
          </cell>
          <cell r="C8883">
            <v>3247</v>
          </cell>
          <cell r="D8883">
            <v>1</v>
          </cell>
          <cell r="E8883" t="str">
            <v>KS</v>
          </cell>
          <cell r="F8883">
            <v>3247</v>
          </cell>
        </row>
        <row r="8884">
          <cell r="A8884">
            <v>7127103</v>
          </cell>
          <cell r="B8884" t="str">
            <v>Oblouk 90°…RB 90 110</v>
          </cell>
          <cell r="C8884">
            <v>756</v>
          </cell>
          <cell r="D8884">
            <v>1</v>
          </cell>
          <cell r="E8884" t="str">
            <v>KS</v>
          </cell>
          <cell r="F8884">
            <v>756</v>
          </cell>
        </row>
        <row r="8885">
          <cell r="A8885">
            <v>7127227</v>
          </cell>
          <cell r="B8885" t="str">
            <v>Oblouk 90°…RB 90 120</v>
          </cell>
          <cell r="C8885">
            <v>1011</v>
          </cell>
          <cell r="D8885">
            <v>1</v>
          </cell>
          <cell r="E8885" t="str">
            <v>KS</v>
          </cell>
          <cell r="F8885">
            <v>1011</v>
          </cell>
        </row>
        <row r="8886">
          <cell r="A8886">
            <v>7127320</v>
          </cell>
          <cell r="B8886" t="str">
            <v>Oblouk 90°…RB 90 130</v>
          </cell>
          <cell r="C8886">
            <v>1277</v>
          </cell>
          <cell r="D8886">
            <v>1</v>
          </cell>
          <cell r="E8886" t="str">
            <v>KS</v>
          </cell>
          <cell r="F8886">
            <v>1277</v>
          </cell>
        </row>
        <row r="8887">
          <cell r="A8887">
            <v>7127413</v>
          </cell>
          <cell r="B8887" t="str">
            <v>Oblouk 90°…RB 90 140</v>
          </cell>
          <cell r="C8887">
            <v>2402</v>
          </cell>
          <cell r="D8887">
            <v>1</v>
          </cell>
          <cell r="E8887" t="str">
            <v>KS</v>
          </cell>
          <cell r="F8887">
            <v>2402</v>
          </cell>
        </row>
        <row r="8888">
          <cell r="A8888">
            <v>7127499</v>
          </cell>
          <cell r="B8888" t="str">
            <v>Oblouk 90°…RB 90 150</v>
          </cell>
          <cell r="C8888">
            <v>3450</v>
          </cell>
          <cell r="D8888">
            <v>1</v>
          </cell>
          <cell r="E8888" t="str">
            <v>KS</v>
          </cell>
          <cell r="F8888">
            <v>3450</v>
          </cell>
        </row>
        <row r="8889">
          <cell r="A8889">
            <v>7127545</v>
          </cell>
          <cell r="B8889" t="str">
            <v>Oblouk 90°…RB 90 155</v>
          </cell>
          <cell r="C8889">
            <v>3252</v>
          </cell>
          <cell r="D8889">
            <v>1</v>
          </cell>
          <cell r="E8889" t="str">
            <v>KS</v>
          </cell>
          <cell r="F8889">
            <v>3252</v>
          </cell>
        </row>
        <row r="8890">
          <cell r="A8890">
            <v>7128215</v>
          </cell>
          <cell r="B8890" t="str">
            <v>Víko pro odbočný díl T…DFT/100</v>
          </cell>
          <cell r="C8890">
            <v>737</v>
          </cell>
          <cell r="D8890">
            <v>1</v>
          </cell>
          <cell r="E8890" t="str">
            <v>KS</v>
          </cell>
          <cell r="F8890">
            <v>737</v>
          </cell>
        </row>
        <row r="8891">
          <cell r="A8891">
            <v>7128223</v>
          </cell>
          <cell r="B8891" t="str">
            <v>Víko pro odbočný díl T…DFT/150</v>
          </cell>
          <cell r="C8891">
            <v>774</v>
          </cell>
          <cell r="D8891">
            <v>1</v>
          </cell>
          <cell r="E8891" t="str">
            <v>KS</v>
          </cell>
          <cell r="F8891">
            <v>774</v>
          </cell>
        </row>
        <row r="8892">
          <cell r="A8892">
            <v>7128231</v>
          </cell>
          <cell r="B8892" t="str">
            <v>Víko pro odbočný díl T…DFT/200</v>
          </cell>
          <cell r="C8892">
            <v>881</v>
          </cell>
          <cell r="D8892">
            <v>1</v>
          </cell>
          <cell r="E8892" t="str">
            <v>KS</v>
          </cell>
          <cell r="F8892">
            <v>881</v>
          </cell>
        </row>
        <row r="8893">
          <cell r="A8893">
            <v>7128266</v>
          </cell>
          <cell r="B8893" t="str">
            <v>Víko pro odbočný díl T…DFT/300</v>
          </cell>
          <cell r="C8893">
            <v>1031</v>
          </cell>
          <cell r="D8893">
            <v>1</v>
          </cell>
          <cell r="E8893" t="str">
            <v>KS</v>
          </cell>
          <cell r="F8893">
            <v>1031</v>
          </cell>
        </row>
        <row r="8894">
          <cell r="A8894">
            <v>7128282</v>
          </cell>
          <cell r="B8894" t="str">
            <v>Víko pro odbočný díl T…DFT/400</v>
          </cell>
          <cell r="C8894">
            <v>1699</v>
          </cell>
          <cell r="D8894">
            <v>1</v>
          </cell>
          <cell r="E8894" t="str">
            <v>KS</v>
          </cell>
          <cell r="F8894">
            <v>1699</v>
          </cell>
        </row>
        <row r="8895">
          <cell r="A8895">
            <v>7128304</v>
          </cell>
          <cell r="B8895" t="str">
            <v>Víko pro odbočný díl T…DFT/500</v>
          </cell>
          <cell r="C8895">
            <v>2462</v>
          </cell>
          <cell r="D8895">
            <v>1</v>
          </cell>
          <cell r="E8895" t="str">
            <v>KS</v>
          </cell>
          <cell r="F8895">
            <v>2462</v>
          </cell>
        </row>
        <row r="8896">
          <cell r="A8896">
            <v>7128312</v>
          </cell>
          <cell r="B8896" t="str">
            <v>Víko pro odbočný díl T…DFT/550</v>
          </cell>
          <cell r="C8896">
            <v>3278</v>
          </cell>
          <cell r="D8896">
            <v>1</v>
          </cell>
          <cell r="E8896" t="str">
            <v>KS</v>
          </cell>
          <cell r="F8896">
            <v>3278</v>
          </cell>
        </row>
        <row r="8897">
          <cell r="A8897">
            <v>7128320</v>
          </cell>
          <cell r="B8897" t="str">
            <v>Víko pro odbočný díl T…DFT/600</v>
          </cell>
          <cell r="C8897">
            <v>3322</v>
          </cell>
          <cell r="D8897">
            <v>1</v>
          </cell>
          <cell r="E8897" t="str">
            <v>KS</v>
          </cell>
          <cell r="F8897">
            <v>3322</v>
          </cell>
        </row>
        <row r="8898">
          <cell r="A8898">
            <v>7128428</v>
          </cell>
          <cell r="B8898" t="str">
            <v>Víko odbočného dílu…DFAA/100</v>
          </cell>
          <cell r="C8898">
            <v>625</v>
          </cell>
          <cell r="D8898">
            <v>1</v>
          </cell>
          <cell r="E8898" t="str">
            <v>KS</v>
          </cell>
          <cell r="F8898">
            <v>625</v>
          </cell>
        </row>
        <row r="8899">
          <cell r="A8899">
            <v>7128436</v>
          </cell>
          <cell r="B8899" t="str">
            <v>Víko odbočného dílu…DFAA/150</v>
          </cell>
          <cell r="C8899">
            <v>766</v>
          </cell>
          <cell r="D8899">
            <v>1</v>
          </cell>
          <cell r="E8899" t="str">
            <v>KS</v>
          </cell>
          <cell r="F8899">
            <v>766</v>
          </cell>
        </row>
        <row r="8900">
          <cell r="A8900">
            <v>7128444</v>
          </cell>
          <cell r="B8900" t="str">
            <v>Víko odbočného dílu…DFAA/200</v>
          </cell>
          <cell r="C8900">
            <v>881</v>
          </cell>
          <cell r="D8900">
            <v>1</v>
          </cell>
          <cell r="E8900" t="str">
            <v>KS</v>
          </cell>
          <cell r="F8900">
            <v>881</v>
          </cell>
        </row>
        <row r="8901">
          <cell r="A8901">
            <v>7128460</v>
          </cell>
          <cell r="B8901" t="str">
            <v>Víko odbočného dílu…DFAA/300</v>
          </cell>
          <cell r="C8901">
            <v>987</v>
          </cell>
          <cell r="D8901">
            <v>1</v>
          </cell>
          <cell r="E8901" t="str">
            <v>KS</v>
          </cell>
          <cell r="F8901">
            <v>987</v>
          </cell>
        </row>
        <row r="8902">
          <cell r="A8902">
            <v>7128487</v>
          </cell>
          <cell r="B8902" t="str">
            <v>Víko odbočného dílu…DFAA/400</v>
          </cell>
          <cell r="C8902">
            <v>1147</v>
          </cell>
          <cell r="D8902">
            <v>1</v>
          </cell>
          <cell r="E8902" t="str">
            <v>KS</v>
          </cell>
          <cell r="F8902">
            <v>1147</v>
          </cell>
        </row>
        <row r="8903">
          <cell r="A8903">
            <v>7128509</v>
          </cell>
          <cell r="B8903" t="str">
            <v>Víko odbočného dílu…DFAA/500</v>
          </cell>
          <cell r="C8903">
            <v>1648</v>
          </cell>
          <cell r="D8903">
            <v>1</v>
          </cell>
          <cell r="E8903" t="str">
            <v>KS</v>
          </cell>
          <cell r="F8903">
            <v>1648</v>
          </cell>
        </row>
        <row r="8904">
          <cell r="A8904">
            <v>7128517</v>
          </cell>
          <cell r="B8904" t="str">
            <v>Víko odbočného dílu…DFAA/550</v>
          </cell>
          <cell r="C8904">
            <v>2015</v>
          </cell>
          <cell r="D8904">
            <v>1</v>
          </cell>
          <cell r="E8904" t="str">
            <v>KS</v>
          </cell>
          <cell r="F8904">
            <v>2015</v>
          </cell>
        </row>
        <row r="8905">
          <cell r="A8905">
            <v>7128525</v>
          </cell>
          <cell r="B8905" t="str">
            <v>Víko odbočného dílu…DFAA/600</v>
          </cell>
          <cell r="C8905">
            <v>1958</v>
          </cell>
          <cell r="D8905">
            <v>1</v>
          </cell>
          <cell r="E8905" t="str">
            <v>KS</v>
          </cell>
          <cell r="F8905">
            <v>1958</v>
          </cell>
        </row>
        <row r="8906">
          <cell r="A8906">
            <v>7128614</v>
          </cell>
          <cell r="B8906" t="str">
            <v>Víko křížení…DFK/100</v>
          </cell>
          <cell r="C8906">
            <v>740</v>
          </cell>
          <cell r="D8906">
            <v>1</v>
          </cell>
          <cell r="E8906" t="str">
            <v>KS</v>
          </cell>
          <cell r="F8906">
            <v>740</v>
          </cell>
        </row>
        <row r="8907">
          <cell r="A8907">
            <v>7128630</v>
          </cell>
          <cell r="B8907" t="str">
            <v>Víko křížení…DFK/200</v>
          </cell>
          <cell r="C8907">
            <v>973</v>
          </cell>
          <cell r="D8907">
            <v>1</v>
          </cell>
          <cell r="E8907" t="str">
            <v>KS</v>
          </cell>
          <cell r="F8907">
            <v>973</v>
          </cell>
        </row>
        <row r="8908">
          <cell r="A8908">
            <v>7128657</v>
          </cell>
          <cell r="B8908" t="str">
            <v>Víko křížení…DFK/300</v>
          </cell>
          <cell r="C8908">
            <v>1126</v>
          </cell>
          <cell r="D8908">
            <v>1</v>
          </cell>
          <cell r="E8908" t="str">
            <v>KS</v>
          </cell>
          <cell r="F8908">
            <v>1126</v>
          </cell>
        </row>
        <row r="8909">
          <cell r="A8909">
            <v>7128673</v>
          </cell>
          <cell r="B8909" t="str">
            <v>Víko křížení…DFK/400</v>
          </cell>
          <cell r="C8909">
            <v>2353</v>
          </cell>
          <cell r="D8909">
            <v>1</v>
          </cell>
          <cell r="E8909" t="str">
            <v>KS</v>
          </cell>
          <cell r="F8909">
            <v>2353</v>
          </cell>
        </row>
        <row r="8910">
          <cell r="A8910">
            <v>7128703</v>
          </cell>
          <cell r="B8910" t="str">
            <v>víko křížení 500mm…DFK/500</v>
          </cell>
          <cell r="C8910">
            <v>4529</v>
          </cell>
          <cell r="D8910">
            <v>1</v>
          </cell>
          <cell r="E8910" t="str">
            <v>KS</v>
          </cell>
          <cell r="F8910">
            <v>4529</v>
          </cell>
        </row>
        <row r="8911">
          <cell r="A8911">
            <v>7128711</v>
          </cell>
          <cell r="B8911" t="str">
            <v>Víko křížení…DFK/550</v>
          </cell>
          <cell r="C8911">
            <v>3720</v>
          </cell>
          <cell r="D8911">
            <v>1</v>
          </cell>
          <cell r="E8911" t="str">
            <v>KS</v>
          </cell>
          <cell r="F8911">
            <v>3720</v>
          </cell>
        </row>
        <row r="8912">
          <cell r="A8912">
            <v>7128738</v>
          </cell>
          <cell r="B8912" t="str">
            <v>Víko křížení…DFK/600</v>
          </cell>
          <cell r="C8912">
            <v>5157</v>
          </cell>
          <cell r="D8912">
            <v>1</v>
          </cell>
          <cell r="E8912" t="str">
            <v>KS</v>
          </cell>
          <cell r="F8912">
            <v>5157</v>
          </cell>
        </row>
        <row r="8913">
          <cell r="A8913">
            <v>7128819</v>
          </cell>
          <cell r="B8913" t="str">
            <v>Víko oblouku 45°…DFB45/100</v>
          </cell>
          <cell r="C8913">
            <v>686</v>
          </cell>
          <cell r="D8913">
            <v>1</v>
          </cell>
          <cell r="E8913" t="str">
            <v>KS</v>
          </cell>
          <cell r="F8913">
            <v>686</v>
          </cell>
        </row>
        <row r="8914">
          <cell r="A8914">
            <v>7128827</v>
          </cell>
          <cell r="B8914" t="str">
            <v>Víko oblouku 45°…DFB45/150</v>
          </cell>
          <cell r="C8914">
            <v>734</v>
          </cell>
          <cell r="D8914">
            <v>1</v>
          </cell>
          <cell r="E8914" t="str">
            <v>KS</v>
          </cell>
          <cell r="F8914">
            <v>734</v>
          </cell>
        </row>
        <row r="8915">
          <cell r="A8915">
            <v>7128835</v>
          </cell>
          <cell r="B8915" t="str">
            <v>Víko oblouku 45°…DFB45/200</v>
          </cell>
          <cell r="C8915">
            <v>766</v>
          </cell>
          <cell r="D8915">
            <v>1</v>
          </cell>
          <cell r="E8915" t="str">
            <v>KS</v>
          </cell>
          <cell r="F8915">
            <v>766</v>
          </cell>
        </row>
        <row r="8916">
          <cell r="A8916">
            <v>7128851</v>
          </cell>
          <cell r="B8916" t="str">
            <v>Víko oblouku 45°…DFB45/300</v>
          </cell>
          <cell r="C8916">
            <v>909</v>
          </cell>
          <cell r="D8916">
            <v>1</v>
          </cell>
          <cell r="E8916" t="str">
            <v>KS</v>
          </cell>
          <cell r="F8916">
            <v>909</v>
          </cell>
        </row>
        <row r="8917">
          <cell r="A8917">
            <v>7128886</v>
          </cell>
          <cell r="B8917" t="str">
            <v>Víko oblouku 45°…DFB45/400</v>
          </cell>
          <cell r="C8917">
            <v>1117</v>
          </cell>
          <cell r="D8917">
            <v>1</v>
          </cell>
          <cell r="E8917" t="str">
            <v>KS</v>
          </cell>
          <cell r="F8917">
            <v>1117</v>
          </cell>
        </row>
        <row r="8918">
          <cell r="A8918">
            <v>7128908</v>
          </cell>
          <cell r="B8918" t="str">
            <v>Víko oblouku 45°…DFB45/500</v>
          </cell>
          <cell r="C8918">
            <v>1355</v>
          </cell>
          <cell r="D8918">
            <v>1</v>
          </cell>
          <cell r="E8918" t="str">
            <v>KS</v>
          </cell>
          <cell r="F8918">
            <v>1355</v>
          </cell>
        </row>
        <row r="8919">
          <cell r="A8919">
            <v>7128916</v>
          </cell>
          <cell r="B8919" t="str">
            <v>Víko oblouku 45°…DFB45/550</v>
          </cell>
          <cell r="C8919">
            <v>1501</v>
          </cell>
          <cell r="D8919">
            <v>1</v>
          </cell>
          <cell r="E8919" t="str">
            <v>KS</v>
          </cell>
          <cell r="F8919">
            <v>1501</v>
          </cell>
        </row>
        <row r="8920">
          <cell r="A8920">
            <v>7128924</v>
          </cell>
          <cell r="B8920" t="str">
            <v>Víko oblouku 45°…DFB45/600</v>
          </cell>
          <cell r="C8920">
            <v>1727</v>
          </cell>
          <cell r="D8920">
            <v>1</v>
          </cell>
          <cell r="E8920" t="str">
            <v>KS</v>
          </cell>
          <cell r="F8920">
            <v>1727</v>
          </cell>
        </row>
        <row r="8921">
          <cell r="A8921">
            <v>7129300</v>
          </cell>
          <cell r="B8921" t="str">
            <v>Víko pro odbočný díl T…DFT/050</v>
          </cell>
          <cell r="C8921">
            <v>631</v>
          </cell>
          <cell r="D8921">
            <v>1</v>
          </cell>
          <cell r="E8921" t="str">
            <v>KS</v>
          </cell>
          <cell r="F8921">
            <v>631</v>
          </cell>
        </row>
        <row r="8922">
          <cell r="A8922">
            <v>7129319</v>
          </cell>
          <cell r="B8922" t="str">
            <v>Víko pro odbočný díl T…DFT/100</v>
          </cell>
          <cell r="C8922">
            <v>793</v>
          </cell>
          <cell r="D8922">
            <v>1</v>
          </cell>
          <cell r="E8922" t="str">
            <v>KS</v>
          </cell>
          <cell r="F8922">
            <v>793</v>
          </cell>
        </row>
        <row r="8923">
          <cell r="A8923">
            <v>7129327</v>
          </cell>
          <cell r="B8923" t="str">
            <v>Víko pro odbočný díl T…DFT/150</v>
          </cell>
          <cell r="C8923">
            <v>927</v>
          </cell>
          <cell r="D8923">
            <v>1</v>
          </cell>
          <cell r="E8923" t="str">
            <v>KS</v>
          </cell>
          <cell r="F8923">
            <v>927</v>
          </cell>
        </row>
        <row r="8924">
          <cell r="A8924">
            <v>7129335</v>
          </cell>
          <cell r="B8924" t="str">
            <v>Víko pro odbočný díl T…DFT/200</v>
          </cell>
          <cell r="C8924">
            <v>953</v>
          </cell>
          <cell r="D8924">
            <v>1</v>
          </cell>
          <cell r="E8924" t="str">
            <v>KS</v>
          </cell>
          <cell r="F8924">
            <v>953</v>
          </cell>
        </row>
        <row r="8925">
          <cell r="A8925">
            <v>7129351</v>
          </cell>
          <cell r="B8925" t="str">
            <v>Víko pro odbočný díl T…DFT/300</v>
          </cell>
          <cell r="C8925">
            <v>1084</v>
          </cell>
          <cell r="D8925">
            <v>1</v>
          </cell>
          <cell r="E8925" t="str">
            <v>KS</v>
          </cell>
          <cell r="F8925">
            <v>1084</v>
          </cell>
        </row>
        <row r="8926">
          <cell r="A8926">
            <v>7129386</v>
          </cell>
          <cell r="B8926" t="str">
            <v>Víko pro odbočný díl T…DFT/400</v>
          </cell>
          <cell r="C8926">
            <v>2100</v>
          </cell>
          <cell r="D8926">
            <v>1</v>
          </cell>
          <cell r="E8926" t="str">
            <v>KS</v>
          </cell>
          <cell r="F8926">
            <v>2100</v>
          </cell>
        </row>
        <row r="8927">
          <cell r="A8927">
            <v>7129408</v>
          </cell>
          <cell r="B8927" t="str">
            <v>Víko pro odbočný díl T…DFT/500</v>
          </cell>
          <cell r="C8927">
            <v>2961</v>
          </cell>
          <cell r="D8927">
            <v>1</v>
          </cell>
          <cell r="E8927" t="str">
            <v>KS</v>
          </cell>
          <cell r="F8927">
            <v>2961</v>
          </cell>
        </row>
        <row r="8928">
          <cell r="A8928">
            <v>7129416</v>
          </cell>
          <cell r="B8928" t="str">
            <v>Víko pro odbočný díl T…DFT/550</v>
          </cell>
          <cell r="C8928">
            <v>3512</v>
          </cell>
          <cell r="D8928">
            <v>1</v>
          </cell>
          <cell r="E8928" t="str">
            <v>KS</v>
          </cell>
          <cell r="F8928">
            <v>3512</v>
          </cell>
        </row>
        <row r="8929">
          <cell r="A8929">
            <v>7129424</v>
          </cell>
          <cell r="B8929" t="str">
            <v>Víko pro odbočný díl T…DFT/600</v>
          </cell>
          <cell r="C8929">
            <v>3743</v>
          </cell>
          <cell r="D8929">
            <v>1</v>
          </cell>
          <cell r="E8929" t="str">
            <v>KS</v>
          </cell>
          <cell r="F8929">
            <v>3743</v>
          </cell>
        </row>
        <row r="8930">
          <cell r="A8930">
            <v>7129610</v>
          </cell>
          <cell r="B8930" t="str">
            <v>Víko oblouku 90°…DFB90/100</v>
          </cell>
          <cell r="C8930">
            <v>615</v>
          </cell>
          <cell r="D8930">
            <v>1</v>
          </cell>
          <cell r="E8930" t="str">
            <v>KS</v>
          </cell>
          <cell r="F8930">
            <v>615</v>
          </cell>
        </row>
        <row r="8931">
          <cell r="A8931">
            <v>7129629</v>
          </cell>
          <cell r="B8931" t="str">
            <v>Víko oblouku 90°…DFB90/150</v>
          </cell>
          <cell r="C8931">
            <v>709</v>
          </cell>
          <cell r="D8931">
            <v>1</v>
          </cell>
          <cell r="E8931" t="str">
            <v>KS</v>
          </cell>
          <cell r="F8931">
            <v>709</v>
          </cell>
        </row>
        <row r="8932">
          <cell r="A8932">
            <v>7129637</v>
          </cell>
          <cell r="B8932" t="str">
            <v>Víko oblouku 90°…DFB90/200</v>
          </cell>
          <cell r="C8932">
            <v>787</v>
          </cell>
          <cell r="D8932">
            <v>1</v>
          </cell>
          <cell r="E8932" t="str">
            <v>KS</v>
          </cell>
          <cell r="F8932">
            <v>787</v>
          </cell>
        </row>
        <row r="8933">
          <cell r="A8933">
            <v>7129653</v>
          </cell>
          <cell r="B8933" t="str">
            <v>Víko oblouku 90°…DFB90/300</v>
          </cell>
          <cell r="C8933">
            <v>916</v>
          </cell>
          <cell r="D8933">
            <v>1</v>
          </cell>
          <cell r="E8933" t="str">
            <v>KS</v>
          </cell>
          <cell r="F8933">
            <v>916</v>
          </cell>
        </row>
        <row r="8934">
          <cell r="A8934">
            <v>7129688</v>
          </cell>
          <cell r="B8934" t="str">
            <v>Víko oblouku 90°…DFB90/400</v>
          </cell>
          <cell r="C8934">
            <v>1372</v>
          </cell>
          <cell r="D8934">
            <v>1</v>
          </cell>
          <cell r="E8934" t="str">
            <v>KS</v>
          </cell>
          <cell r="F8934">
            <v>1372</v>
          </cell>
        </row>
        <row r="8935">
          <cell r="A8935">
            <v>7129718</v>
          </cell>
          <cell r="B8935" t="str">
            <v>Víko oblouku 90°…DFB90/500</v>
          </cell>
          <cell r="C8935">
            <v>1589</v>
          </cell>
          <cell r="D8935">
            <v>1</v>
          </cell>
          <cell r="E8935" t="str">
            <v>KS</v>
          </cell>
          <cell r="F8935">
            <v>1589</v>
          </cell>
        </row>
        <row r="8936">
          <cell r="A8936">
            <v>7129726</v>
          </cell>
          <cell r="B8936" t="str">
            <v>Víko oblouku 90°…DFB90/550</v>
          </cell>
          <cell r="C8936">
            <v>2277</v>
          </cell>
          <cell r="D8936">
            <v>1</v>
          </cell>
          <cell r="E8936" t="str">
            <v>KS</v>
          </cell>
          <cell r="F8936">
            <v>2277</v>
          </cell>
        </row>
        <row r="8937">
          <cell r="A8937">
            <v>7129734</v>
          </cell>
          <cell r="B8937" t="str">
            <v>Víko oblouku 90°…DFB90/600</v>
          </cell>
          <cell r="C8937">
            <v>2658</v>
          </cell>
          <cell r="D8937">
            <v>1</v>
          </cell>
          <cell r="E8937" t="str">
            <v>KS</v>
          </cell>
          <cell r="F8937">
            <v>2658</v>
          </cell>
        </row>
        <row r="8938">
          <cell r="A8938">
            <v>7130503</v>
          </cell>
          <cell r="B8938" t="str">
            <v>Víko oblouku 90°…DFB90/050</v>
          </cell>
          <cell r="C8938">
            <v>711</v>
          </cell>
          <cell r="D8938">
            <v>1</v>
          </cell>
          <cell r="E8938" t="str">
            <v>KS</v>
          </cell>
          <cell r="F8938">
            <v>711</v>
          </cell>
        </row>
        <row r="8939">
          <cell r="A8939">
            <v>7130511</v>
          </cell>
          <cell r="B8939" t="str">
            <v>Víko oblouku 90°…DFB90/100</v>
          </cell>
          <cell r="C8939">
            <v>721</v>
          </cell>
          <cell r="D8939">
            <v>1</v>
          </cell>
          <cell r="E8939" t="str">
            <v>KS</v>
          </cell>
          <cell r="F8939">
            <v>721</v>
          </cell>
        </row>
        <row r="8940">
          <cell r="A8940">
            <v>7130538</v>
          </cell>
          <cell r="B8940" t="str">
            <v>Víko oblouku 90°…DFB90/150</v>
          </cell>
          <cell r="C8940">
            <v>813</v>
          </cell>
          <cell r="D8940">
            <v>1</v>
          </cell>
          <cell r="E8940" t="str">
            <v>KS</v>
          </cell>
          <cell r="F8940">
            <v>813</v>
          </cell>
        </row>
        <row r="8941">
          <cell r="A8941">
            <v>7130546</v>
          </cell>
          <cell r="B8941" t="str">
            <v>Víko oblouku 90°…DFB90/200</v>
          </cell>
          <cell r="C8941">
            <v>851</v>
          </cell>
          <cell r="D8941">
            <v>1</v>
          </cell>
          <cell r="E8941" t="str">
            <v>KS</v>
          </cell>
          <cell r="F8941">
            <v>851</v>
          </cell>
        </row>
        <row r="8942">
          <cell r="A8942">
            <v>7130562</v>
          </cell>
          <cell r="B8942" t="str">
            <v>Víko oblouku 90°…DFB90/300</v>
          </cell>
          <cell r="C8942">
            <v>987</v>
          </cell>
          <cell r="D8942">
            <v>1</v>
          </cell>
          <cell r="E8942" t="str">
            <v>KS</v>
          </cell>
          <cell r="F8942">
            <v>987</v>
          </cell>
        </row>
        <row r="8943">
          <cell r="A8943">
            <v>7130589</v>
          </cell>
          <cell r="B8943" t="str">
            <v>Víko oblouku 90°…DFB90/400</v>
          </cell>
          <cell r="C8943">
            <v>1732</v>
          </cell>
          <cell r="D8943">
            <v>1</v>
          </cell>
          <cell r="E8943" t="str">
            <v>KS</v>
          </cell>
          <cell r="F8943">
            <v>1732</v>
          </cell>
        </row>
        <row r="8944">
          <cell r="A8944">
            <v>7130600</v>
          </cell>
          <cell r="B8944" t="str">
            <v>Víko oblouku 90°…DFB90/500</v>
          </cell>
          <cell r="C8944">
            <v>2146</v>
          </cell>
          <cell r="D8944">
            <v>1</v>
          </cell>
          <cell r="E8944" t="str">
            <v>KS</v>
          </cell>
          <cell r="F8944">
            <v>2146</v>
          </cell>
        </row>
        <row r="8945">
          <cell r="A8945">
            <v>7130619</v>
          </cell>
          <cell r="B8945" t="str">
            <v>Víko oblouku 90°…DFB90/550</v>
          </cell>
          <cell r="C8945">
            <v>2552</v>
          </cell>
          <cell r="D8945">
            <v>1</v>
          </cell>
          <cell r="E8945" t="str">
            <v>KS</v>
          </cell>
          <cell r="F8945">
            <v>2552</v>
          </cell>
        </row>
        <row r="8946">
          <cell r="A8946">
            <v>7130627</v>
          </cell>
          <cell r="B8946" t="str">
            <v>Víko oblouku 90°…DFB90/600</v>
          </cell>
          <cell r="C8946">
            <v>3044</v>
          </cell>
          <cell r="D8946">
            <v>1</v>
          </cell>
          <cell r="E8946" t="str">
            <v>KS</v>
          </cell>
          <cell r="F8946">
            <v>3044</v>
          </cell>
        </row>
        <row r="8947">
          <cell r="A8947">
            <v>7130741</v>
          </cell>
          <cell r="B8947" t="str">
            <v>Víko oblouku 90°…DFB BKS90</v>
          </cell>
          <cell r="C8947">
            <v>1383</v>
          </cell>
          <cell r="D8947">
            <v>1</v>
          </cell>
          <cell r="E8947" t="str">
            <v>KS</v>
          </cell>
          <cell r="F8947">
            <v>1383</v>
          </cell>
        </row>
        <row r="8948">
          <cell r="A8948">
            <v>7130745</v>
          </cell>
          <cell r="B8948" t="str">
            <v>Víko oblouku 90°…DFB BKS90</v>
          </cell>
          <cell r="C8948">
            <v>2236</v>
          </cell>
          <cell r="D8948">
            <v>1</v>
          </cell>
          <cell r="E8948" t="str">
            <v>KS</v>
          </cell>
          <cell r="F8948">
            <v>2236</v>
          </cell>
        </row>
        <row r="8949">
          <cell r="A8949">
            <v>7130801</v>
          </cell>
          <cell r="B8949" t="str">
            <v>Víko svislého oblouku 90°…DBV 050 S</v>
          </cell>
          <cell r="C8949">
            <v>358</v>
          </cell>
          <cell r="D8949">
            <v>1</v>
          </cell>
          <cell r="E8949" t="str">
            <v>KS</v>
          </cell>
          <cell r="F8949">
            <v>358</v>
          </cell>
        </row>
        <row r="8950">
          <cell r="A8950">
            <v>7130805</v>
          </cell>
          <cell r="B8950" t="str">
            <v>Víko svislého oblouku 90°…DBV 100 S</v>
          </cell>
          <cell r="C8950">
            <v>379</v>
          </cell>
          <cell r="D8950">
            <v>1</v>
          </cell>
          <cell r="E8950" t="str">
            <v>KS</v>
          </cell>
          <cell r="F8950">
            <v>379</v>
          </cell>
        </row>
        <row r="8951">
          <cell r="A8951">
            <v>7130809</v>
          </cell>
          <cell r="B8951" t="str">
            <v>Víko svislého oblouku 90°…DBV 150 S</v>
          </cell>
          <cell r="C8951">
            <v>404</v>
          </cell>
          <cell r="D8951">
            <v>1</v>
          </cell>
          <cell r="E8951" t="str">
            <v>KS</v>
          </cell>
          <cell r="F8951">
            <v>404</v>
          </cell>
        </row>
        <row r="8952">
          <cell r="A8952">
            <v>7130813</v>
          </cell>
          <cell r="B8952" t="str">
            <v>Víko svislého oblouku 90°…DBV 200 S</v>
          </cell>
          <cell r="C8952">
            <v>414</v>
          </cell>
          <cell r="D8952">
            <v>1</v>
          </cell>
          <cell r="E8952" t="str">
            <v>KS</v>
          </cell>
          <cell r="F8952">
            <v>414</v>
          </cell>
        </row>
        <row r="8953">
          <cell r="A8953">
            <v>7130817</v>
          </cell>
          <cell r="B8953" t="str">
            <v>Víko svislého oblouku 90°…DBV 300 S</v>
          </cell>
          <cell r="C8953">
            <v>515</v>
          </cell>
          <cell r="D8953">
            <v>1</v>
          </cell>
          <cell r="E8953" t="str">
            <v>KS</v>
          </cell>
          <cell r="F8953">
            <v>515</v>
          </cell>
        </row>
        <row r="8954">
          <cell r="A8954">
            <v>7130821</v>
          </cell>
          <cell r="B8954" t="str">
            <v>Víko svislého oblouku 90°…DBV 400 S</v>
          </cell>
          <cell r="C8954">
            <v>577</v>
          </cell>
          <cell r="D8954">
            <v>1</v>
          </cell>
          <cell r="E8954" t="str">
            <v>KS</v>
          </cell>
          <cell r="F8954">
            <v>577</v>
          </cell>
        </row>
        <row r="8955">
          <cell r="A8955">
            <v>7130847</v>
          </cell>
          <cell r="B8955" t="str">
            <v>Víko svislého oblouku 90°…DBV 050 F</v>
          </cell>
          <cell r="C8955">
            <v>358</v>
          </cell>
          <cell r="D8955">
            <v>1</v>
          </cell>
          <cell r="E8955" t="str">
            <v>KS</v>
          </cell>
          <cell r="F8955">
            <v>358</v>
          </cell>
        </row>
        <row r="8956">
          <cell r="A8956">
            <v>7130852</v>
          </cell>
          <cell r="B8956" t="str">
            <v>Víko svislého oblouku 90°…DBV 100 F</v>
          </cell>
          <cell r="C8956">
            <v>379</v>
          </cell>
          <cell r="D8956">
            <v>1</v>
          </cell>
          <cell r="E8956" t="str">
            <v>KS</v>
          </cell>
          <cell r="F8956">
            <v>379</v>
          </cell>
        </row>
        <row r="8957">
          <cell r="A8957">
            <v>7130860</v>
          </cell>
          <cell r="B8957" t="str">
            <v>Víko svislého oblouku 90°…DBV 200 F</v>
          </cell>
          <cell r="C8957">
            <v>414</v>
          </cell>
          <cell r="D8957">
            <v>1</v>
          </cell>
          <cell r="E8957" t="str">
            <v>KS</v>
          </cell>
          <cell r="F8957">
            <v>414</v>
          </cell>
        </row>
        <row r="8958">
          <cell r="A8958">
            <v>7130864</v>
          </cell>
          <cell r="B8958" t="str">
            <v>Víko svislého oblouku 90°…DBV 300 F</v>
          </cell>
          <cell r="C8958">
            <v>515</v>
          </cell>
          <cell r="D8958">
            <v>1</v>
          </cell>
          <cell r="E8958" t="str">
            <v>KS</v>
          </cell>
          <cell r="F8958">
            <v>515</v>
          </cell>
        </row>
        <row r="8959">
          <cell r="A8959">
            <v>7131089</v>
          </cell>
          <cell r="B8959" t="str">
            <v>Víko křížení…DFK/100</v>
          </cell>
          <cell r="C8959">
            <v>874</v>
          </cell>
          <cell r="D8959">
            <v>1</v>
          </cell>
          <cell r="E8959" t="str">
            <v>KS</v>
          </cell>
          <cell r="F8959">
            <v>874</v>
          </cell>
        </row>
        <row r="8960">
          <cell r="A8960">
            <v>7131097</v>
          </cell>
          <cell r="B8960" t="str">
            <v>Víko křížení…DFK/150</v>
          </cell>
          <cell r="C8960">
            <v>953</v>
          </cell>
          <cell r="D8960">
            <v>1</v>
          </cell>
          <cell r="E8960" t="str">
            <v>KS</v>
          </cell>
          <cell r="F8960">
            <v>953</v>
          </cell>
        </row>
        <row r="8961">
          <cell r="A8961">
            <v>7131100</v>
          </cell>
          <cell r="B8961" t="str">
            <v>Víko křížení…DFK/200</v>
          </cell>
          <cell r="C8961">
            <v>1049</v>
          </cell>
          <cell r="D8961">
            <v>1</v>
          </cell>
          <cell r="E8961" t="str">
            <v>KS</v>
          </cell>
          <cell r="F8961">
            <v>1049</v>
          </cell>
        </row>
        <row r="8962">
          <cell r="A8962">
            <v>7131127</v>
          </cell>
          <cell r="B8962" t="str">
            <v>Víko křížení…DFK/300</v>
          </cell>
          <cell r="C8962">
            <v>1216</v>
          </cell>
          <cell r="D8962">
            <v>1</v>
          </cell>
          <cell r="E8962" t="str">
            <v>KS</v>
          </cell>
          <cell r="F8962">
            <v>1216</v>
          </cell>
        </row>
        <row r="8963">
          <cell r="A8963">
            <v>7131143</v>
          </cell>
          <cell r="B8963" t="str">
            <v>Víko křížení…DFK/400</v>
          </cell>
          <cell r="C8963">
            <v>2877</v>
          </cell>
          <cell r="D8963">
            <v>1</v>
          </cell>
          <cell r="E8963" t="str">
            <v>KS</v>
          </cell>
          <cell r="F8963">
            <v>2877</v>
          </cell>
        </row>
        <row r="8964">
          <cell r="A8964">
            <v>7131178</v>
          </cell>
          <cell r="B8964" t="str">
            <v>Víko křížení…DFK/500</v>
          </cell>
          <cell r="C8964">
            <v>4880</v>
          </cell>
          <cell r="D8964">
            <v>1</v>
          </cell>
          <cell r="E8964" t="str">
            <v>KS</v>
          </cell>
          <cell r="F8964">
            <v>4880</v>
          </cell>
        </row>
        <row r="8965">
          <cell r="A8965">
            <v>7131194</v>
          </cell>
          <cell r="B8965" t="str">
            <v>Víko křížení…DFK/600</v>
          </cell>
          <cell r="C8965">
            <v>5347</v>
          </cell>
          <cell r="D8965">
            <v>1</v>
          </cell>
          <cell r="E8965" t="str">
            <v>KS</v>
          </cell>
          <cell r="F8965">
            <v>5347</v>
          </cell>
        </row>
        <row r="8966">
          <cell r="A8966">
            <v>7131291</v>
          </cell>
          <cell r="B8966" t="str">
            <v>Víko odbočného dílu…DFAA/050</v>
          </cell>
          <cell r="C8966">
            <v>837</v>
          </cell>
          <cell r="D8966">
            <v>1</v>
          </cell>
          <cell r="E8966" t="str">
            <v>KS</v>
          </cell>
          <cell r="F8966">
            <v>837</v>
          </cell>
        </row>
        <row r="8967">
          <cell r="A8967">
            <v>7131305</v>
          </cell>
          <cell r="B8967" t="str">
            <v>Víko odbočného dílu…DFAA/100</v>
          </cell>
          <cell r="C8967">
            <v>838</v>
          </cell>
          <cell r="D8967">
            <v>1</v>
          </cell>
          <cell r="E8967" t="str">
            <v>KS</v>
          </cell>
          <cell r="F8967">
            <v>838</v>
          </cell>
        </row>
        <row r="8968">
          <cell r="A8968">
            <v>7131310</v>
          </cell>
          <cell r="B8968" t="str">
            <v>Víko odbočného dílu…DFAA/150</v>
          </cell>
          <cell r="C8968">
            <v>1142</v>
          </cell>
          <cell r="D8968">
            <v>1</v>
          </cell>
          <cell r="E8968" t="str">
            <v>KS</v>
          </cell>
          <cell r="F8968">
            <v>1142</v>
          </cell>
        </row>
        <row r="8969">
          <cell r="A8969">
            <v>7131321</v>
          </cell>
          <cell r="B8969" t="str">
            <v>Víko odbočného dílu…DFAA/200</v>
          </cell>
          <cell r="C8969">
            <v>1043</v>
          </cell>
          <cell r="D8969">
            <v>1</v>
          </cell>
          <cell r="E8969" t="str">
            <v>KS</v>
          </cell>
          <cell r="F8969">
            <v>1043</v>
          </cell>
        </row>
        <row r="8970">
          <cell r="A8970">
            <v>7131348</v>
          </cell>
          <cell r="B8970" t="str">
            <v>Víko odbočného dílu…DFAA/300</v>
          </cell>
          <cell r="C8970">
            <v>1170</v>
          </cell>
          <cell r="D8970">
            <v>1</v>
          </cell>
          <cell r="E8970" t="str">
            <v>KS</v>
          </cell>
          <cell r="F8970">
            <v>1170</v>
          </cell>
        </row>
        <row r="8971">
          <cell r="A8971">
            <v>7131356</v>
          </cell>
          <cell r="B8971" t="str">
            <v>Víko odbočného dílu…DFAA/400</v>
          </cell>
          <cell r="C8971">
            <v>1487</v>
          </cell>
          <cell r="D8971">
            <v>1</v>
          </cell>
          <cell r="E8971" t="str">
            <v>KS</v>
          </cell>
          <cell r="F8971">
            <v>1487</v>
          </cell>
        </row>
        <row r="8972">
          <cell r="A8972">
            <v>7131364</v>
          </cell>
          <cell r="B8972" t="str">
            <v>Víko odbočného dílu…DFAA/500</v>
          </cell>
          <cell r="C8972">
            <v>2269</v>
          </cell>
          <cell r="D8972">
            <v>1</v>
          </cell>
          <cell r="E8972" t="str">
            <v>KS</v>
          </cell>
          <cell r="F8972">
            <v>2269</v>
          </cell>
        </row>
        <row r="8973">
          <cell r="A8973">
            <v>7131372</v>
          </cell>
          <cell r="B8973" t="str">
            <v>Víko odbočného dílu…DFAA/550</v>
          </cell>
          <cell r="C8973">
            <v>2314</v>
          </cell>
          <cell r="D8973">
            <v>1</v>
          </cell>
          <cell r="E8973" t="str">
            <v>KS</v>
          </cell>
          <cell r="F8973">
            <v>2314</v>
          </cell>
        </row>
        <row r="8974">
          <cell r="A8974">
            <v>7131380</v>
          </cell>
          <cell r="B8974" t="str">
            <v>Víko odbočného dílu…DFAA/600</v>
          </cell>
          <cell r="C8974">
            <v>2307</v>
          </cell>
          <cell r="D8974">
            <v>1</v>
          </cell>
          <cell r="E8974" t="str">
            <v>KS</v>
          </cell>
          <cell r="F8974">
            <v>2307</v>
          </cell>
        </row>
        <row r="8975">
          <cell r="A8975">
            <v>7131454</v>
          </cell>
          <cell r="B8975" t="str">
            <v>Víko odbočného dílu…DFAA BKS</v>
          </cell>
          <cell r="C8975">
            <v>1435</v>
          </cell>
          <cell r="D8975">
            <v>1</v>
          </cell>
          <cell r="E8975" t="str">
            <v>KS</v>
          </cell>
          <cell r="F8975">
            <v>1435</v>
          </cell>
        </row>
        <row r="8976">
          <cell r="A8976">
            <v>7131801</v>
          </cell>
          <cell r="B8976" t="str">
            <v>Víko oblouku 45°…DFB45/050</v>
          </cell>
          <cell r="C8976">
            <v>839</v>
          </cell>
          <cell r="D8976">
            <v>1</v>
          </cell>
          <cell r="E8976" t="str">
            <v>KS</v>
          </cell>
          <cell r="F8976">
            <v>839</v>
          </cell>
        </row>
        <row r="8977">
          <cell r="A8977">
            <v>7131828</v>
          </cell>
          <cell r="B8977" t="str">
            <v>Víko oblouku 45°…DFB45/100</v>
          </cell>
          <cell r="C8977">
            <v>1020</v>
          </cell>
          <cell r="D8977">
            <v>1</v>
          </cell>
          <cell r="E8977" t="str">
            <v>KS</v>
          </cell>
          <cell r="F8977">
            <v>1020</v>
          </cell>
        </row>
        <row r="8978">
          <cell r="A8978">
            <v>7131844</v>
          </cell>
          <cell r="B8978" t="str">
            <v>Víko oblouku 45°…DFB45/200</v>
          </cell>
          <cell r="C8978">
            <v>986</v>
          </cell>
          <cell r="D8978">
            <v>1</v>
          </cell>
          <cell r="E8978" t="str">
            <v>KS</v>
          </cell>
          <cell r="F8978">
            <v>986</v>
          </cell>
        </row>
        <row r="8979">
          <cell r="A8979">
            <v>7131860</v>
          </cell>
          <cell r="B8979" t="str">
            <v>Víko oblouku 45°…DFB45/300</v>
          </cell>
          <cell r="C8979">
            <v>1310</v>
          </cell>
          <cell r="D8979">
            <v>1</v>
          </cell>
          <cell r="E8979" t="str">
            <v>KS</v>
          </cell>
          <cell r="F8979">
            <v>1310</v>
          </cell>
        </row>
        <row r="8980">
          <cell r="A8980">
            <v>7131879</v>
          </cell>
          <cell r="B8980" t="str">
            <v>Víko oblouku 45°…DFB45/400</v>
          </cell>
          <cell r="C8980">
            <v>1444</v>
          </cell>
          <cell r="D8980">
            <v>1</v>
          </cell>
          <cell r="E8980" t="str">
            <v>KS</v>
          </cell>
          <cell r="F8980">
            <v>1444</v>
          </cell>
        </row>
        <row r="8981">
          <cell r="A8981">
            <v>7131887</v>
          </cell>
          <cell r="B8981" t="str">
            <v>Víko oblouku 45°…DFB45/500</v>
          </cell>
          <cell r="C8981">
            <v>1817</v>
          </cell>
          <cell r="D8981">
            <v>1</v>
          </cell>
          <cell r="E8981" t="str">
            <v>KS</v>
          </cell>
          <cell r="F8981">
            <v>1817</v>
          </cell>
        </row>
        <row r="8982">
          <cell r="A8982">
            <v>7131895</v>
          </cell>
          <cell r="B8982" t="str">
            <v>Víko oblouku 45°…DFB45/550</v>
          </cell>
          <cell r="C8982">
            <v>2014</v>
          </cell>
          <cell r="D8982">
            <v>1</v>
          </cell>
          <cell r="E8982" t="str">
            <v>KS</v>
          </cell>
          <cell r="F8982">
            <v>2014</v>
          </cell>
        </row>
        <row r="8983">
          <cell r="A8983">
            <v>7131909</v>
          </cell>
          <cell r="B8983" t="str">
            <v>Víko oblouku 45°…DFB45/600</v>
          </cell>
          <cell r="C8983">
            <v>2316</v>
          </cell>
          <cell r="D8983">
            <v>1</v>
          </cell>
          <cell r="E8983" t="str">
            <v>KS</v>
          </cell>
          <cell r="F8983">
            <v>2316</v>
          </cell>
        </row>
        <row r="8984">
          <cell r="A8984">
            <v>7132032</v>
          </cell>
          <cell r="B8984" t="str">
            <v>Víko oblouku 90°…DFB90/550</v>
          </cell>
          <cell r="C8984">
            <v>2552</v>
          </cell>
          <cell r="D8984">
            <v>1</v>
          </cell>
          <cell r="E8984" t="str">
            <v>KS</v>
          </cell>
          <cell r="F8984">
            <v>2552</v>
          </cell>
        </row>
        <row r="8985">
          <cell r="A8985">
            <v>7133120</v>
          </cell>
          <cell r="B8985" t="str">
            <v>Oblouk 45°…RB45 620</v>
          </cell>
          <cell r="C8985">
            <v>1251</v>
          </cell>
          <cell r="D8985">
            <v>1</v>
          </cell>
          <cell r="E8985" t="str">
            <v>KS</v>
          </cell>
          <cell r="F8985">
            <v>1251</v>
          </cell>
        </row>
        <row r="8986">
          <cell r="A8986">
            <v>7133142</v>
          </cell>
          <cell r="B8986" t="str">
            <v>Oblouk 45°…RB45 630</v>
          </cell>
          <cell r="C8986">
            <v>1523</v>
          </cell>
          <cell r="D8986">
            <v>1</v>
          </cell>
          <cell r="E8986" t="str">
            <v>KS</v>
          </cell>
          <cell r="F8986">
            <v>1523</v>
          </cell>
        </row>
        <row r="8987">
          <cell r="A8987">
            <v>7133235</v>
          </cell>
          <cell r="B8987" t="str">
            <v>Oblouk 45°…RBU45 640</v>
          </cell>
          <cell r="C8987">
            <v>3118</v>
          </cell>
          <cell r="D8987">
            <v>1</v>
          </cell>
          <cell r="E8987" t="str">
            <v>KS</v>
          </cell>
          <cell r="F8987">
            <v>3118</v>
          </cell>
        </row>
        <row r="8988">
          <cell r="A8988">
            <v>7133251</v>
          </cell>
          <cell r="B8988" t="str">
            <v>Oblouk 45°…RBU45 660</v>
          </cell>
          <cell r="C8988">
            <v>3843</v>
          </cell>
          <cell r="D8988">
            <v>1</v>
          </cell>
          <cell r="E8988" t="str">
            <v>KS</v>
          </cell>
          <cell r="F8988">
            <v>3843</v>
          </cell>
        </row>
        <row r="8989">
          <cell r="A8989">
            <v>7133901</v>
          </cell>
          <cell r="B8989" t="str">
            <v>Víko oblouku 45°…DFB45 100</v>
          </cell>
          <cell r="C8989">
            <v>1708</v>
          </cell>
          <cell r="D8989">
            <v>1</v>
          </cell>
          <cell r="E8989" t="str">
            <v>KS</v>
          </cell>
          <cell r="F8989">
            <v>1708</v>
          </cell>
        </row>
        <row r="8990">
          <cell r="A8990">
            <v>7133928</v>
          </cell>
          <cell r="B8990" t="str">
            <v>Víko oblouku 45°…DFB45 200</v>
          </cell>
          <cell r="C8990">
            <v>1779</v>
          </cell>
          <cell r="D8990">
            <v>1</v>
          </cell>
          <cell r="E8990" t="str">
            <v>KS</v>
          </cell>
          <cell r="F8990">
            <v>1779</v>
          </cell>
        </row>
        <row r="8991">
          <cell r="A8991">
            <v>7133936</v>
          </cell>
          <cell r="B8991" t="str">
            <v>Víko oblouku 45°…DFB45 300</v>
          </cell>
          <cell r="C8991">
            <v>2272</v>
          </cell>
          <cell r="D8991">
            <v>1</v>
          </cell>
          <cell r="E8991" t="str">
            <v>KS</v>
          </cell>
          <cell r="F8991">
            <v>2272</v>
          </cell>
        </row>
        <row r="8992">
          <cell r="A8992">
            <v>7133944</v>
          </cell>
          <cell r="B8992" t="str">
            <v>Víko oblouku 45°…DFB45 400</v>
          </cell>
          <cell r="C8992">
            <v>2257</v>
          </cell>
          <cell r="D8992">
            <v>1</v>
          </cell>
          <cell r="E8992" t="str">
            <v>KS</v>
          </cell>
          <cell r="F8992">
            <v>2257</v>
          </cell>
        </row>
        <row r="8993">
          <cell r="A8993">
            <v>7133979</v>
          </cell>
          <cell r="B8993" t="str">
            <v>Víko oblouku 45°…DFB45 600</v>
          </cell>
          <cell r="C8993">
            <v>3633</v>
          </cell>
          <cell r="D8993">
            <v>1</v>
          </cell>
          <cell r="E8993" t="str">
            <v>KS</v>
          </cell>
          <cell r="F8993">
            <v>3633</v>
          </cell>
        </row>
        <row r="8994">
          <cell r="A8994">
            <v>7134122</v>
          </cell>
          <cell r="B8994" t="str">
            <v>Oblouk 90°…RB90 610</v>
          </cell>
          <cell r="C8994">
            <v>1151</v>
          </cell>
          <cell r="D8994">
            <v>1</v>
          </cell>
          <cell r="E8994" t="str">
            <v>KS</v>
          </cell>
          <cell r="F8994">
            <v>1151</v>
          </cell>
        </row>
        <row r="8995">
          <cell r="A8995">
            <v>7134130</v>
          </cell>
          <cell r="B8995" t="str">
            <v>Oblouk 90°…RB90 620</v>
          </cell>
          <cell r="C8995">
            <v>1301</v>
          </cell>
          <cell r="D8995">
            <v>1</v>
          </cell>
          <cell r="E8995" t="str">
            <v>KS</v>
          </cell>
          <cell r="F8995">
            <v>1301</v>
          </cell>
        </row>
        <row r="8996">
          <cell r="A8996">
            <v>7134138</v>
          </cell>
          <cell r="B8996" t="str">
            <v>Oblouk 90°…RB90 630</v>
          </cell>
          <cell r="C8996">
            <v>1656</v>
          </cell>
          <cell r="D8996">
            <v>1</v>
          </cell>
          <cell r="E8996" t="str">
            <v>KS</v>
          </cell>
          <cell r="F8996">
            <v>1656</v>
          </cell>
        </row>
        <row r="8997">
          <cell r="A8997">
            <v>7134231</v>
          </cell>
          <cell r="B8997" t="str">
            <v>Oblouk 90°…RBU90 640</v>
          </cell>
          <cell r="C8997">
            <v>3722</v>
          </cell>
          <cell r="D8997">
            <v>1</v>
          </cell>
          <cell r="E8997" t="str">
            <v>KS</v>
          </cell>
          <cell r="F8997">
            <v>3722</v>
          </cell>
        </row>
        <row r="8998">
          <cell r="A8998">
            <v>7134258</v>
          </cell>
          <cell r="B8998" t="str">
            <v>Oblouk 90°…RBU90 650</v>
          </cell>
          <cell r="C8998">
            <v>4977</v>
          </cell>
          <cell r="D8998">
            <v>1</v>
          </cell>
          <cell r="E8998" t="str">
            <v>KS</v>
          </cell>
          <cell r="F8998">
            <v>4977</v>
          </cell>
        </row>
        <row r="8999">
          <cell r="A8999">
            <v>7134266</v>
          </cell>
          <cell r="B8999" t="str">
            <v>Oblouk 90°…RBU90 660</v>
          </cell>
          <cell r="C8999">
            <v>9244</v>
          </cell>
          <cell r="D8999">
            <v>1</v>
          </cell>
          <cell r="E8999" t="str">
            <v>KS</v>
          </cell>
          <cell r="F8999">
            <v>9244</v>
          </cell>
        </row>
        <row r="9000">
          <cell r="A9000">
            <v>7134908</v>
          </cell>
          <cell r="B9000" t="str">
            <v>Víko oblouku 90°…DFB90 100</v>
          </cell>
          <cell r="C9000">
            <v>1812</v>
          </cell>
          <cell r="D9000">
            <v>1</v>
          </cell>
          <cell r="E9000" t="str">
            <v>KS</v>
          </cell>
          <cell r="F9000">
            <v>1812</v>
          </cell>
        </row>
        <row r="9001">
          <cell r="A9001">
            <v>7134916</v>
          </cell>
          <cell r="B9001" t="str">
            <v>Víko oblouku 90°…DFB90 200</v>
          </cell>
          <cell r="C9001">
            <v>2235</v>
          </cell>
          <cell r="D9001">
            <v>1</v>
          </cell>
          <cell r="E9001" t="str">
            <v>KS</v>
          </cell>
          <cell r="F9001">
            <v>2235</v>
          </cell>
        </row>
        <row r="9002">
          <cell r="A9002">
            <v>7134924</v>
          </cell>
          <cell r="B9002" t="str">
            <v>Víko oblouku 90°…DFB90 300</v>
          </cell>
          <cell r="C9002">
            <v>2871</v>
          </cell>
          <cell r="D9002">
            <v>1</v>
          </cell>
          <cell r="E9002" t="str">
            <v>KS</v>
          </cell>
          <cell r="F9002">
            <v>2871</v>
          </cell>
        </row>
        <row r="9003">
          <cell r="A9003">
            <v>7134932</v>
          </cell>
          <cell r="B9003" t="str">
            <v>Víko oblouku 90°…DFB90 400</v>
          </cell>
          <cell r="C9003">
            <v>3209</v>
          </cell>
          <cell r="D9003">
            <v>1</v>
          </cell>
          <cell r="E9003" t="str">
            <v>KS</v>
          </cell>
          <cell r="F9003">
            <v>3209</v>
          </cell>
        </row>
        <row r="9004">
          <cell r="A9004">
            <v>7134940</v>
          </cell>
          <cell r="B9004" t="str">
            <v>Víko oblouku 90°…DFB90 500</v>
          </cell>
          <cell r="C9004">
            <v>4116</v>
          </cell>
          <cell r="D9004">
            <v>1</v>
          </cell>
          <cell r="E9004" t="str">
            <v>KS</v>
          </cell>
          <cell r="F9004">
            <v>4116</v>
          </cell>
        </row>
        <row r="9005">
          <cell r="A9005">
            <v>7134967</v>
          </cell>
          <cell r="B9005" t="str">
            <v>Víko oblouku 90°…DFB90 600</v>
          </cell>
          <cell r="C9005">
            <v>4909</v>
          </cell>
          <cell r="D9005">
            <v>1</v>
          </cell>
          <cell r="E9005" t="str">
            <v>KS</v>
          </cell>
          <cell r="F9005">
            <v>4909</v>
          </cell>
        </row>
        <row r="9006">
          <cell r="A9006">
            <v>7135118</v>
          </cell>
          <cell r="B9006" t="str">
            <v>Odbočný díl T…RT 620 VA</v>
          </cell>
          <cell r="C9006">
            <v>1460</v>
          </cell>
          <cell r="D9006">
            <v>1</v>
          </cell>
          <cell r="E9006" t="str">
            <v>KS</v>
          </cell>
          <cell r="F9006">
            <v>1460</v>
          </cell>
        </row>
        <row r="9007">
          <cell r="A9007">
            <v>7136120</v>
          </cell>
          <cell r="B9007" t="str">
            <v>Odbočný díl…RAA 610VA</v>
          </cell>
          <cell r="C9007">
            <v>857</v>
          </cell>
          <cell r="D9007">
            <v>1</v>
          </cell>
          <cell r="E9007" t="str">
            <v>KS</v>
          </cell>
          <cell r="F9007">
            <v>857</v>
          </cell>
        </row>
        <row r="9008">
          <cell r="A9008">
            <v>7136133</v>
          </cell>
          <cell r="B9008" t="str">
            <v>Odbočný díl…RAA 620VA</v>
          </cell>
          <cell r="C9008">
            <v>914</v>
          </cell>
          <cell r="D9008">
            <v>1</v>
          </cell>
          <cell r="E9008" t="str">
            <v>KS</v>
          </cell>
          <cell r="F9008">
            <v>914</v>
          </cell>
        </row>
        <row r="9009">
          <cell r="A9009">
            <v>7136141</v>
          </cell>
          <cell r="B9009" t="str">
            <v>Odbočný díl…RAA 630VA</v>
          </cell>
          <cell r="C9009">
            <v>917</v>
          </cell>
          <cell r="D9009">
            <v>1</v>
          </cell>
          <cell r="E9009" t="str">
            <v>KS</v>
          </cell>
          <cell r="F9009">
            <v>917</v>
          </cell>
        </row>
        <row r="9010">
          <cell r="A9010">
            <v>7136242</v>
          </cell>
          <cell r="B9010" t="str">
            <v>Odbočný díl…RAAU640VA</v>
          </cell>
          <cell r="C9010">
            <v>2137</v>
          </cell>
          <cell r="D9010">
            <v>1</v>
          </cell>
          <cell r="E9010" t="str">
            <v>KS</v>
          </cell>
          <cell r="F9010">
            <v>2137</v>
          </cell>
        </row>
        <row r="9011">
          <cell r="A9011">
            <v>7136269</v>
          </cell>
          <cell r="B9011" t="str">
            <v>Odbočný díl…RAAU660VA</v>
          </cell>
          <cell r="C9011">
            <v>2259</v>
          </cell>
          <cell r="D9011">
            <v>1</v>
          </cell>
          <cell r="E9011" t="str">
            <v>KS</v>
          </cell>
          <cell r="F9011">
            <v>2259</v>
          </cell>
        </row>
        <row r="9012">
          <cell r="A9012">
            <v>7136900</v>
          </cell>
          <cell r="B9012" t="str">
            <v>Víko odbočného dílu…DFAA100VA</v>
          </cell>
          <cell r="C9012">
            <v>1719</v>
          </cell>
          <cell r="D9012">
            <v>1</v>
          </cell>
          <cell r="E9012" t="str">
            <v>KS</v>
          </cell>
          <cell r="F9012">
            <v>1719</v>
          </cell>
        </row>
        <row r="9013">
          <cell r="A9013">
            <v>7136919</v>
          </cell>
          <cell r="B9013" t="str">
            <v>Víko odbočného dílu…DFAA200VA</v>
          </cell>
          <cell r="C9013">
            <v>1734</v>
          </cell>
          <cell r="D9013">
            <v>1</v>
          </cell>
          <cell r="E9013" t="str">
            <v>KS</v>
          </cell>
          <cell r="F9013">
            <v>1734</v>
          </cell>
        </row>
        <row r="9014">
          <cell r="A9014">
            <v>7136927</v>
          </cell>
          <cell r="B9014" t="str">
            <v>Víko odbočného dílu…DFAA300VA</v>
          </cell>
          <cell r="C9014">
            <v>1930</v>
          </cell>
          <cell r="D9014">
            <v>1</v>
          </cell>
          <cell r="E9014" t="str">
            <v>KS</v>
          </cell>
          <cell r="F9014">
            <v>1930</v>
          </cell>
        </row>
        <row r="9015">
          <cell r="A9015">
            <v>7136935</v>
          </cell>
          <cell r="B9015" t="str">
            <v>Víko odbočného dílu…DFAA400VA</v>
          </cell>
          <cell r="C9015">
            <v>2602</v>
          </cell>
          <cell r="D9015">
            <v>1</v>
          </cell>
          <cell r="E9015" t="str">
            <v>KS</v>
          </cell>
          <cell r="F9015">
            <v>2602</v>
          </cell>
        </row>
        <row r="9016">
          <cell r="A9016">
            <v>7136978</v>
          </cell>
          <cell r="B9016" t="str">
            <v>Víko odbočného dílu…DFAA600VA</v>
          </cell>
          <cell r="C9016">
            <v>7370</v>
          </cell>
          <cell r="D9016">
            <v>1</v>
          </cell>
          <cell r="E9016" t="str">
            <v>KS</v>
          </cell>
          <cell r="F9016">
            <v>7370</v>
          </cell>
        </row>
        <row r="9017">
          <cell r="A9017">
            <v>7138113</v>
          </cell>
          <cell r="B9017" t="str">
            <v>Kloubový oblouk…RGBV610VA</v>
          </cell>
          <cell r="C9017">
            <v>3024</v>
          </cell>
          <cell r="D9017">
            <v>1</v>
          </cell>
          <cell r="E9017" t="str">
            <v>KS</v>
          </cell>
          <cell r="F9017">
            <v>3024</v>
          </cell>
        </row>
        <row r="9018">
          <cell r="A9018">
            <v>7138121</v>
          </cell>
          <cell r="B9018" t="str">
            <v>Kloubový oblouk…RGBV620VA</v>
          </cell>
          <cell r="C9018">
            <v>3453</v>
          </cell>
          <cell r="D9018">
            <v>1</v>
          </cell>
          <cell r="E9018" t="str">
            <v>KS</v>
          </cell>
          <cell r="F9018">
            <v>3453</v>
          </cell>
        </row>
        <row r="9019">
          <cell r="A9019">
            <v>7138148</v>
          </cell>
          <cell r="B9019" t="str">
            <v>Kloubový oblouk…RGBV630VA</v>
          </cell>
          <cell r="C9019">
            <v>3635</v>
          </cell>
          <cell r="D9019">
            <v>1</v>
          </cell>
          <cell r="E9019" t="str">
            <v>KS</v>
          </cell>
          <cell r="F9019">
            <v>3635</v>
          </cell>
        </row>
        <row r="9020">
          <cell r="A9020">
            <v>7138156</v>
          </cell>
          <cell r="B9020" t="str">
            <v>Kloubový oblouk…RGBV640VA</v>
          </cell>
          <cell r="C9020">
            <v>3905</v>
          </cell>
          <cell r="D9020">
            <v>1</v>
          </cell>
          <cell r="E9020" t="str">
            <v>KS</v>
          </cell>
          <cell r="F9020">
            <v>3905</v>
          </cell>
        </row>
        <row r="9021">
          <cell r="A9021">
            <v>7138172</v>
          </cell>
          <cell r="B9021" t="str">
            <v>Kloubový oblouk…RGBV660VA</v>
          </cell>
          <cell r="C9021">
            <v>4137</v>
          </cell>
          <cell r="D9021">
            <v>1</v>
          </cell>
          <cell r="E9021" t="str">
            <v>KS</v>
          </cell>
          <cell r="F9021">
            <v>4137</v>
          </cell>
        </row>
        <row r="9022">
          <cell r="A9022">
            <v>7160046</v>
          </cell>
          <cell r="B9022" t="str">
            <v>Oblouk 90°…LBI90/620</v>
          </cell>
          <cell r="C9022">
            <v>2882</v>
          </cell>
          <cell r="D9022">
            <v>1</v>
          </cell>
          <cell r="E9022" t="str">
            <v>KS</v>
          </cell>
          <cell r="F9022">
            <v>2882</v>
          </cell>
        </row>
        <row r="9023">
          <cell r="A9023">
            <v>7160054</v>
          </cell>
          <cell r="B9023" t="str">
            <v>Oblouk 90°…LBI90/630</v>
          </cell>
          <cell r="C9023">
            <v>3119</v>
          </cell>
          <cell r="D9023">
            <v>1</v>
          </cell>
          <cell r="E9023" t="str">
            <v>KS</v>
          </cell>
          <cell r="F9023">
            <v>3119</v>
          </cell>
        </row>
        <row r="9024">
          <cell r="A9024">
            <v>7160062</v>
          </cell>
          <cell r="B9024" t="str">
            <v>Oblouk 90°…LBI90/640</v>
          </cell>
          <cell r="C9024">
            <v>3318</v>
          </cell>
          <cell r="D9024">
            <v>1</v>
          </cell>
          <cell r="E9024" t="str">
            <v>KS</v>
          </cell>
          <cell r="F9024">
            <v>3318</v>
          </cell>
        </row>
        <row r="9025">
          <cell r="A9025">
            <v>7160089</v>
          </cell>
          <cell r="B9025" t="str">
            <v>Oblouk 90°…LBI90/650</v>
          </cell>
          <cell r="C9025">
            <v>4145</v>
          </cell>
          <cell r="D9025">
            <v>1</v>
          </cell>
          <cell r="E9025" t="str">
            <v>KS</v>
          </cell>
          <cell r="F9025">
            <v>4145</v>
          </cell>
        </row>
        <row r="9026">
          <cell r="A9026">
            <v>7160097</v>
          </cell>
          <cell r="B9026" t="str">
            <v>Oblouk 90°…LBI90/660</v>
          </cell>
          <cell r="C9026">
            <v>3938</v>
          </cell>
          <cell r="D9026">
            <v>1</v>
          </cell>
          <cell r="E9026" t="str">
            <v>KS</v>
          </cell>
          <cell r="F9026">
            <v>3938</v>
          </cell>
        </row>
        <row r="9027">
          <cell r="A9027">
            <v>7162022</v>
          </cell>
          <cell r="B9027" t="str">
            <v>Díl T…LT 620 VS</v>
          </cell>
          <cell r="C9027">
            <v>6153</v>
          </cell>
          <cell r="D9027">
            <v>1</v>
          </cell>
          <cell r="E9027" t="str">
            <v>KS</v>
          </cell>
          <cell r="F9027">
            <v>6153</v>
          </cell>
        </row>
        <row r="9028">
          <cell r="A9028">
            <v>7162049</v>
          </cell>
          <cell r="B9028" t="str">
            <v>Díl T…LT 630 VS</v>
          </cell>
          <cell r="C9028">
            <v>6636</v>
          </cell>
          <cell r="D9028">
            <v>1</v>
          </cell>
          <cell r="E9028" t="str">
            <v>KS</v>
          </cell>
          <cell r="F9028">
            <v>6636</v>
          </cell>
        </row>
        <row r="9029">
          <cell r="A9029">
            <v>7162057</v>
          </cell>
          <cell r="B9029" t="str">
            <v>Díl T…LT 640 VS</v>
          </cell>
          <cell r="C9029">
            <v>7171</v>
          </cell>
          <cell r="D9029">
            <v>1</v>
          </cell>
          <cell r="E9029" t="str">
            <v>KS</v>
          </cell>
          <cell r="F9029">
            <v>7171</v>
          </cell>
        </row>
        <row r="9030">
          <cell r="A9030">
            <v>7162073</v>
          </cell>
          <cell r="B9030" t="str">
            <v>Díl T…LT 650 VS</v>
          </cell>
          <cell r="C9030">
            <v>7403</v>
          </cell>
          <cell r="D9030">
            <v>1</v>
          </cell>
          <cell r="E9030" t="str">
            <v>KS</v>
          </cell>
          <cell r="F9030">
            <v>7403</v>
          </cell>
        </row>
        <row r="9031">
          <cell r="A9031">
            <v>7162081</v>
          </cell>
          <cell r="B9031" t="str">
            <v>Díl T…LT 660 VS</v>
          </cell>
          <cell r="C9031">
            <v>8138</v>
          </cell>
          <cell r="D9031">
            <v>1</v>
          </cell>
          <cell r="E9031" t="str">
            <v>KS</v>
          </cell>
          <cell r="F9031">
            <v>8138</v>
          </cell>
        </row>
        <row r="9032">
          <cell r="A9032">
            <v>7164017</v>
          </cell>
          <cell r="B9032" t="str">
            <v>Odbočný plech…LAB/20 VA</v>
          </cell>
          <cell r="C9032">
            <v>692</v>
          </cell>
          <cell r="D9032">
            <v>1</v>
          </cell>
          <cell r="E9032" t="str">
            <v>KS</v>
          </cell>
          <cell r="F9032">
            <v>692</v>
          </cell>
        </row>
        <row r="9033">
          <cell r="A9033">
            <v>7186228</v>
          </cell>
          <cell r="B9033" t="str">
            <v>Kabelový žebřík…SL420NS S</v>
          </cell>
          <cell r="C9033">
            <v>735</v>
          </cell>
          <cell r="D9033">
            <v>1</v>
          </cell>
          <cell r="E9033" t="str">
            <v>M</v>
          </cell>
          <cell r="F9033">
            <v>735</v>
          </cell>
        </row>
        <row r="9034">
          <cell r="A9034">
            <v>7186231</v>
          </cell>
          <cell r="B9034" t="str">
            <v>Kabelový žebřík…SL430NS S</v>
          </cell>
          <cell r="C9034">
            <v>749</v>
          </cell>
          <cell r="D9034">
            <v>1</v>
          </cell>
          <cell r="E9034" t="str">
            <v>M</v>
          </cell>
          <cell r="F9034">
            <v>749</v>
          </cell>
        </row>
        <row r="9035">
          <cell r="A9035">
            <v>7186234</v>
          </cell>
          <cell r="B9035" t="str">
            <v>Kabelový žebřík…SL440NS S</v>
          </cell>
          <cell r="C9035">
            <v>720</v>
          </cell>
          <cell r="D9035">
            <v>1</v>
          </cell>
          <cell r="E9035" t="str">
            <v>M</v>
          </cell>
          <cell r="F9035">
            <v>720</v>
          </cell>
        </row>
        <row r="9036">
          <cell r="A9036">
            <v>7186236</v>
          </cell>
          <cell r="B9036" t="str">
            <v>Kabelový žebřík…SL450NS S</v>
          </cell>
          <cell r="C9036">
            <v>776</v>
          </cell>
          <cell r="D9036">
            <v>1</v>
          </cell>
          <cell r="E9036" t="str">
            <v>M</v>
          </cell>
          <cell r="F9036">
            <v>776</v>
          </cell>
        </row>
        <row r="9037">
          <cell r="A9037">
            <v>7186238</v>
          </cell>
          <cell r="B9037" t="str">
            <v>Kabelový žebřík…SL460NS S</v>
          </cell>
          <cell r="C9037">
            <v>729</v>
          </cell>
          <cell r="D9037">
            <v>1</v>
          </cell>
          <cell r="E9037" t="str">
            <v>M</v>
          </cell>
          <cell r="F9037">
            <v>729</v>
          </cell>
        </row>
        <row r="9038">
          <cell r="A9038">
            <v>7186241</v>
          </cell>
          <cell r="B9038" t="str">
            <v>Kabelový žebřík 45x200 SO…SLG 420 N</v>
          </cell>
          <cell r="C9038">
            <v>735</v>
          </cell>
          <cell r="D9038">
            <v>1</v>
          </cell>
          <cell r="E9038" t="str">
            <v>M</v>
          </cell>
          <cell r="F9038">
            <v>735</v>
          </cell>
        </row>
        <row r="9039">
          <cell r="A9039">
            <v>7186243</v>
          </cell>
          <cell r="B9039" t="str">
            <v>Kabelový žebřík 45x300 SO…SLG 430 N</v>
          </cell>
          <cell r="C9039">
            <v>749</v>
          </cell>
          <cell r="D9039">
            <v>1</v>
          </cell>
          <cell r="E9039" t="str">
            <v>M</v>
          </cell>
          <cell r="F9039">
            <v>749</v>
          </cell>
        </row>
        <row r="9040">
          <cell r="A9040">
            <v>7186245</v>
          </cell>
          <cell r="B9040" t="str">
            <v>Kabelový žebřík 45x400 SO…SLG 440 N</v>
          </cell>
          <cell r="C9040">
            <v>720</v>
          </cell>
          <cell r="D9040">
            <v>1</v>
          </cell>
          <cell r="E9040" t="str">
            <v>M</v>
          </cell>
          <cell r="F9040">
            <v>720</v>
          </cell>
        </row>
        <row r="9041">
          <cell r="A9041">
            <v>7186361</v>
          </cell>
          <cell r="B9041" t="str">
            <v>Kabelový žebřík VS 60X300X3000…LG 630 VS</v>
          </cell>
          <cell r="C9041">
            <v>745</v>
          </cell>
          <cell r="D9041">
            <v>1</v>
          </cell>
          <cell r="E9041" t="str">
            <v>M</v>
          </cell>
          <cell r="F9041">
            <v>745</v>
          </cell>
        </row>
        <row r="9042">
          <cell r="A9042">
            <v>7186363</v>
          </cell>
          <cell r="B9042" t="str">
            <v>Kabelový žebřík…L60VS30SO</v>
          </cell>
          <cell r="C9042">
            <v>745</v>
          </cell>
          <cell r="D9042">
            <v>1</v>
          </cell>
          <cell r="E9042" t="str">
            <v>M</v>
          </cell>
          <cell r="F9042">
            <v>745</v>
          </cell>
        </row>
        <row r="9043">
          <cell r="A9043">
            <v>7188552</v>
          </cell>
          <cell r="B9043" t="str">
            <v>Kabelový žebřík…L60NS200S</v>
          </cell>
          <cell r="C9043">
            <v>616</v>
          </cell>
          <cell r="D9043">
            <v>1</v>
          </cell>
          <cell r="E9043" t="str">
            <v>M</v>
          </cell>
          <cell r="F9043">
            <v>616</v>
          </cell>
        </row>
        <row r="9044">
          <cell r="A9044">
            <v>7188560</v>
          </cell>
          <cell r="B9044" t="str">
            <v>Kabelový žebřík…L60NS300S</v>
          </cell>
          <cell r="C9044">
            <v>627</v>
          </cell>
          <cell r="D9044">
            <v>1</v>
          </cell>
          <cell r="E9044" t="str">
            <v>M</v>
          </cell>
          <cell r="F9044">
            <v>627</v>
          </cell>
        </row>
        <row r="9045">
          <cell r="A9045">
            <v>7188579</v>
          </cell>
          <cell r="B9045" t="str">
            <v>Kabelový žebřík…L60NS400S</v>
          </cell>
          <cell r="C9045">
            <v>728</v>
          </cell>
          <cell r="D9045">
            <v>1</v>
          </cell>
          <cell r="E9045" t="str">
            <v>M</v>
          </cell>
          <cell r="F9045">
            <v>728</v>
          </cell>
        </row>
        <row r="9046">
          <cell r="A9046">
            <v>7188587</v>
          </cell>
          <cell r="B9046" t="str">
            <v>Kabelový žebřík…L60NS500S</v>
          </cell>
          <cell r="C9046">
            <v>743</v>
          </cell>
          <cell r="D9046">
            <v>1</v>
          </cell>
          <cell r="E9046" t="str">
            <v>M</v>
          </cell>
          <cell r="F9046">
            <v>743</v>
          </cell>
        </row>
        <row r="9047">
          <cell r="A9047">
            <v>7188629</v>
          </cell>
          <cell r="B9047" t="str">
            <v>Kabelový žebřík…L60VS20SO</v>
          </cell>
          <cell r="C9047">
            <v>717</v>
          </cell>
          <cell r="D9047">
            <v>1</v>
          </cell>
          <cell r="E9047" t="str">
            <v>M</v>
          </cell>
          <cell r="F9047">
            <v>717</v>
          </cell>
        </row>
        <row r="9048">
          <cell r="A9048">
            <v>7188633</v>
          </cell>
          <cell r="B9048" t="str">
            <v>Kabelový žebřík…L60VS40SO</v>
          </cell>
          <cell r="C9048">
            <v>771</v>
          </cell>
          <cell r="D9048">
            <v>1</v>
          </cell>
          <cell r="E9048" t="str">
            <v>M</v>
          </cell>
          <cell r="F9048">
            <v>771</v>
          </cell>
        </row>
        <row r="9049">
          <cell r="A9049">
            <v>7188640</v>
          </cell>
          <cell r="B9049" t="str">
            <v>Kabelový žebřík…L60VS50SO</v>
          </cell>
          <cell r="C9049">
            <v>802</v>
          </cell>
          <cell r="D9049">
            <v>1</v>
          </cell>
          <cell r="E9049" t="str">
            <v>M</v>
          </cell>
          <cell r="F9049">
            <v>802</v>
          </cell>
        </row>
        <row r="9050">
          <cell r="A9050">
            <v>7188668</v>
          </cell>
          <cell r="B9050" t="str">
            <v>Kabelový žebřík…L60VS60SO</v>
          </cell>
          <cell r="C9050">
            <v>776</v>
          </cell>
          <cell r="D9050">
            <v>1</v>
          </cell>
          <cell r="E9050" t="str">
            <v>M</v>
          </cell>
          <cell r="F9050">
            <v>776</v>
          </cell>
        </row>
        <row r="9051">
          <cell r="A9051">
            <v>7188670</v>
          </cell>
          <cell r="B9051" t="str">
            <v>Kabelový žebřík 60x200 VS SO…LG 620 VS</v>
          </cell>
          <cell r="C9051">
            <v>717</v>
          </cell>
          <cell r="D9051">
            <v>1</v>
          </cell>
          <cell r="E9051" t="str">
            <v>M</v>
          </cell>
          <cell r="F9051">
            <v>717</v>
          </cell>
        </row>
        <row r="9052">
          <cell r="A9052">
            <v>7189142</v>
          </cell>
          <cell r="B9052" t="str">
            <v>VUS…VUS 5</v>
          </cell>
          <cell r="C9052">
            <v>268</v>
          </cell>
          <cell r="D9052">
            <v>1</v>
          </cell>
          <cell r="E9052" t="str">
            <v>KS</v>
          </cell>
          <cell r="F9052">
            <v>268</v>
          </cell>
        </row>
        <row r="9053">
          <cell r="A9053">
            <v>7189168</v>
          </cell>
          <cell r="B9053" t="str">
            <v>Upevňovací úhelník…BW80/55SO</v>
          </cell>
          <cell r="C9053">
            <v>144</v>
          </cell>
          <cell r="D9053">
            <v>1</v>
          </cell>
          <cell r="E9053" t="str">
            <v>KS</v>
          </cell>
          <cell r="F9053">
            <v>144</v>
          </cell>
        </row>
        <row r="9054">
          <cell r="A9054">
            <v>7189170</v>
          </cell>
          <cell r="B9054" t="str">
            <v>Upevňovací úhelník…BW70/40SO</v>
          </cell>
          <cell r="C9054">
            <v>80</v>
          </cell>
          <cell r="D9054">
            <v>1</v>
          </cell>
          <cell r="E9054" t="str">
            <v>KS</v>
          </cell>
          <cell r="F9054">
            <v>80</v>
          </cell>
        </row>
        <row r="9055">
          <cell r="A9055">
            <v>7189176</v>
          </cell>
          <cell r="B9055" t="str">
            <v>Upevňovací úhelník…BW60/40SO</v>
          </cell>
          <cell r="C9055">
            <v>103</v>
          </cell>
          <cell r="D9055">
            <v>1</v>
          </cell>
          <cell r="E9055" t="str">
            <v>KS</v>
          </cell>
          <cell r="F9055">
            <v>103</v>
          </cell>
        </row>
        <row r="9056">
          <cell r="A9056">
            <v>7189181</v>
          </cell>
          <cell r="B9056" t="str">
            <v>nástěnný třmen…WB 30/75</v>
          </cell>
          <cell r="C9056">
            <v>78</v>
          </cell>
          <cell r="D9056">
            <v>1</v>
          </cell>
          <cell r="E9056" t="str">
            <v>KS</v>
          </cell>
          <cell r="F9056">
            <v>78</v>
          </cell>
        </row>
        <row r="9057">
          <cell r="A9057">
            <v>7189192</v>
          </cell>
          <cell r="B9057" t="str">
            <v>Svorka…LKS 40 SO</v>
          </cell>
          <cell r="C9057">
            <v>18</v>
          </cell>
          <cell r="D9057">
            <v>1</v>
          </cell>
          <cell r="E9057" t="str">
            <v>KS</v>
          </cell>
          <cell r="F9057">
            <v>18</v>
          </cell>
        </row>
        <row r="9058">
          <cell r="A9058">
            <v>7189198</v>
          </cell>
          <cell r="B9058" t="str">
            <v>Podélná spojka…LVG 45</v>
          </cell>
          <cell r="C9058">
            <v>72</v>
          </cell>
          <cell r="D9058">
            <v>1</v>
          </cell>
          <cell r="E9058" t="str">
            <v>KS</v>
          </cell>
          <cell r="F9058">
            <v>72</v>
          </cell>
        </row>
        <row r="9059">
          <cell r="A9059">
            <v>7189200</v>
          </cell>
          <cell r="B9059" t="str">
            <v>Podélná spojka…LLV 45 SO</v>
          </cell>
          <cell r="C9059">
            <v>58</v>
          </cell>
          <cell r="D9059">
            <v>1</v>
          </cell>
          <cell r="E9059" t="str">
            <v>KS</v>
          </cell>
          <cell r="F9059">
            <v>58</v>
          </cell>
        </row>
        <row r="9060">
          <cell r="A9060">
            <v>7189202</v>
          </cell>
          <cell r="B9060" t="str">
            <v>Kloubová spojka…LGV 45 SO</v>
          </cell>
          <cell r="C9060">
            <v>225</v>
          </cell>
          <cell r="D9060">
            <v>1</v>
          </cell>
          <cell r="E9060" t="str">
            <v>KS</v>
          </cell>
          <cell r="F9060">
            <v>225</v>
          </cell>
        </row>
        <row r="9061">
          <cell r="A9061">
            <v>7189204</v>
          </cell>
          <cell r="B9061" t="str">
            <v>Kloubová spojka…LGVG 45</v>
          </cell>
          <cell r="C9061">
            <v>200</v>
          </cell>
          <cell r="D9061">
            <v>1</v>
          </cell>
          <cell r="E9061" t="str">
            <v>KS</v>
          </cell>
          <cell r="F9061">
            <v>200</v>
          </cell>
        </row>
        <row r="9062">
          <cell r="A9062">
            <v>7189206</v>
          </cell>
          <cell r="B9062" t="str">
            <v>Svorka…LKS60/4SO</v>
          </cell>
          <cell r="C9062">
            <v>40</v>
          </cell>
          <cell r="D9062">
            <v>1</v>
          </cell>
          <cell r="E9062" t="str">
            <v>KS</v>
          </cell>
          <cell r="F9062">
            <v>40</v>
          </cell>
        </row>
        <row r="9063">
          <cell r="A9063">
            <v>7189251</v>
          </cell>
          <cell r="B9063" t="str">
            <v>kloubová spojka…LGVG 60</v>
          </cell>
          <cell r="C9063">
            <v>234</v>
          </cell>
          <cell r="D9063">
            <v>1</v>
          </cell>
          <cell r="E9063" t="str">
            <v>KS</v>
          </cell>
          <cell r="F9063">
            <v>234</v>
          </cell>
        </row>
        <row r="9064">
          <cell r="A9064">
            <v>7189253</v>
          </cell>
          <cell r="B9064" t="str">
            <v>podélná spojka 80 mikro…LVG 60</v>
          </cell>
          <cell r="C9064">
            <v>68</v>
          </cell>
          <cell r="D9064">
            <v>1</v>
          </cell>
          <cell r="E9064" t="str">
            <v>KS</v>
          </cell>
          <cell r="F9064">
            <v>68</v>
          </cell>
        </row>
        <row r="9065">
          <cell r="A9065">
            <v>7190103</v>
          </cell>
          <cell r="B9065" t="str">
            <v>Kabelový žlab MKS…MKS 620</v>
          </cell>
          <cell r="C9065">
            <v>488</v>
          </cell>
          <cell r="D9065">
            <v>1</v>
          </cell>
          <cell r="E9065" t="str">
            <v>M</v>
          </cell>
          <cell r="F9065">
            <v>488</v>
          </cell>
        </row>
        <row r="9066">
          <cell r="A9066">
            <v>7190125</v>
          </cell>
          <cell r="B9066" t="str">
            <v>Kabelový žlab SKS…SKS610 SO</v>
          </cell>
          <cell r="C9066">
            <v>403</v>
          </cell>
          <cell r="D9066">
            <v>1</v>
          </cell>
          <cell r="E9066" t="str">
            <v>M</v>
          </cell>
          <cell r="F9066">
            <v>403</v>
          </cell>
        </row>
        <row r="9067">
          <cell r="A9067">
            <v>7190128</v>
          </cell>
          <cell r="B9067" t="str">
            <v>Kabelový žlab SKS…SKS620 SO</v>
          </cell>
          <cell r="C9067">
            <v>593</v>
          </cell>
          <cell r="D9067">
            <v>1</v>
          </cell>
          <cell r="E9067" t="str">
            <v>M</v>
          </cell>
          <cell r="F9067">
            <v>593</v>
          </cell>
        </row>
        <row r="9068">
          <cell r="A9068">
            <v>7190131</v>
          </cell>
          <cell r="B9068" t="str">
            <v>Kabelový žlab SKS…SKS630 SO</v>
          </cell>
          <cell r="C9068">
            <v>1178</v>
          </cell>
          <cell r="D9068">
            <v>1</v>
          </cell>
          <cell r="E9068" t="str">
            <v>M</v>
          </cell>
          <cell r="F9068">
            <v>1178</v>
          </cell>
        </row>
        <row r="9069">
          <cell r="A9069">
            <v>7190158</v>
          </cell>
          <cell r="B9069" t="str">
            <v>Kabelový žlab SKS…SKS640 SO</v>
          </cell>
          <cell r="C9069">
            <v>1407</v>
          </cell>
          <cell r="D9069">
            <v>1</v>
          </cell>
          <cell r="E9069" t="str">
            <v>M</v>
          </cell>
          <cell r="F9069">
            <v>1407</v>
          </cell>
        </row>
        <row r="9070">
          <cell r="A9070">
            <v>7190167</v>
          </cell>
          <cell r="B9070" t="str">
            <v>Kabelový žlab SKS…SKS650 SO</v>
          </cell>
          <cell r="C9070">
            <v>1248</v>
          </cell>
          <cell r="D9070">
            <v>1</v>
          </cell>
          <cell r="E9070" t="str">
            <v>M</v>
          </cell>
          <cell r="F9070">
            <v>1248</v>
          </cell>
        </row>
        <row r="9071">
          <cell r="A9071">
            <v>7190174</v>
          </cell>
          <cell r="B9071" t="str">
            <v>Kabelový žlab SKS…SKS660 SO</v>
          </cell>
          <cell r="C9071">
            <v>1231</v>
          </cell>
          <cell r="D9071">
            <v>1</v>
          </cell>
          <cell r="E9071" t="str">
            <v>M</v>
          </cell>
          <cell r="F9071">
            <v>1231</v>
          </cell>
        </row>
        <row r="9072">
          <cell r="A9072">
            <v>7190487</v>
          </cell>
          <cell r="B9072" t="str">
            <v>Přepážka…TSG 60 SO</v>
          </cell>
          <cell r="C9072">
            <v>203</v>
          </cell>
          <cell r="D9072">
            <v>1</v>
          </cell>
          <cell r="E9072" t="str">
            <v>M</v>
          </cell>
          <cell r="F9072">
            <v>203</v>
          </cell>
        </row>
        <row r="9073">
          <cell r="A9073">
            <v>7190522</v>
          </cell>
          <cell r="B9073" t="str">
            <v>Podélná spojka…RLVK60 SO</v>
          </cell>
          <cell r="C9073">
            <v>47</v>
          </cell>
          <cell r="D9073">
            <v>1</v>
          </cell>
          <cell r="E9073" t="str">
            <v>KS</v>
          </cell>
          <cell r="F9073">
            <v>47</v>
          </cell>
        </row>
        <row r="9074">
          <cell r="A9074">
            <v>7190529</v>
          </cell>
          <cell r="B9074" t="str">
            <v>Kloubová spojka…RGV 60 SO</v>
          </cell>
          <cell r="C9074">
            <v>77</v>
          </cell>
          <cell r="D9074">
            <v>1</v>
          </cell>
          <cell r="E9074" t="str">
            <v>KS</v>
          </cell>
          <cell r="F9074">
            <v>77</v>
          </cell>
        </row>
        <row r="9075">
          <cell r="A9075">
            <v>7191968</v>
          </cell>
          <cell r="B9075" t="str">
            <v>Nástěnný a závěsný výložník…AW55/41SO</v>
          </cell>
          <cell r="C9075">
            <v>582</v>
          </cell>
          <cell r="D9075">
            <v>1</v>
          </cell>
          <cell r="E9075" t="str">
            <v>KS</v>
          </cell>
          <cell r="F9075">
            <v>582</v>
          </cell>
        </row>
        <row r="9076">
          <cell r="A9076">
            <v>7192006</v>
          </cell>
          <cell r="B9076" t="str">
            <v>Nástěnný a závěsný výložník…AW30/11SO</v>
          </cell>
          <cell r="C9076">
            <v>123</v>
          </cell>
          <cell r="D9076">
            <v>1</v>
          </cell>
          <cell r="E9076" t="str">
            <v>KS</v>
          </cell>
          <cell r="F9076">
            <v>123</v>
          </cell>
        </row>
        <row r="9077">
          <cell r="A9077">
            <v>7192020</v>
          </cell>
          <cell r="B9077" t="str">
            <v>Nástěnný a závěsný výložník…AW30/21SO</v>
          </cell>
          <cell r="C9077">
            <v>157</v>
          </cell>
          <cell r="D9077">
            <v>1</v>
          </cell>
          <cell r="E9077" t="str">
            <v>KS</v>
          </cell>
          <cell r="F9077">
            <v>157</v>
          </cell>
        </row>
        <row r="9078">
          <cell r="A9078">
            <v>7192038</v>
          </cell>
          <cell r="B9078" t="str">
            <v>Nástěnný a závěsný výložník…AW30/31SO</v>
          </cell>
          <cell r="C9078">
            <v>189</v>
          </cell>
          <cell r="D9078">
            <v>1</v>
          </cell>
          <cell r="E9078" t="str">
            <v>KS</v>
          </cell>
          <cell r="F9078">
            <v>189</v>
          </cell>
        </row>
        <row r="9079">
          <cell r="A9079">
            <v>7192045</v>
          </cell>
          <cell r="B9079" t="str">
            <v>Nástěnný a závěsný výložník…AW30/41SO</v>
          </cell>
          <cell r="C9079">
            <v>334</v>
          </cell>
          <cell r="D9079">
            <v>1</v>
          </cell>
          <cell r="E9079" t="str">
            <v>KS</v>
          </cell>
          <cell r="F9079">
            <v>334</v>
          </cell>
        </row>
        <row r="9080">
          <cell r="A9080">
            <v>7192053</v>
          </cell>
          <cell r="B9080" t="str">
            <v>Nástěnný a závěsný výložník…AW30/51SO</v>
          </cell>
          <cell r="C9080">
            <v>413</v>
          </cell>
          <cell r="D9080">
            <v>1</v>
          </cell>
          <cell r="E9080" t="str">
            <v>KS</v>
          </cell>
          <cell r="F9080">
            <v>413</v>
          </cell>
        </row>
        <row r="9081">
          <cell r="A9081">
            <v>7192060</v>
          </cell>
          <cell r="B9081" t="str">
            <v>Nástěnný a závěsný výložník…AW30/61SO</v>
          </cell>
          <cell r="C9081">
            <v>450</v>
          </cell>
          <cell r="D9081">
            <v>1</v>
          </cell>
          <cell r="E9081" t="str">
            <v>KS</v>
          </cell>
          <cell r="F9081">
            <v>450</v>
          </cell>
        </row>
        <row r="9082">
          <cell r="A9082">
            <v>7192134</v>
          </cell>
          <cell r="B9082" t="str">
            <v>výložník 310 mm SO…AW15/31SO</v>
          </cell>
          <cell r="C9082">
            <v>120</v>
          </cell>
          <cell r="D9082">
            <v>1</v>
          </cell>
          <cell r="E9082" t="str">
            <v>KS</v>
          </cell>
          <cell r="F9082">
            <v>120</v>
          </cell>
        </row>
        <row r="9083">
          <cell r="A9083">
            <v>7192270</v>
          </cell>
          <cell r="B9083" t="str">
            <v>výložník 410 mm…AS 15/41</v>
          </cell>
          <cell r="C9083">
            <v>368</v>
          </cell>
          <cell r="D9083">
            <v>1</v>
          </cell>
          <cell r="E9083" t="str">
            <v>KS</v>
          </cell>
          <cell r="F9083">
            <v>368</v>
          </cell>
        </row>
        <row r="9084">
          <cell r="A9084">
            <v>7192339</v>
          </cell>
          <cell r="B9084" t="str">
            <v>Výložník…AS30/31SO</v>
          </cell>
          <cell r="C9084">
            <v>255</v>
          </cell>
          <cell r="D9084">
            <v>1</v>
          </cell>
          <cell r="E9084" t="str">
            <v>KS</v>
          </cell>
          <cell r="F9084">
            <v>255</v>
          </cell>
        </row>
        <row r="9085">
          <cell r="A9085">
            <v>7192347</v>
          </cell>
          <cell r="B9085" t="str">
            <v>Výložník…AS30/41SO</v>
          </cell>
          <cell r="C9085">
            <v>391</v>
          </cell>
          <cell r="D9085">
            <v>1</v>
          </cell>
          <cell r="E9085" t="str">
            <v>KS</v>
          </cell>
          <cell r="F9085">
            <v>391</v>
          </cell>
        </row>
        <row r="9086">
          <cell r="A9086">
            <v>7192363</v>
          </cell>
          <cell r="B9086" t="str">
            <v>Výložník…AS30/61SO</v>
          </cell>
          <cell r="C9086">
            <v>547</v>
          </cell>
          <cell r="D9086">
            <v>1</v>
          </cell>
          <cell r="E9086" t="str">
            <v>KS</v>
          </cell>
          <cell r="F9086">
            <v>547</v>
          </cell>
        </row>
        <row r="9087">
          <cell r="A9087">
            <v>7192509</v>
          </cell>
          <cell r="B9087" t="str">
            <v>Distanční díl…DSK/61 SO</v>
          </cell>
          <cell r="C9087">
            <v>115</v>
          </cell>
          <cell r="D9087">
            <v>1</v>
          </cell>
          <cell r="E9087" t="str">
            <v>KS</v>
          </cell>
          <cell r="F9087">
            <v>115</v>
          </cell>
        </row>
        <row r="9088">
          <cell r="A9088">
            <v>7193017</v>
          </cell>
          <cell r="B9088" t="str">
            <v>Základová deska …KI 8   SO</v>
          </cell>
          <cell r="C9088">
            <v>647</v>
          </cell>
          <cell r="D9088">
            <v>1</v>
          </cell>
          <cell r="E9088" t="str">
            <v>KS</v>
          </cell>
          <cell r="F9088">
            <v>647</v>
          </cell>
        </row>
        <row r="9089">
          <cell r="A9089">
            <v>7193315</v>
          </cell>
          <cell r="B9089" t="str">
            <v>závěs I 2000 mm…IS8/200SO</v>
          </cell>
          <cell r="C9089">
            <v>1490</v>
          </cell>
          <cell r="D9089">
            <v>1</v>
          </cell>
          <cell r="E9089" t="str">
            <v>KS</v>
          </cell>
          <cell r="F9089">
            <v>1490</v>
          </cell>
        </row>
        <row r="9090">
          <cell r="A9090">
            <v>7193516</v>
          </cell>
          <cell r="B9090" t="str">
            <v>Závěs…US 5 K/60</v>
          </cell>
          <cell r="C9090">
            <v>626</v>
          </cell>
          <cell r="D9090">
            <v>1</v>
          </cell>
          <cell r="E9090" t="str">
            <v>KS</v>
          </cell>
          <cell r="F9090">
            <v>626</v>
          </cell>
        </row>
        <row r="9091">
          <cell r="A9091">
            <v>7193527</v>
          </cell>
          <cell r="B9091" t="str">
            <v>Závěs…US 5 K/12</v>
          </cell>
          <cell r="C9091">
            <v>828</v>
          </cell>
          <cell r="D9091">
            <v>1</v>
          </cell>
          <cell r="E9091" t="str">
            <v>KS</v>
          </cell>
          <cell r="F9091">
            <v>828</v>
          </cell>
        </row>
        <row r="9092">
          <cell r="A9092">
            <v>7193550</v>
          </cell>
          <cell r="B9092" t="str">
            <v>Základová deska …KU 5 V SO</v>
          </cell>
          <cell r="C9092">
            <v>425</v>
          </cell>
          <cell r="D9092">
            <v>1</v>
          </cell>
          <cell r="E9092" t="str">
            <v>KS</v>
          </cell>
          <cell r="F9092">
            <v>425</v>
          </cell>
        </row>
        <row r="9093">
          <cell r="A9093">
            <v>7193599</v>
          </cell>
          <cell r="B9093" t="str">
            <v>Profil U…US7/300SO</v>
          </cell>
          <cell r="C9093">
            <v>1983</v>
          </cell>
          <cell r="D9093">
            <v>1</v>
          </cell>
          <cell r="E9093" t="str">
            <v>KS</v>
          </cell>
          <cell r="F9093">
            <v>1983</v>
          </cell>
        </row>
        <row r="9094">
          <cell r="A9094">
            <v>7193602</v>
          </cell>
          <cell r="B9094" t="str">
            <v>Profil U…US7/600SO</v>
          </cell>
          <cell r="C9094">
            <v>3795</v>
          </cell>
          <cell r="D9094">
            <v>1</v>
          </cell>
          <cell r="E9094" t="str">
            <v>KS</v>
          </cell>
          <cell r="F9094">
            <v>3795</v>
          </cell>
        </row>
        <row r="9095">
          <cell r="A9095">
            <v>7196011</v>
          </cell>
          <cell r="B9095" t="str">
            <v>Kabelový žlab SO…SKS 120</v>
          </cell>
          <cell r="C9095">
            <v>907</v>
          </cell>
          <cell r="D9095">
            <v>1</v>
          </cell>
          <cell r="E9095" t="str">
            <v>M</v>
          </cell>
          <cell r="F9095">
            <v>907</v>
          </cell>
        </row>
        <row r="9096">
          <cell r="A9096">
            <v>7196016</v>
          </cell>
          <cell r="B9096" t="str">
            <v>Kabelový žlab SKS…SKS 140SO</v>
          </cell>
          <cell r="C9096">
            <v>1422</v>
          </cell>
          <cell r="D9096">
            <v>1</v>
          </cell>
          <cell r="E9096" t="str">
            <v>M</v>
          </cell>
          <cell r="F9096">
            <v>1422</v>
          </cell>
        </row>
        <row r="9097">
          <cell r="A9097">
            <v>7196280</v>
          </cell>
          <cell r="B9097" t="str">
            <v>Oblouk 90°…RB90610SO</v>
          </cell>
          <cell r="C9097">
            <v>995</v>
          </cell>
          <cell r="D9097">
            <v>1</v>
          </cell>
          <cell r="E9097" t="str">
            <v>KS</v>
          </cell>
          <cell r="F9097">
            <v>995</v>
          </cell>
        </row>
        <row r="9098">
          <cell r="A9098">
            <v>7196282</v>
          </cell>
          <cell r="B9098" t="str">
            <v>Oblouk 90°…RB90620SO</v>
          </cell>
          <cell r="C9098">
            <v>1364</v>
          </cell>
          <cell r="D9098">
            <v>1</v>
          </cell>
          <cell r="E9098" t="str">
            <v>KS</v>
          </cell>
          <cell r="F9098">
            <v>1364</v>
          </cell>
        </row>
        <row r="9099">
          <cell r="A9099">
            <v>7196284</v>
          </cell>
          <cell r="B9099" t="str">
            <v>Oblouk 90°…RB90630SO</v>
          </cell>
          <cell r="C9099">
            <v>1488</v>
          </cell>
          <cell r="D9099">
            <v>1</v>
          </cell>
          <cell r="E9099" t="str">
            <v>KS</v>
          </cell>
          <cell r="F9099">
            <v>1488</v>
          </cell>
        </row>
        <row r="9100">
          <cell r="A9100">
            <v>7196286</v>
          </cell>
          <cell r="B9100" t="str">
            <v>Oblouk 90…RB 90 640</v>
          </cell>
          <cell r="C9100">
            <v>3022</v>
          </cell>
          <cell r="D9100">
            <v>1</v>
          </cell>
          <cell r="E9100" t="str">
            <v>KS</v>
          </cell>
          <cell r="F9100">
            <v>3022</v>
          </cell>
        </row>
        <row r="9101">
          <cell r="A9101">
            <v>7196288</v>
          </cell>
          <cell r="B9101" t="str">
            <v>oblouk 90 °…RB 90 650</v>
          </cell>
          <cell r="C9101">
            <v>3801</v>
          </cell>
          <cell r="D9101">
            <v>1</v>
          </cell>
          <cell r="E9101" t="str">
            <v>KS</v>
          </cell>
          <cell r="F9101">
            <v>3801</v>
          </cell>
        </row>
        <row r="9102">
          <cell r="A9102">
            <v>7196290</v>
          </cell>
          <cell r="B9102" t="str">
            <v>oblouk 90 °…RB 90 660</v>
          </cell>
          <cell r="C9102">
            <v>4597</v>
          </cell>
          <cell r="D9102">
            <v>1</v>
          </cell>
          <cell r="E9102" t="str">
            <v>KS</v>
          </cell>
          <cell r="F9102">
            <v>4597</v>
          </cell>
        </row>
        <row r="9103">
          <cell r="A9103">
            <v>7202265</v>
          </cell>
          <cell r="B9103" t="str">
            <v>Protipožární těsnění…FSB-B</v>
          </cell>
          <cell r="C9103">
            <v>28710</v>
          </cell>
          <cell r="D9103">
            <v>1</v>
          </cell>
          <cell r="E9103" t="str">
            <v>KS</v>
          </cell>
          <cell r="F9103">
            <v>28710</v>
          </cell>
        </row>
        <row r="9104">
          <cell r="A9104">
            <v>7202559</v>
          </cell>
          <cell r="B9104" t="str">
            <v>Ucpávky…FBA-S107</v>
          </cell>
          <cell r="C9104">
            <v>725</v>
          </cell>
          <cell r="D9104">
            <v>1</v>
          </cell>
          <cell r="E9104" t="str">
            <v>KS</v>
          </cell>
          <cell r="F9104">
            <v>725</v>
          </cell>
        </row>
        <row r="9105">
          <cell r="A9105">
            <v>7202563</v>
          </cell>
          <cell r="B9105" t="str">
            <v>Ucpávky…FBA-S122</v>
          </cell>
          <cell r="C9105">
            <v>835</v>
          </cell>
          <cell r="D9105">
            <v>1</v>
          </cell>
          <cell r="E9105" t="str">
            <v>KS</v>
          </cell>
          <cell r="F9105">
            <v>835</v>
          </cell>
        </row>
        <row r="9106">
          <cell r="A9106">
            <v>7202660</v>
          </cell>
          <cell r="B9106" t="str">
            <v>Hotový rám…FBA-F</v>
          </cell>
          <cell r="C9106">
            <v>4389</v>
          </cell>
          <cell r="D9106">
            <v>1</v>
          </cell>
          <cell r="E9106" t="str">
            <v>KS</v>
          </cell>
          <cell r="F9106">
            <v>4389</v>
          </cell>
        </row>
        <row r="9107">
          <cell r="A9107">
            <v>7202664</v>
          </cell>
          <cell r="B9107" t="str">
            <v>Vnitřní díl…FBA-FI</v>
          </cell>
          <cell r="C9107">
            <v>845</v>
          </cell>
          <cell r="D9107">
            <v>1</v>
          </cell>
          <cell r="E9107" t="str">
            <v>KS</v>
          </cell>
          <cell r="F9107">
            <v>845</v>
          </cell>
        </row>
        <row r="9108">
          <cell r="A9108">
            <v>7202709</v>
          </cell>
          <cell r="B9108" t="str">
            <v>Protipožární podušky…KBK-1</v>
          </cell>
          <cell r="C9108">
            <v>420</v>
          </cell>
          <cell r="D9108">
            <v>1</v>
          </cell>
          <cell r="E9108" t="str">
            <v>KS</v>
          </cell>
          <cell r="F9108">
            <v>420</v>
          </cell>
        </row>
        <row r="9109">
          <cell r="A9109">
            <v>7202725</v>
          </cell>
          <cell r="B9109" t="str">
            <v>Protipožární podušky…KBK-2</v>
          </cell>
          <cell r="C9109">
            <v>520</v>
          </cell>
          <cell r="D9109">
            <v>1</v>
          </cell>
          <cell r="E9109" t="str">
            <v>KS</v>
          </cell>
          <cell r="F9109">
            <v>520</v>
          </cell>
        </row>
        <row r="9110">
          <cell r="A9110">
            <v>7202741</v>
          </cell>
          <cell r="B9110" t="str">
            <v>Protipožární podušky…KBK-3</v>
          </cell>
          <cell r="C9110">
            <v>630</v>
          </cell>
          <cell r="D9110">
            <v>1</v>
          </cell>
          <cell r="E9110" t="str">
            <v>KS</v>
          </cell>
          <cell r="F9110">
            <v>630</v>
          </cell>
        </row>
        <row r="9111">
          <cell r="A9111">
            <v>7202903</v>
          </cell>
          <cell r="B9111" t="str">
            <v>FineController…KBK-FP 1</v>
          </cell>
          <cell r="C9111">
            <v>284</v>
          </cell>
          <cell r="D9111">
            <v>1</v>
          </cell>
          <cell r="E9111" t="str">
            <v>KS</v>
          </cell>
          <cell r="F9111">
            <v>284</v>
          </cell>
        </row>
        <row r="9112">
          <cell r="A9112">
            <v>7205104</v>
          </cell>
          <cell r="B9112" t="str">
            <v>Protipožární stěrka…HSM-SP</v>
          </cell>
          <cell r="C9112">
            <v>1010</v>
          </cell>
          <cell r="D9112">
            <v>1</v>
          </cell>
          <cell r="E9112" t="str">
            <v>KS</v>
          </cell>
          <cell r="F9112">
            <v>1010</v>
          </cell>
        </row>
        <row r="9113">
          <cell r="A9113">
            <v>7205425</v>
          </cell>
          <cell r="B9113" t="str">
            <v>Identifikační štítek…KS-S</v>
          </cell>
          <cell r="C9113">
            <v>69</v>
          </cell>
          <cell r="D9113">
            <v>1</v>
          </cell>
          <cell r="E9113" t="str">
            <v>KS</v>
          </cell>
          <cell r="F9113">
            <v>69</v>
          </cell>
        </row>
        <row r="9114">
          <cell r="A9114">
            <v>7206038</v>
          </cell>
          <cell r="B9114" t="str">
            <v>Přepážková hmota…HSM-E1</v>
          </cell>
          <cell r="C9114">
            <v>909</v>
          </cell>
          <cell r="D9114">
            <v>1</v>
          </cell>
          <cell r="E9114" t="str">
            <v>KS</v>
          </cell>
          <cell r="F9114">
            <v>909</v>
          </cell>
        </row>
        <row r="9115">
          <cell r="A9115">
            <v>7206054</v>
          </cell>
          <cell r="B9115" t="str">
            <v>Přepážková hmota…HSM-E2</v>
          </cell>
          <cell r="C9115">
            <v>1824</v>
          </cell>
          <cell r="D9115">
            <v>1</v>
          </cell>
          <cell r="E9115" t="str">
            <v>KS</v>
          </cell>
          <cell r="F9115">
            <v>1824</v>
          </cell>
        </row>
        <row r="9116">
          <cell r="A9116">
            <v>7206100</v>
          </cell>
          <cell r="B9116" t="str">
            <v>Přepážková hmota…HSM-S</v>
          </cell>
          <cell r="C9116">
            <v>1288</v>
          </cell>
          <cell r="D9116">
            <v>1</v>
          </cell>
          <cell r="E9116" t="str">
            <v>KS</v>
          </cell>
          <cell r="F9116">
            <v>1288</v>
          </cell>
        </row>
        <row r="9117">
          <cell r="A9117">
            <v>7206208</v>
          </cell>
          <cell r="B9117" t="str">
            <v>Sada pomocných instal. klínů…NIK-1</v>
          </cell>
          <cell r="C9117">
            <v>1940</v>
          </cell>
          <cell r="D9117">
            <v>1</v>
          </cell>
          <cell r="E9117" t="str">
            <v>KS</v>
          </cell>
          <cell r="F9117">
            <v>1940</v>
          </cell>
        </row>
        <row r="9118">
          <cell r="A9118">
            <v>7206216</v>
          </cell>
          <cell r="B9118" t="str">
            <v>Sada pomocných instal. klínů…NIK-2</v>
          </cell>
          <cell r="C9118">
            <v>2309</v>
          </cell>
          <cell r="D9118">
            <v>1</v>
          </cell>
          <cell r="E9118" t="str">
            <v>KS</v>
          </cell>
          <cell r="F9118">
            <v>2309</v>
          </cell>
        </row>
        <row r="9119">
          <cell r="A9119">
            <v>7206275</v>
          </cell>
          <cell r="B9119" t="str">
            <v>Přiložená sada…HSM-BS</v>
          </cell>
          <cell r="C9119">
            <v>142</v>
          </cell>
          <cell r="D9119">
            <v>1</v>
          </cell>
          <cell r="E9119" t="str">
            <v>KS</v>
          </cell>
          <cell r="F9119">
            <v>142</v>
          </cell>
        </row>
        <row r="9120">
          <cell r="A9120">
            <v>7215150</v>
          </cell>
          <cell r="B9120" t="str">
            <v>Protipožární kanál I90/E30…BSK090506</v>
          </cell>
          <cell r="C9120">
            <v>3330</v>
          </cell>
          <cell r="D9120">
            <v>1</v>
          </cell>
          <cell r="E9120" t="str">
            <v>M</v>
          </cell>
          <cell r="F9120">
            <v>3330</v>
          </cell>
        </row>
        <row r="9121">
          <cell r="A9121">
            <v>7215154</v>
          </cell>
          <cell r="B9121" t="str">
            <v>Protipožární kanál I90/E30…BSK090511</v>
          </cell>
          <cell r="C9121">
            <v>3514</v>
          </cell>
          <cell r="D9121">
            <v>1</v>
          </cell>
          <cell r="E9121" t="str">
            <v>M</v>
          </cell>
          <cell r="F9121">
            <v>3514</v>
          </cell>
        </row>
        <row r="9122">
          <cell r="A9122">
            <v>7215158</v>
          </cell>
          <cell r="B9122" t="str">
            <v>Protipožární kanál I90/E30…BSK090521</v>
          </cell>
          <cell r="C9122">
            <v>5080</v>
          </cell>
          <cell r="D9122">
            <v>1</v>
          </cell>
          <cell r="E9122" t="str">
            <v>M</v>
          </cell>
          <cell r="F9122">
            <v>5080</v>
          </cell>
        </row>
        <row r="9123">
          <cell r="A9123">
            <v>7215162</v>
          </cell>
          <cell r="B9123" t="str">
            <v>Protipožární kanál I90/E30…BSK091016</v>
          </cell>
          <cell r="C9123">
            <v>5060</v>
          </cell>
          <cell r="D9123">
            <v>1</v>
          </cell>
          <cell r="E9123" t="str">
            <v>M</v>
          </cell>
          <cell r="F9123">
            <v>5060</v>
          </cell>
        </row>
        <row r="9124">
          <cell r="A9124">
            <v>7215166</v>
          </cell>
          <cell r="B9124" t="str">
            <v>Protipožární kanál I90/E30…BSK091026</v>
          </cell>
          <cell r="C9124">
            <v>5745</v>
          </cell>
          <cell r="D9124">
            <v>1</v>
          </cell>
          <cell r="E9124" t="str">
            <v>M</v>
          </cell>
          <cell r="F9124">
            <v>5745</v>
          </cell>
        </row>
        <row r="9125">
          <cell r="A9125">
            <v>7215181</v>
          </cell>
          <cell r="B9125" t="str">
            <v>bskh90521…BSKH90521</v>
          </cell>
          <cell r="C9125">
            <v>5950</v>
          </cell>
          <cell r="D9125">
            <v>1</v>
          </cell>
          <cell r="E9125" t="str">
            <v>M</v>
          </cell>
          <cell r="F9125">
            <v>5950</v>
          </cell>
        </row>
        <row r="9126">
          <cell r="A9126">
            <v>7215185</v>
          </cell>
          <cell r="B9126" t="str">
            <v>Protipožární kanál I90/E30…BSKH91016</v>
          </cell>
          <cell r="C9126">
            <v>4966</v>
          </cell>
          <cell r="D9126">
            <v>1</v>
          </cell>
          <cell r="E9126" t="str">
            <v>M</v>
          </cell>
          <cell r="F9126">
            <v>4966</v>
          </cell>
        </row>
        <row r="9127">
          <cell r="A9127">
            <v>7215210</v>
          </cell>
          <cell r="B9127" t="str">
            <v>Protipožární kanál I120/E90…BSK120506</v>
          </cell>
          <cell r="C9127">
            <v>4910</v>
          </cell>
          <cell r="D9127">
            <v>1</v>
          </cell>
          <cell r="E9127" t="str">
            <v>M</v>
          </cell>
          <cell r="F9127">
            <v>4910</v>
          </cell>
        </row>
        <row r="9128">
          <cell r="A9128">
            <v>7215216</v>
          </cell>
          <cell r="B9128" t="str">
            <v>Protipožární kanál I120/E90…BSK120511</v>
          </cell>
          <cell r="C9128">
            <v>5640</v>
          </cell>
          <cell r="D9128">
            <v>1</v>
          </cell>
          <cell r="E9128" t="str">
            <v>M</v>
          </cell>
          <cell r="F9128">
            <v>5640</v>
          </cell>
        </row>
        <row r="9129">
          <cell r="A9129">
            <v>7215222</v>
          </cell>
          <cell r="B9129" t="str">
            <v>Protipožární kanál I120/E90…BSK120521</v>
          </cell>
          <cell r="C9129">
            <v>6870</v>
          </cell>
          <cell r="D9129">
            <v>1</v>
          </cell>
          <cell r="E9129" t="str">
            <v>M</v>
          </cell>
          <cell r="F9129">
            <v>6870</v>
          </cell>
        </row>
        <row r="9130">
          <cell r="A9130">
            <v>7215228</v>
          </cell>
          <cell r="B9130" t="str">
            <v>Protipožární kanál I120/E90…BSK121016</v>
          </cell>
          <cell r="C9130">
            <v>7520</v>
          </cell>
          <cell r="D9130">
            <v>1</v>
          </cell>
          <cell r="E9130" t="str">
            <v>M</v>
          </cell>
          <cell r="F9130">
            <v>7520</v>
          </cell>
        </row>
        <row r="9131">
          <cell r="A9131">
            <v>7215234</v>
          </cell>
          <cell r="B9131" t="str">
            <v>Protipožární kanál I120/E90…BSK121026</v>
          </cell>
          <cell r="C9131">
            <v>8660</v>
          </cell>
          <cell r="D9131">
            <v>1</v>
          </cell>
          <cell r="E9131" t="str">
            <v>M</v>
          </cell>
          <cell r="F9131">
            <v>8660</v>
          </cell>
        </row>
        <row r="9132">
          <cell r="A9132">
            <v>7215312</v>
          </cell>
          <cell r="B9132" t="str">
            <v>Oddělovací úhelník…BSK-W0511</v>
          </cell>
          <cell r="C9132">
            <v>28</v>
          </cell>
          <cell r="D9132">
            <v>100</v>
          </cell>
          <cell r="E9132" t="str">
            <v>KS</v>
          </cell>
          <cell r="F9132">
            <v>2800</v>
          </cell>
        </row>
        <row r="9133">
          <cell r="A9133">
            <v>7215318</v>
          </cell>
          <cell r="B9133" t="str">
            <v>Oddělovací úhelník…BSK-W0521</v>
          </cell>
          <cell r="C9133">
            <v>30</v>
          </cell>
          <cell r="D9133">
            <v>100</v>
          </cell>
          <cell r="E9133" t="str">
            <v>KS</v>
          </cell>
          <cell r="F9133">
            <v>3000</v>
          </cell>
        </row>
        <row r="9134">
          <cell r="A9134">
            <v>7215356</v>
          </cell>
          <cell r="B9134" t="str">
            <v>Rozpojovací třmen…BSK-B0511</v>
          </cell>
          <cell r="C9134">
            <v>70.59</v>
          </cell>
          <cell r="D9134">
            <v>100</v>
          </cell>
          <cell r="E9134" t="str">
            <v>KS</v>
          </cell>
          <cell r="F9134">
            <v>7059</v>
          </cell>
        </row>
        <row r="9135">
          <cell r="A9135">
            <v>7215362</v>
          </cell>
          <cell r="B9135" t="str">
            <v>stropní kabelový držák…BSK-B0521</v>
          </cell>
          <cell r="C9135">
            <v>79</v>
          </cell>
          <cell r="D9135">
            <v>100</v>
          </cell>
          <cell r="E9135" t="str">
            <v>KS</v>
          </cell>
          <cell r="F9135">
            <v>7900</v>
          </cell>
        </row>
        <row r="9136">
          <cell r="A9136">
            <v>7215374</v>
          </cell>
          <cell r="B9136" t="str">
            <v>Rozpojovací třmen…BSK-B1026</v>
          </cell>
          <cell r="C9136">
            <v>95</v>
          </cell>
          <cell r="D9136">
            <v>100</v>
          </cell>
          <cell r="E9136" t="str">
            <v>KS</v>
          </cell>
          <cell r="F9136">
            <v>9500</v>
          </cell>
        </row>
        <row r="9137">
          <cell r="A9137">
            <v>7215400</v>
          </cell>
          <cell r="B9137" t="str">
            <v>Šroub se zápustnou hlavou…BSK-S0955</v>
          </cell>
          <cell r="C9137">
            <v>6.51</v>
          </cell>
          <cell r="D9137">
            <v>100</v>
          </cell>
          <cell r="E9137" t="str">
            <v>KS</v>
          </cell>
          <cell r="F9137">
            <v>651</v>
          </cell>
        </row>
        <row r="9138">
          <cell r="A9138">
            <v>7215412</v>
          </cell>
          <cell r="B9138" t="str">
            <v>Šroub se zápustnou hlavou…BSK-S1280</v>
          </cell>
          <cell r="C9138">
            <v>10</v>
          </cell>
          <cell r="D9138">
            <v>100</v>
          </cell>
          <cell r="E9138" t="str">
            <v>KS</v>
          </cell>
          <cell r="F9138">
            <v>1000</v>
          </cell>
        </row>
        <row r="9139">
          <cell r="A9139">
            <v>7215423</v>
          </cell>
          <cell r="B9139" t="str">
            <v>Těsnicí pásek…BSK-D0930</v>
          </cell>
          <cell r="C9139">
            <v>920</v>
          </cell>
          <cell r="D9139">
            <v>1</v>
          </cell>
          <cell r="E9139" t="str">
            <v>KS</v>
          </cell>
          <cell r="F9139">
            <v>920</v>
          </cell>
        </row>
        <row r="9140">
          <cell r="A9140">
            <v>7215432</v>
          </cell>
          <cell r="B9140" t="str">
            <v>Těsnicí pásek…BSK-D1260</v>
          </cell>
          <cell r="C9140">
            <v>1980</v>
          </cell>
          <cell r="D9140">
            <v>1</v>
          </cell>
          <cell r="E9140" t="str">
            <v>KS</v>
          </cell>
          <cell r="F9140">
            <v>1980</v>
          </cell>
        </row>
        <row r="9141">
          <cell r="A9141">
            <v>7215452</v>
          </cell>
          <cell r="B9141" t="str">
            <v>Zdvojovací díl…BSK-A0908</v>
          </cell>
          <cell r="C9141">
            <v>260</v>
          </cell>
          <cell r="D9141">
            <v>1</v>
          </cell>
          <cell r="E9141" t="str">
            <v>KS</v>
          </cell>
          <cell r="F9141">
            <v>260</v>
          </cell>
        </row>
        <row r="9142">
          <cell r="A9142">
            <v>7215500</v>
          </cell>
          <cell r="B9142" t="str">
            <v>Protipožární kanál - malta…BSK-M3,5</v>
          </cell>
          <cell r="C9142">
            <v>870</v>
          </cell>
          <cell r="D9142">
            <v>1</v>
          </cell>
          <cell r="E9142" t="str">
            <v>KS</v>
          </cell>
          <cell r="F9142">
            <v>870</v>
          </cell>
        </row>
        <row r="9143">
          <cell r="A9143">
            <v>7215545</v>
          </cell>
          <cell r="B9143" t="str">
            <v>Nástěnný krycí rámeček…BSK-K1016</v>
          </cell>
          <cell r="C9143">
            <v>560</v>
          </cell>
          <cell r="D9143">
            <v>1</v>
          </cell>
          <cell r="E9143" t="str">
            <v>KS</v>
          </cell>
          <cell r="F9143">
            <v>560</v>
          </cell>
        </row>
        <row r="9144">
          <cell r="A9144">
            <v>7215701</v>
          </cell>
          <cell r="B9144" t="str">
            <v>ZSE90/13…ZSE90/13</v>
          </cell>
          <cell r="C9144">
            <v>2270</v>
          </cell>
          <cell r="D9144">
            <v>1</v>
          </cell>
          <cell r="E9144" t="str">
            <v>KS</v>
          </cell>
          <cell r="F9144">
            <v>2270</v>
          </cell>
        </row>
        <row r="9145">
          <cell r="A9145">
            <v>7215705</v>
          </cell>
          <cell r="B9145" t="str">
            <v>ZSE90/14…ZSE90/14</v>
          </cell>
          <cell r="C9145">
            <v>2589</v>
          </cell>
          <cell r="D9145">
            <v>1</v>
          </cell>
          <cell r="E9145" t="str">
            <v>KS</v>
          </cell>
          <cell r="F9145">
            <v>2589</v>
          </cell>
        </row>
        <row r="9146">
          <cell r="A9146">
            <v>7215708</v>
          </cell>
          <cell r="B9146" t="str">
            <v>ZSE902/15…ZSE90/15</v>
          </cell>
          <cell r="C9146">
            <v>2892</v>
          </cell>
          <cell r="D9146">
            <v>1</v>
          </cell>
          <cell r="E9146" t="str">
            <v>KS</v>
          </cell>
          <cell r="F9146">
            <v>2892</v>
          </cell>
        </row>
        <row r="9147">
          <cell r="A9147">
            <v>7215712</v>
          </cell>
          <cell r="B9147" t="str">
            <v>ZSE90/23…ZSE90/23</v>
          </cell>
          <cell r="C9147">
            <v>2619</v>
          </cell>
          <cell r="D9147">
            <v>1</v>
          </cell>
          <cell r="E9147" t="str">
            <v>KS</v>
          </cell>
          <cell r="F9147">
            <v>2619</v>
          </cell>
        </row>
        <row r="9148">
          <cell r="A9148">
            <v>7215715</v>
          </cell>
          <cell r="B9148" t="str">
            <v>ZSE90/24…ZSE90/24</v>
          </cell>
          <cell r="C9148">
            <v>3007</v>
          </cell>
          <cell r="D9148">
            <v>1</v>
          </cell>
          <cell r="E9148" t="str">
            <v>KS</v>
          </cell>
          <cell r="F9148">
            <v>3007</v>
          </cell>
        </row>
        <row r="9149">
          <cell r="A9149">
            <v>7215718</v>
          </cell>
          <cell r="B9149" t="str">
            <v>ZSE90/25…ZSE90/25</v>
          </cell>
          <cell r="C9149">
            <v>3393</v>
          </cell>
          <cell r="D9149">
            <v>1</v>
          </cell>
          <cell r="E9149" t="str">
            <v>KS</v>
          </cell>
          <cell r="F9149">
            <v>3393</v>
          </cell>
        </row>
        <row r="9150">
          <cell r="A9150">
            <v>7215725</v>
          </cell>
          <cell r="B9150" t="str">
            <v>ZSE90/26…ZSE90/26</v>
          </cell>
          <cell r="C9150">
            <v>3846</v>
          </cell>
          <cell r="D9150">
            <v>1</v>
          </cell>
          <cell r="E9150" t="str">
            <v>KS</v>
          </cell>
          <cell r="F9150">
            <v>3846</v>
          </cell>
        </row>
        <row r="9151">
          <cell r="A9151">
            <v>7215729</v>
          </cell>
          <cell r="B9151" t="str">
            <v>ZSE90/27…ZSE90/27</v>
          </cell>
          <cell r="C9151">
            <v>4218</v>
          </cell>
          <cell r="D9151">
            <v>1</v>
          </cell>
          <cell r="E9151" t="str">
            <v>KS</v>
          </cell>
          <cell r="F9151">
            <v>4218</v>
          </cell>
        </row>
        <row r="9152">
          <cell r="A9152">
            <v>7248869</v>
          </cell>
          <cell r="B9152" t="str">
            <v>Profil U…US 5/600</v>
          </cell>
          <cell r="C9152">
            <v>9263</v>
          </cell>
          <cell r="D9152">
            <v>1</v>
          </cell>
          <cell r="E9152" t="str">
            <v>KS</v>
          </cell>
          <cell r="F9152">
            <v>9263</v>
          </cell>
        </row>
        <row r="9153">
          <cell r="A9153">
            <v>7271255</v>
          </cell>
          <cell r="B9153" t="str">
            <v>Šroubové a natloukací systémy…VBS SOND.</v>
          </cell>
          <cell r="C9153">
            <v>30</v>
          </cell>
          <cell r="D9153">
            <v>100</v>
          </cell>
          <cell r="E9153" t="str">
            <v>KS</v>
          </cell>
          <cell r="F9153">
            <v>3000</v>
          </cell>
        </row>
        <row r="9154">
          <cell r="A9154">
            <v>7272200</v>
          </cell>
          <cell r="B9154" t="str">
            <v>Montážní systémy…KTS SOND.</v>
          </cell>
          <cell r="C9154">
            <v>450</v>
          </cell>
          <cell r="D9154">
            <v>1</v>
          </cell>
          <cell r="E9154" t="str">
            <v>KS</v>
          </cell>
          <cell r="F9154">
            <v>450</v>
          </cell>
        </row>
        <row r="9155">
          <cell r="A9155">
            <v>7272219</v>
          </cell>
          <cell r="B9155" t="str">
            <v>Montážní systémy…KTS SOND.</v>
          </cell>
          <cell r="C9155">
            <v>450</v>
          </cell>
          <cell r="D9155">
            <v>1</v>
          </cell>
          <cell r="E9155" t="str">
            <v>M</v>
          </cell>
          <cell r="F9155">
            <v>450</v>
          </cell>
        </row>
        <row r="9156">
          <cell r="A9156">
            <v>7272235</v>
          </cell>
          <cell r="B9156" t="str">
            <v>Spojka montážních systémů…VB MON.SO</v>
          </cell>
          <cell r="C9156">
            <v>250</v>
          </cell>
          <cell r="D9156">
            <v>1</v>
          </cell>
          <cell r="E9156" t="str">
            <v>KS</v>
          </cell>
          <cell r="F9156">
            <v>250</v>
          </cell>
        </row>
        <row r="9157">
          <cell r="A9157">
            <v>7272243</v>
          </cell>
          <cell r="B9157" t="str">
            <v>Závěs US 5K…US 5 K SO</v>
          </cell>
          <cell r="C9157">
            <v>1850</v>
          </cell>
          <cell r="D9157">
            <v>1</v>
          </cell>
          <cell r="E9157" t="str">
            <v>KS</v>
          </cell>
          <cell r="F9157">
            <v>1850</v>
          </cell>
        </row>
        <row r="9158">
          <cell r="A9158">
            <v>7272250</v>
          </cell>
          <cell r="B9158" t="str">
            <v>Závěs US 7…US 7   SO</v>
          </cell>
          <cell r="C9158">
            <v>1720</v>
          </cell>
          <cell r="D9158">
            <v>1</v>
          </cell>
          <cell r="E9158" t="str">
            <v>KS</v>
          </cell>
          <cell r="F9158">
            <v>1720</v>
          </cell>
        </row>
        <row r="9159">
          <cell r="A9159">
            <v>7272253</v>
          </cell>
          <cell r="B9159" t="str">
            <v>Závěs US 7K…US 7 K SO</v>
          </cell>
          <cell r="C9159">
            <v>1120</v>
          </cell>
          <cell r="D9159">
            <v>1</v>
          </cell>
          <cell r="E9159" t="str">
            <v>KS</v>
          </cell>
          <cell r="F9159">
            <v>1120</v>
          </cell>
        </row>
        <row r="9160">
          <cell r="A9160">
            <v>7272260</v>
          </cell>
          <cell r="B9160" t="str">
            <v>Závěs IS 8…IS 8   SO</v>
          </cell>
          <cell r="C9160">
            <v>3470</v>
          </cell>
          <cell r="D9160">
            <v>1</v>
          </cell>
          <cell r="E9160" t="str">
            <v>KS</v>
          </cell>
          <cell r="F9160">
            <v>3470</v>
          </cell>
        </row>
        <row r="9161">
          <cell r="A9161">
            <v>7272284</v>
          </cell>
          <cell r="B9161" t="str">
            <v>Nástěnný a závěsný výložník AW…AW     SO</v>
          </cell>
          <cell r="C9161">
            <v>270</v>
          </cell>
          <cell r="D9161">
            <v>1</v>
          </cell>
          <cell r="E9161" t="str">
            <v>KS</v>
          </cell>
          <cell r="F9161">
            <v>270</v>
          </cell>
        </row>
        <row r="9162">
          <cell r="A9162">
            <v>7272290</v>
          </cell>
          <cell r="B9162" t="str">
            <v>Základová deska …KOPFPL.SO</v>
          </cell>
          <cell r="C9162">
            <v>1150</v>
          </cell>
          <cell r="D9162">
            <v>1</v>
          </cell>
          <cell r="E9162" t="str">
            <v>KS</v>
          </cell>
          <cell r="F9162">
            <v>1150</v>
          </cell>
        </row>
        <row r="9163">
          <cell r="A9163">
            <v>7272296</v>
          </cell>
          <cell r="B9163" t="str">
            <v>Upevnění montážních systémů…BEF.MO.SO</v>
          </cell>
          <cell r="C9163">
            <v>60</v>
          </cell>
          <cell r="D9163">
            <v>1</v>
          </cell>
          <cell r="E9163" t="str">
            <v>KS</v>
          </cell>
          <cell r="F9163">
            <v>60</v>
          </cell>
        </row>
        <row r="9164">
          <cell r="A9164">
            <v>7272308</v>
          </cell>
          <cell r="B9164" t="str">
            <v>Kabelový žlab…KTS SOND.</v>
          </cell>
          <cell r="C9164">
            <v>480</v>
          </cell>
          <cell r="D9164">
            <v>1</v>
          </cell>
          <cell r="E9164" t="str">
            <v>KS</v>
          </cell>
          <cell r="F9164">
            <v>480</v>
          </cell>
        </row>
        <row r="9165">
          <cell r="A9165">
            <v>7272316</v>
          </cell>
          <cell r="B9165" t="str">
            <v>Kabelový žlab…KTS SOND.</v>
          </cell>
          <cell r="C9165">
            <v>330</v>
          </cell>
          <cell r="D9165">
            <v>1</v>
          </cell>
          <cell r="E9165" t="str">
            <v>M</v>
          </cell>
          <cell r="F9165">
            <v>330</v>
          </cell>
        </row>
        <row r="9166">
          <cell r="A9166">
            <v>7272332</v>
          </cell>
          <cell r="B9166" t="str">
            <v>Odbočný díl T…RT     SO</v>
          </cell>
          <cell r="C9166">
            <v>8760</v>
          </cell>
          <cell r="D9166">
            <v>1</v>
          </cell>
          <cell r="E9166" t="str">
            <v>KS</v>
          </cell>
          <cell r="F9166">
            <v>8760</v>
          </cell>
        </row>
        <row r="9167">
          <cell r="A9167">
            <v>7272336</v>
          </cell>
          <cell r="B9167" t="str">
            <v>Víka tvarových dílů…DK FOR.SO</v>
          </cell>
          <cell r="C9167">
            <v>4777</v>
          </cell>
          <cell r="D9167">
            <v>1</v>
          </cell>
          <cell r="E9167" t="str">
            <v>KS</v>
          </cell>
          <cell r="F9167">
            <v>4777</v>
          </cell>
        </row>
        <row r="9168">
          <cell r="A9168">
            <v>7272338</v>
          </cell>
          <cell r="B9168" t="str">
            <v>Víko…DK RIN.SO</v>
          </cell>
          <cell r="C9168">
            <v>290</v>
          </cell>
          <cell r="D9168">
            <v>1</v>
          </cell>
          <cell r="E9168" t="str">
            <v>KS</v>
          </cell>
          <cell r="F9168">
            <v>290</v>
          </cell>
        </row>
        <row r="9169">
          <cell r="A9169">
            <v>7272339</v>
          </cell>
          <cell r="B9169" t="str">
            <v>Víko…DK RIN.SO</v>
          </cell>
          <cell r="C9169">
            <v>276</v>
          </cell>
          <cell r="D9169">
            <v>1</v>
          </cell>
          <cell r="E9169" t="str">
            <v>M</v>
          </cell>
          <cell r="F9169">
            <v>276</v>
          </cell>
        </row>
        <row r="9170">
          <cell r="A9170">
            <v>7272340</v>
          </cell>
          <cell r="B9170" t="str">
            <v>Upevnění kabelových žlabů…BEF.RI.SO</v>
          </cell>
          <cell r="C9170">
            <v>610</v>
          </cell>
          <cell r="D9170">
            <v>1</v>
          </cell>
          <cell r="E9170" t="str">
            <v>KS</v>
          </cell>
          <cell r="F9170">
            <v>610</v>
          </cell>
        </row>
        <row r="9171">
          <cell r="A9171">
            <v>7272367</v>
          </cell>
          <cell r="B9171" t="str">
            <v>Systém mřížových žlabů…KTS SOND.</v>
          </cell>
          <cell r="C9171">
            <v>225</v>
          </cell>
          <cell r="D9171">
            <v>1</v>
          </cell>
          <cell r="E9171" t="str">
            <v>M</v>
          </cell>
          <cell r="F9171">
            <v>225</v>
          </cell>
        </row>
        <row r="9172">
          <cell r="A9172">
            <v>7272405</v>
          </cell>
          <cell r="B9172" t="str">
            <v>Systémy kabelových žebříků…KTS SOND.</v>
          </cell>
          <cell r="C9172">
            <v>3130</v>
          </cell>
          <cell r="D9172">
            <v>1</v>
          </cell>
          <cell r="E9172" t="str">
            <v>KS</v>
          </cell>
          <cell r="F9172">
            <v>3130</v>
          </cell>
        </row>
        <row r="9173">
          <cell r="A9173">
            <v>7272413</v>
          </cell>
          <cell r="B9173" t="str">
            <v>Systémy kabelových žebříků…KTS SOND.</v>
          </cell>
          <cell r="C9173">
            <v>660</v>
          </cell>
          <cell r="D9173">
            <v>1</v>
          </cell>
          <cell r="E9173" t="str">
            <v>M</v>
          </cell>
          <cell r="F9173">
            <v>660</v>
          </cell>
        </row>
        <row r="9174">
          <cell r="A9174">
            <v>7272440</v>
          </cell>
          <cell r="B9174" t="str">
            <v>Oblouk kabelového žebříku…LB     SO</v>
          </cell>
          <cell r="C9174">
            <v>3790</v>
          </cell>
          <cell r="D9174">
            <v>1</v>
          </cell>
          <cell r="E9174" t="str">
            <v>KS</v>
          </cell>
          <cell r="F9174">
            <v>3790</v>
          </cell>
        </row>
        <row r="9175">
          <cell r="A9175">
            <v>7272450</v>
          </cell>
          <cell r="B9175" t="str">
            <v>Díl T kabelového žebříku…LT     SO</v>
          </cell>
          <cell r="C9175">
            <v>8760</v>
          </cell>
          <cell r="D9175">
            <v>1</v>
          </cell>
          <cell r="E9175" t="str">
            <v>KS</v>
          </cell>
          <cell r="F9175">
            <v>8760</v>
          </cell>
        </row>
        <row r="9176">
          <cell r="A9176">
            <v>7273380</v>
          </cell>
          <cell r="B9176" t="str">
            <v>Materiál spínače…EGS SOND.</v>
          </cell>
          <cell r="C9176">
            <v>495</v>
          </cell>
          <cell r="D9176">
            <v>1</v>
          </cell>
          <cell r="E9176" t="str">
            <v>KS</v>
          </cell>
          <cell r="F9176">
            <v>495</v>
          </cell>
        </row>
        <row r="9177">
          <cell r="A9177">
            <v>7273470</v>
          </cell>
          <cell r="B9177" t="str">
            <v>Podlahové systémy…ISO A  SO</v>
          </cell>
          <cell r="C9177">
            <v>10</v>
          </cell>
          <cell r="D9177">
            <v>1</v>
          </cell>
          <cell r="E9177" t="str">
            <v>KS</v>
          </cell>
          <cell r="F9177">
            <v>10</v>
          </cell>
        </row>
        <row r="9178">
          <cell r="A9178">
            <v>7273580</v>
          </cell>
          <cell r="B9178" t="str">
            <v>GE6U/7011 se zámkem…GES SO</v>
          </cell>
          <cell r="C9178">
            <v>4355</v>
          </cell>
          <cell r="D9178">
            <v>1</v>
          </cell>
          <cell r="E9178" t="str">
            <v>KS</v>
          </cell>
          <cell r="F9178">
            <v>4355</v>
          </cell>
        </row>
        <row r="9179">
          <cell r="A9179">
            <v>7300018</v>
          </cell>
          <cell r="B9179" t="str">
            <v>Podlahový systém KUS…UFS-STÜCK</v>
          </cell>
          <cell r="C9179">
            <v>0</v>
          </cell>
          <cell r="D9179">
            <v>1</v>
          </cell>
          <cell r="E9179" t="str">
            <v>KS</v>
          </cell>
          <cell r="F9179">
            <v>0</v>
          </cell>
        </row>
        <row r="9180">
          <cell r="A9180">
            <v>7300026</v>
          </cell>
          <cell r="B9180" t="str">
            <v>Podlahový systém METR…UFS-METER</v>
          </cell>
          <cell r="C9180">
            <v>0</v>
          </cell>
          <cell r="D9180">
            <v>1</v>
          </cell>
          <cell r="E9180" t="str">
            <v>M</v>
          </cell>
          <cell r="F9180">
            <v>0</v>
          </cell>
        </row>
        <row r="9181">
          <cell r="A9181">
            <v>7355513</v>
          </cell>
          <cell r="B9181" t="str">
            <v>Přístrojová jednotka…GEE4/6-5</v>
          </cell>
          <cell r="C9181">
            <v>1181</v>
          </cell>
          <cell r="D9181">
            <v>1</v>
          </cell>
          <cell r="E9181" t="str">
            <v>KS</v>
          </cell>
          <cell r="F9181">
            <v>1181</v>
          </cell>
        </row>
        <row r="9182">
          <cell r="A9182">
            <v>7355564</v>
          </cell>
          <cell r="B9182" t="str">
            <v>Přístrojová jednotka…GEE4/6-5</v>
          </cell>
          <cell r="C9182">
            <v>1285</v>
          </cell>
          <cell r="D9182">
            <v>1</v>
          </cell>
          <cell r="E9182" t="str">
            <v>KS</v>
          </cell>
          <cell r="F9182">
            <v>1285</v>
          </cell>
        </row>
        <row r="9183">
          <cell r="A9183">
            <v>7355602</v>
          </cell>
          <cell r="B9183" t="str">
            <v>Přístrojová jednotka…GEE9/12-5</v>
          </cell>
          <cell r="C9183">
            <v>1732</v>
          </cell>
          <cell r="D9183">
            <v>1</v>
          </cell>
          <cell r="E9183" t="str">
            <v>KS</v>
          </cell>
          <cell r="F9183">
            <v>1732</v>
          </cell>
        </row>
        <row r="9184">
          <cell r="A9184">
            <v>7355610</v>
          </cell>
          <cell r="B9184" t="str">
            <v>Přístrojová jednotka…GEE9/12-5</v>
          </cell>
          <cell r="C9184">
            <v>1933</v>
          </cell>
          <cell r="D9184">
            <v>1</v>
          </cell>
          <cell r="E9184" t="str">
            <v>KS</v>
          </cell>
          <cell r="F9184">
            <v>1933</v>
          </cell>
        </row>
        <row r="9185">
          <cell r="A9185">
            <v>7355653</v>
          </cell>
          <cell r="B9185" t="str">
            <v>Přístrojová jednotka…GEE9/12-5</v>
          </cell>
          <cell r="C9185">
            <v>1933</v>
          </cell>
          <cell r="D9185">
            <v>1</v>
          </cell>
          <cell r="E9185" t="str">
            <v>KS</v>
          </cell>
          <cell r="F9185">
            <v>1933</v>
          </cell>
        </row>
        <row r="9186">
          <cell r="A9186">
            <v>7355742</v>
          </cell>
          <cell r="B9186" t="str">
            <v>Přístrojová jednotka…GEE9/1210</v>
          </cell>
          <cell r="C9186">
            <v>1784</v>
          </cell>
          <cell r="D9186">
            <v>1</v>
          </cell>
          <cell r="E9186" t="str">
            <v>KS</v>
          </cell>
          <cell r="F9186">
            <v>1784</v>
          </cell>
        </row>
        <row r="9187">
          <cell r="A9187">
            <v>7368387</v>
          </cell>
          <cell r="B9187" t="str">
            <v>Krabice kombi…GE 1 VA</v>
          </cell>
          <cell r="C9187">
            <v>7150</v>
          </cell>
          <cell r="D9187">
            <v>1</v>
          </cell>
          <cell r="E9187" t="str">
            <v>KS</v>
          </cell>
          <cell r="F9187">
            <v>7150</v>
          </cell>
        </row>
        <row r="9188">
          <cell r="A9188">
            <v>7368390</v>
          </cell>
          <cell r="B9188" t="str">
            <v>Krabice kombi…GET 1 VA</v>
          </cell>
          <cell r="C9188">
            <v>7832</v>
          </cell>
          <cell r="D9188">
            <v>1</v>
          </cell>
          <cell r="E9188" t="str">
            <v>KS</v>
          </cell>
          <cell r="F9188">
            <v>7832</v>
          </cell>
        </row>
        <row r="9189">
          <cell r="A9189">
            <v>7368593</v>
          </cell>
          <cell r="B9189" t="str">
            <v>Přísavný držák…SGH 50</v>
          </cell>
          <cell r="C9189">
            <v>801</v>
          </cell>
          <cell r="D9189">
            <v>1</v>
          </cell>
          <cell r="E9189" t="str">
            <v>KS</v>
          </cell>
          <cell r="F9189">
            <v>801</v>
          </cell>
        </row>
        <row r="9190">
          <cell r="A9190">
            <v>7369263</v>
          </cell>
          <cell r="B9190" t="str">
            <v>Výšková vyrovnávací sada…HAS130170</v>
          </cell>
          <cell r="C9190">
            <v>256</v>
          </cell>
          <cell r="D9190">
            <v>1</v>
          </cell>
          <cell r="E9190" t="str">
            <v>KS</v>
          </cell>
          <cell r="F9190">
            <v>256</v>
          </cell>
        </row>
        <row r="9191">
          <cell r="A9191">
            <v>7371071</v>
          </cell>
          <cell r="B9191" t="str">
            <v>Zaslepovací kryt…BAD</v>
          </cell>
          <cell r="C9191">
            <v>25</v>
          </cell>
          <cell r="D9191">
            <v>1</v>
          </cell>
          <cell r="E9191" t="str">
            <v>KS</v>
          </cell>
          <cell r="F9191">
            <v>25</v>
          </cell>
        </row>
        <row r="9192">
          <cell r="A9192">
            <v>7371500</v>
          </cell>
          <cell r="B9192" t="str">
            <v>Přístroje…TAE 6F</v>
          </cell>
          <cell r="C9192">
            <v>255</v>
          </cell>
          <cell r="D9192">
            <v>1</v>
          </cell>
          <cell r="E9192" t="str">
            <v>KS</v>
          </cell>
          <cell r="F9192">
            <v>255</v>
          </cell>
        </row>
        <row r="9193">
          <cell r="A9193">
            <v>7371667</v>
          </cell>
          <cell r="B9193" t="str">
            <v>Přístroje…TAE2X6NFF</v>
          </cell>
          <cell r="C9193">
            <v>421</v>
          </cell>
          <cell r="D9193">
            <v>1</v>
          </cell>
          <cell r="E9193" t="str">
            <v>KS</v>
          </cell>
          <cell r="F9193">
            <v>421</v>
          </cell>
        </row>
        <row r="9194">
          <cell r="A9194">
            <v>7377006</v>
          </cell>
          <cell r="B9194" t="str">
            <v>Přístrojová vložka…GB 3</v>
          </cell>
          <cell r="C9194">
            <v>118</v>
          </cell>
          <cell r="D9194">
            <v>1</v>
          </cell>
          <cell r="E9194" t="str">
            <v>KS</v>
          </cell>
          <cell r="F9194">
            <v>118</v>
          </cell>
        </row>
        <row r="9195">
          <cell r="A9195">
            <v>7377010</v>
          </cell>
          <cell r="B9195" t="str">
            <v>Přístrojová vložka…GB 4</v>
          </cell>
          <cell r="C9195">
            <v>162</v>
          </cell>
          <cell r="D9195">
            <v>1</v>
          </cell>
          <cell r="E9195" t="str">
            <v>KS</v>
          </cell>
          <cell r="F9195">
            <v>162</v>
          </cell>
        </row>
        <row r="9196">
          <cell r="A9196">
            <v>7377041</v>
          </cell>
          <cell r="B9196" t="str">
            <v>Přístrojová vložka…GB 3 M</v>
          </cell>
          <cell r="C9196">
            <v>98</v>
          </cell>
          <cell r="D9196">
            <v>1</v>
          </cell>
          <cell r="E9196" t="str">
            <v>KS</v>
          </cell>
          <cell r="F9196">
            <v>98</v>
          </cell>
        </row>
        <row r="9197">
          <cell r="A9197">
            <v>7377045</v>
          </cell>
          <cell r="B9197" t="str">
            <v>Přístrojová vložka…GB 4 M</v>
          </cell>
          <cell r="C9197">
            <v>155</v>
          </cell>
          <cell r="D9197">
            <v>1</v>
          </cell>
          <cell r="E9197" t="str">
            <v>KS</v>
          </cell>
          <cell r="F9197">
            <v>155</v>
          </cell>
        </row>
        <row r="9198">
          <cell r="A9198">
            <v>7377126</v>
          </cell>
          <cell r="B9198" t="str">
            <v>Kryt přístrojové vložky…GBB 4/1</v>
          </cell>
          <cell r="C9198">
            <v>103</v>
          </cell>
          <cell r="D9198">
            <v>1</v>
          </cell>
          <cell r="E9198" t="str">
            <v>KS</v>
          </cell>
          <cell r="F9198">
            <v>103</v>
          </cell>
        </row>
        <row r="9199">
          <cell r="A9199">
            <v>7377130</v>
          </cell>
          <cell r="B9199" t="str">
            <v>Kryt přístrojové vložky…GBB 4/2</v>
          </cell>
          <cell r="C9199">
            <v>103</v>
          </cell>
          <cell r="D9199">
            <v>1</v>
          </cell>
          <cell r="E9199" t="str">
            <v>KS</v>
          </cell>
          <cell r="F9199">
            <v>103</v>
          </cell>
        </row>
        <row r="9200">
          <cell r="A9200">
            <v>7377134</v>
          </cell>
          <cell r="B9200" t="str">
            <v>GBB 4/3…GBB 4/3</v>
          </cell>
          <cell r="C9200">
            <v>106</v>
          </cell>
          <cell r="D9200">
            <v>1</v>
          </cell>
          <cell r="E9200" t="str">
            <v>KS</v>
          </cell>
          <cell r="F9200">
            <v>106</v>
          </cell>
        </row>
        <row r="9201">
          <cell r="A9201">
            <v>7377169</v>
          </cell>
          <cell r="B9201" t="str">
            <v>Kryt přístrojové vložky…GBB 3/1</v>
          </cell>
          <cell r="C9201">
            <v>106</v>
          </cell>
          <cell r="D9201">
            <v>1</v>
          </cell>
          <cell r="E9201" t="str">
            <v>KS</v>
          </cell>
          <cell r="F9201">
            <v>106</v>
          </cell>
        </row>
        <row r="9202">
          <cell r="A9202">
            <v>7377173</v>
          </cell>
          <cell r="B9202" t="str">
            <v>Kryt přístrojové vložky…GBB 3/2</v>
          </cell>
          <cell r="C9202">
            <v>92</v>
          </cell>
          <cell r="D9202">
            <v>1</v>
          </cell>
          <cell r="E9202" t="str">
            <v>KS</v>
          </cell>
          <cell r="F9202">
            <v>92</v>
          </cell>
        </row>
        <row r="9203">
          <cell r="A9203">
            <v>7382308</v>
          </cell>
          <cell r="B9203" t="str">
            <v>Přístrojová vložka…GTK 4/6</v>
          </cell>
          <cell r="C9203">
            <v>283</v>
          </cell>
          <cell r="D9203">
            <v>1</v>
          </cell>
          <cell r="E9203" t="str">
            <v>KS</v>
          </cell>
          <cell r="F9203">
            <v>283</v>
          </cell>
        </row>
        <row r="9204">
          <cell r="A9204">
            <v>7382405</v>
          </cell>
          <cell r="B9204" t="str">
            <v>Přístrojová vložka…GTK 9/12</v>
          </cell>
          <cell r="C9204">
            <v>356</v>
          </cell>
          <cell r="D9204">
            <v>1</v>
          </cell>
          <cell r="E9204" t="str">
            <v>KS</v>
          </cell>
          <cell r="F9204">
            <v>356</v>
          </cell>
        </row>
        <row r="9205">
          <cell r="A9205">
            <v>7390882</v>
          </cell>
          <cell r="B9205" t="str">
            <v>Přípojovací vedení…AL-S8-S</v>
          </cell>
          <cell r="C9205">
            <v>884</v>
          </cell>
          <cell r="D9205">
            <v>1</v>
          </cell>
          <cell r="E9205" t="str">
            <v>KS</v>
          </cell>
          <cell r="F9205">
            <v>884</v>
          </cell>
        </row>
        <row r="9206">
          <cell r="A9206">
            <v>7391250</v>
          </cell>
          <cell r="B9206" t="str">
            <v>Propojovací vedení…VL5/3X1,5</v>
          </cell>
          <cell r="C9206">
            <v>644</v>
          </cell>
          <cell r="D9206">
            <v>1</v>
          </cell>
          <cell r="E9206" t="str">
            <v>KS</v>
          </cell>
          <cell r="F9206">
            <v>644</v>
          </cell>
        </row>
        <row r="9207">
          <cell r="A9207">
            <v>7391283</v>
          </cell>
          <cell r="B9207" t="str">
            <v>Propojovací vedení…VL5/3X2,5</v>
          </cell>
          <cell r="C9207">
            <v>820</v>
          </cell>
          <cell r="D9207">
            <v>1</v>
          </cell>
          <cell r="E9207" t="str">
            <v>KS</v>
          </cell>
          <cell r="F9207">
            <v>820</v>
          </cell>
        </row>
        <row r="9208">
          <cell r="A9208">
            <v>7391289</v>
          </cell>
          <cell r="B9208" t="str">
            <v>Propojovací vedení…VL8/3X2,5</v>
          </cell>
          <cell r="C9208">
            <v>1070</v>
          </cell>
          <cell r="D9208">
            <v>1</v>
          </cell>
          <cell r="E9208" t="str">
            <v>KS</v>
          </cell>
          <cell r="F9208">
            <v>1070</v>
          </cell>
        </row>
        <row r="9209">
          <cell r="A9209">
            <v>7391295</v>
          </cell>
          <cell r="B9209" t="str">
            <v>Propojovací vedení…VL123X2,5</v>
          </cell>
          <cell r="C9209">
            <v>1395</v>
          </cell>
          <cell r="D9209">
            <v>1</v>
          </cell>
          <cell r="E9209" t="str">
            <v>KS</v>
          </cell>
          <cell r="F9209">
            <v>1395</v>
          </cell>
        </row>
        <row r="9210">
          <cell r="A9210">
            <v>7391501</v>
          </cell>
          <cell r="B9210" t="str">
            <v>Univerzální připoj. jednotka…UAE8 (4)</v>
          </cell>
          <cell r="C9210">
            <v>360</v>
          </cell>
          <cell r="D9210">
            <v>1</v>
          </cell>
          <cell r="E9210" t="str">
            <v>KS</v>
          </cell>
          <cell r="F9210">
            <v>360</v>
          </cell>
        </row>
        <row r="9211">
          <cell r="A9211">
            <v>7391552</v>
          </cell>
          <cell r="B9211" t="str">
            <v>Univerzální připoj. jednotka…UAE8/8 44</v>
          </cell>
          <cell r="C9211">
            <v>461</v>
          </cell>
          <cell r="D9211">
            <v>1</v>
          </cell>
          <cell r="E9211" t="str">
            <v>KS</v>
          </cell>
          <cell r="F9211">
            <v>461</v>
          </cell>
        </row>
        <row r="9212">
          <cell r="A9212">
            <v>7391587</v>
          </cell>
          <cell r="B9212" t="str">
            <v>Univerzální připoj. jednotka…UAE8/8 G</v>
          </cell>
          <cell r="C9212">
            <v>888</v>
          </cell>
          <cell r="D9212">
            <v>1</v>
          </cell>
          <cell r="E9212" t="str">
            <v>KS</v>
          </cell>
          <cell r="F9212">
            <v>888</v>
          </cell>
        </row>
        <row r="9213">
          <cell r="A9213">
            <v>7391600</v>
          </cell>
          <cell r="B9213" t="str">
            <v>Univerzální připoj. jednotka…UAE8/8 K6</v>
          </cell>
          <cell r="C9213">
            <v>1105</v>
          </cell>
          <cell r="D9213">
            <v>1</v>
          </cell>
          <cell r="E9213" t="str">
            <v>KS</v>
          </cell>
          <cell r="F9213">
            <v>1105</v>
          </cell>
        </row>
        <row r="9214">
          <cell r="A9214">
            <v>7391625</v>
          </cell>
          <cell r="B9214" t="str">
            <v>Univerzální připoj. jednotka…ISDN2X8 D</v>
          </cell>
          <cell r="C9214">
            <v>435</v>
          </cell>
          <cell r="D9214">
            <v>1</v>
          </cell>
          <cell r="E9214" t="str">
            <v>KS</v>
          </cell>
          <cell r="F9214">
            <v>435</v>
          </cell>
        </row>
        <row r="9215">
          <cell r="A9215">
            <v>7400004</v>
          </cell>
          <cell r="B9215" t="str">
            <v>Kanál do betonu…IBK2/1503</v>
          </cell>
          <cell r="C9215">
            <v>1587</v>
          </cell>
          <cell r="D9215">
            <v>1</v>
          </cell>
          <cell r="E9215" t="str">
            <v>M</v>
          </cell>
          <cell r="F9215">
            <v>1587</v>
          </cell>
        </row>
        <row r="9216">
          <cell r="A9216">
            <v>7400008</v>
          </cell>
          <cell r="B9216" t="str">
            <v>Kanál do betonu…IBK2/1903</v>
          </cell>
          <cell r="C9216">
            <v>1795</v>
          </cell>
          <cell r="D9216">
            <v>1</v>
          </cell>
          <cell r="E9216" t="str">
            <v>M</v>
          </cell>
          <cell r="F9216">
            <v>1795</v>
          </cell>
        </row>
        <row r="9217">
          <cell r="A9217">
            <v>7400012</v>
          </cell>
          <cell r="B9217" t="str">
            <v>Kanál do betonu…IBK2/2503</v>
          </cell>
          <cell r="C9217">
            <v>2098</v>
          </cell>
          <cell r="D9217">
            <v>1</v>
          </cell>
          <cell r="E9217" t="str">
            <v>M</v>
          </cell>
          <cell r="F9217">
            <v>2098</v>
          </cell>
        </row>
        <row r="9218">
          <cell r="A9218">
            <v>7400016</v>
          </cell>
          <cell r="B9218" t="str">
            <v>Kanál do betonu…IBK2/2504</v>
          </cell>
          <cell r="C9218">
            <v>2219</v>
          </cell>
          <cell r="D9218">
            <v>1</v>
          </cell>
          <cell r="E9218" t="str">
            <v>M</v>
          </cell>
          <cell r="F9218">
            <v>2219</v>
          </cell>
        </row>
        <row r="9219">
          <cell r="A9219">
            <v>7400020</v>
          </cell>
          <cell r="B9219" t="str">
            <v>Kanál do betonu…IBK2/350/</v>
          </cell>
          <cell r="C9219">
            <v>3040</v>
          </cell>
          <cell r="D9219">
            <v>1</v>
          </cell>
          <cell r="E9219" t="str">
            <v>M</v>
          </cell>
          <cell r="F9219">
            <v>3040</v>
          </cell>
        </row>
        <row r="9220">
          <cell r="A9220">
            <v>7400024</v>
          </cell>
          <cell r="B9220" t="str">
            <v>Kanál do betonu…IBK2/3503</v>
          </cell>
          <cell r="C9220">
            <v>2907</v>
          </cell>
          <cell r="D9220">
            <v>1</v>
          </cell>
          <cell r="E9220" t="str">
            <v>M</v>
          </cell>
          <cell r="F9220">
            <v>2907</v>
          </cell>
        </row>
        <row r="9221">
          <cell r="A9221">
            <v>7400028</v>
          </cell>
          <cell r="B9221" t="str">
            <v>Kanál do betonu…IBK3/350/</v>
          </cell>
          <cell r="C9221">
            <v>3122</v>
          </cell>
          <cell r="D9221">
            <v>1</v>
          </cell>
          <cell r="E9221" t="str">
            <v>M</v>
          </cell>
          <cell r="F9221">
            <v>3122</v>
          </cell>
        </row>
        <row r="9222">
          <cell r="A9222">
            <v>7400032</v>
          </cell>
          <cell r="B9222" t="str">
            <v>Kanál do betonu…IBK3/350/</v>
          </cell>
          <cell r="C9222">
            <v>3178</v>
          </cell>
          <cell r="D9222">
            <v>1</v>
          </cell>
          <cell r="E9222" t="str">
            <v>M</v>
          </cell>
          <cell r="F9222">
            <v>3178</v>
          </cell>
        </row>
        <row r="9223">
          <cell r="A9223">
            <v>7400036</v>
          </cell>
          <cell r="B9223" t="str">
            <v>Kanál do betonu…IBK3-1/19</v>
          </cell>
          <cell r="C9223">
            <v>2004</v>
          </cell>
          <cell r="D9223">
            <v>1</v>
          </cell>
          <cell r="E9223" t="str">
            <v>M</v>
          </cell>
          <cell r="F9223">
            <v>2004</v>
          </cell>
        </row>
        <row r="9224">
          <cell r="A9224">
            <v>7400040</v>
          </cell>
          <cell r="B9224" t="str">
            <v>Kanál do betonu…IBK3-1/19</v>
          </cell>
          <cell r="C9224">
            <v>2166</v>
          </cell>
          <cell r="D9224">
            <v>1</v>
          </cell>
          <cell r="E9224" t="str">
            <v>M</v>
          </cell>
          <cell r="F9224">
            <v>2166</v>
          </cell>
        </row>
        <row r="9225">
          <cell r="A9225">
            <v>7400060</v>
          </cell>
          <cell r="B9225" t="str">
            <v>Krabice do betonu…IBD25038</v>
          </cell>
          <cell r="C9225">
            <v>3004</v>
          </cell>
          <cell r="D9225">
            <v>1</v>
          </cell>
          <cell r="E9225" t="str">
            <v>KS</v>
          </cell>
          <cell r="F9225">
            <v>3004</v>
          </cell>
        </row>
        <row r="9226">
          <cell r="A9226">
            <v>7400064</v>
          </cell>
          <cell r="B9226" t="str">
            <v>Krabice do betonu…IBD25048</v>
          </cell>
          <cell r="C9226">
            <v>3879</v>
          </cell>
          <cell r="D9226">
            <v>1</v>
          </cell>
          <cell r="E9226" t="str">
            <v>KS</v>
          </cell>
          <cell r="F9226">
            <v>3879</v>
          </cell>
        </row>
        <row r="9227">
          <cell r="A9227">
            <v>7400068</v>
          </cell>
          <cell r="B9227" t="str">
            <v>Krabice do betonu…IBD35038</v>
          </cell>
          <cell r="C9227">
            <v>3837</v>
          </cell>
          <cell r="D9227">
            <v>1</v>
          </cell>
          <cell r="E9227" t="str">
            <v>KS</v>
          </cell>
          <cell r="F9227">
            <v>3837</v>
          </cell>
        </row>
        <row r="9228">
          <cell r="A9228">
            <v>7400072</v>
          </cell>
          <cell r="B9228" t="str">
            <v>Krabice do betonu…IBDS25038</v>
          </cell>
          <cell r="C9228">
            <v>3602</v>
          </cell>
          <cell r="D9228">
            <v>1</v>
          </cell>
          <cell r="E9228" t="str">
            <v>KS</v>
          </cell>
          <cell r="F9228">
            <v>3602</v>
          </cell>
        </row>
        <row r="9229">
          <cell r="A9229">
            <v>7400076</v>
          </cell>
          <cell r="B9229" t="str">
            <v>Krabice do betonu…IBDS25048</v>
          </cell>
          <cell r="C9229">
            <v>3558</v>
          </cell>
          <cell r="D9229">
            <v>1</v>
          </cell>
          <cell r="E9229" t="str">
            <v>KS</v>
          </cell>
          <cell r="F9229">
            <v>3558</v>
          </cell>
        </row>
        <row r="9230">
          <cell r="A9230">
            <v>7400080</v>
          </cell>
          <cell r="B9230" t="str">
            <v>Krabice do betonu…IBDS35038</v>
          </cell>
          <cell r="C9230">
            <v>4476</v>
          </cell>
          <cell r="D9230">
            <v>1</v>
          </cell>
          <cell r="E9230" t="str">
            <v>KS</v>
          </cell>
          <cell r="F9230">
            <v>4476</v>
          </cell>
        </row>
        <row r="9231">
          <cell r="A9231">
            <v>7400084</v>
          </cell>
          <cell r="B9231" t="str">
            <v>Krabice do betonu…IBDS35038</v>
          </cell>
          <cell r="C9231">
            <v>4682</v>
          </cell>
          <cell r="D9231">
            <v>1</v>
          </cell>
          <cell r="E9231" t="str">
            <v>KS</v>
          </cell>
          <cell r="F9231">
            <v>4682</v>
          </cell>
        </row>
        <row r="9232">
          <cell r="A9232">
            <v>7400088</v>
          </cell>
          <cell r="B9232" t="str">
            <v>Krabice do betonu…IBDS35038</v>
          </cell>
          <cell r="C9232">
            <v>4379</v>
          </cell>
          <cell r="D9232">
            <v>1</v>
          </cell>
          <cell r="E9232" t="str">
            <v>KS</v>
          </cell>
          <cell r="F9232">
            <v>4379</v>
          </cell>
        </row>
        <row r="9233">
          <cell r="A9233">
            <v>7400092</v>
          </cell>
          <cell r="B9233" t="str">
            <v>Krabice do betonu…IBDS35048</v>
          </cell>
          <cell r="C9233">
            <v>4414</v>
          </cell>
          <cell r="D9233">
            <v>1</v>
          </cell>
          <cell r="E9233" t="str">
            <v>KS</v>
          </cell>
          <cell r="F9233">
            <v>4414</v>
          </cell>
        </row>
        <row r="9234">
          <cell r="A9234">
            <v>7400096</v>
          </cell>
          <cell r="B9234" t="str">
            <v>Krabice do betonu…IBDS35048</v>
          </cell>
          <cell r="C9234">
            <v>4526</v>
          </cell>
          <cell r="D9234">
            <v>1</v>
          </cell>
          <cell r="E9234" t="str">
            <v>KS</v>
          </cell>
          <cell r="F9234">
            <v>4526</v>
          </cell>
        </row>
        <row r="9235">
          <cell r="A9235">
            <v>7400100</v>
          </cell>
          <cell r="B9235" t="str">
            <v>Krabice do betonu…IBDS35048</v>
          </cell>
          <cell r="C9235">
            <v>4526</v>
          </cell>
          <cell r="D9235">
            <v>1</v>
          </cell>
          <cell r="E9235" t="str">
            <v>KS</v>
          </cell>
          <cell r="F9235">
            <v>4526</v>
          </cell>
        </row>
        <row r="9236">
          <cell r="A9236">
            <v>7400104</v>
          </cell>
          <cell r="B9236" t="str">
            <v>Krabice do betonu…IBDS35048</v>
          </cell>
          <cell r="C9236">
            <v>4526</v>
          </cell>
          <cell r="D9236">
            <v>1</v>
          </cell>
          <cell r="E9236" t="str">
            <v>KS</v>
          </cell>
          <cell r="F9236">
            <v>4526</v>
          </cell>
        </row>
        <row r="9237">
          <cell r="A9237">
            <v>7400108</v>
          </cell>
          <cell r="B9237" t="str">
            <v>Krabice do betonu…IBDS35048</v>
          </cell>
          <cell r="C9237">
            <v>4643</v>
          </cell>
          <cell r="D9237">
            <v>1</v>
          </cell>
          <cell r="E9237" t="str">
            <v>KS</v>
          </cell>
          <cell r="F9237">
            <v>4643</v>
          </cell>
        </row>
        <row r="9238">
          <cell r="A9238">
            <v>7400112</v>
          </cell>
          <cell r="B9238" t="str">
            <v>Krabice do betonu…IBDS35048</v>
          </cell>
          <cell r="C9238">
            <v>4643</v>
          </cell>
          <cell r="D9238">
            <v>1</v>
          </cell>
          <cell r="E9238" t="str">
            <v>KS</v>
          </cell>
          <cell r="F9238">
            <v>4643</v>
          </cell>
        </row>
        <row r="9239">
          <cell r="A9239">
            <v>7400116</v>
          </cell>
          <cell r="B9239" t="str">
            <v>Krabice do betonu…IBDS35048</v>
          </cell>
          <cell r="C9239">
            <v>4741</v>
          </cell>
          <cell r="D9239">
            <v>1</v>
          </cell>
          <cell r="E9239" t="str">
            <v>KS</v>
          </cell>
          <cell r="F9239">
            <v>4741</v>
          </cell>
        </row>
        <row r="9240">
          <cell r="A9240">
            <v>7400120</v>
          </cell>
          <cell r="B9240" t="str">
            <v>Nástavec prázdných krabic…IBAG190/4</v>
          </cell>
          <cell r="C9240">
            <v>3858</v>
          </cell>
          <cell r="D9240">
            <v>1</v>
          </cell>
          <cell r="E9240" t="str">
            <v>KS</v>
          </cell>
          <cell r="F9240">
            <v>3858</v>
          </cell>
        </row>
        <row r="9241">
          <cell r="A9241">
            <v>7400124</v>
          </cell>
          <cell r="B9241" t="str">
            <v>Nástavec prázdných krabic…IBAG250/4</v>
          </cell>
          <cell r="C9241">
            <v>4161</v>
          </cell>
          <cell r="D9241">
            <v>1</v>
          </cell>
          <cell r="E9241" t="str">
            <v>KS</v>
          </cell>
          <cell r="F9241">
            <v>4161</v>
          </cell>
        </row>
        <row r="9242">
          <cell r="A9242">
            <v>7400128</v>
          </cell>
          <cell r="B9242" t="str">
            <v>Nástavec prázdných krabic…IBAG250/6</v>
          </cell>
          <cell r="C9242">
            <v>4518</v>
          </cell>
          <cell r="D9242">
            <v>1</v>
          </cell>
          <cell r="E9242" t="str">
            <v>KS</v>
          </cell>
          <cell r="F9242">
            <v>4518</v>
          </cell>
        </row>
        <row r="9243">
          <cell r="A9243">
            <v>7400132</v>
          </cell>
          <cell r="B9243" t="str">
            <v>Nástavec prázdných krabic…IBAG250/6</v>
          </cell>
          <cell r="C9243">
            <v>4570</v>
          </cell>
          <cell r="D9243">
            <v>1</v>
          </cell>
          <cell r="E9243" t="str">
            <v>KS</v>
          </cell>
          <cell r="F9243">
            <v>4570</v>
          </cell>
        </row>
        <row r="9244">
          <cell r="A9244">
            <v>7400136</v>
          </cell>
          <cell r="B9244" t="str">
            <v>Nástavec prázdných krabic…IBAG250/6</v>
          </cell>
          <cell r="C9244">
            <v>3943</v>
          </cell>
          <cell r="D9244">
            <v>1</v>
          </cell>
          <cell r="E9244" t="str">
            <v>KS</v>
          </cell>
          <cell r="F9244">
            <v>3943</v>
          </cell>
        </row>
        <row r="9245">
          <cell r="A9245">
            <v>7400140</v>
          </cell>
          <cell r="B9245" t="str">
            <v>Nástavec prázdných krabic…IBAG250/6</v>
          </cell>
          <cell r="C9245">
            <v>4388</v>
          </cell>
          <cell r="D9245">
            <v>1</v>
          </cell>
          <cell r="E9245" t="str">
            <v>KS</v>
          </cell>
          <cell r="F9245">
            <v>4388</v>
          </cell>
        </row>
        <row r="9246">
          <cell r="A9246">
            <v>7400144</v>
          </cell>
          <cell r="B9246" t="str">
            <v>Nástavec prázdných krabic…IBAG250/6</v>
          </cell>
          <cell r="C9246">
            <v>4417</v>
          </cell>
          <cell r="D9246">
            <v>1</v>
          </cell>
          <cell r="E9246" t="str">
            <v>KS</v>
          </cell>
          <cell r="F9246">
            <v>4417</v>
          </cell>
        </row>
        <row r="9247">
          <cell r="A9247">
            <v>7400148</v>
          </cell>
          <cell r="B9247" t="str">
            <v>Nástavec protahovací krabice…IBAZ190/1</v>
          </cell>
          <cell r="C9247">
            <v>3137</v>
          </cell>
          <cell r="D9247">
            <v>1</v>
          </cell>
          <cell r="E9247" t="str">
            <v>KS</v>
          </cell>
          <cell r="F9247">
            <v>3137</v>
          </cell>
        </row>
        <row r="9248">
          <cell r="A9248">
            <v>7400152</v>
          </cell>
          <cell r="B9248" t="str">
            <v>Nástavec protahovací krabice…IBAZ190/1</v>
          </cell>
          <cell r="C9248">
            <v>3166</v>
          </cell>
          <cell r="D9248">
            <v>1</v>
          </cell>
          <cell r="E9248" t="str">
            <v>KS</v>
          </cell>
          <cell r="F9248">
            <v>3166</v>
          </cell>
        </row>
        <row r="9249">
          <cell r="A9249">
            <v>7400156</v>
          </cell>
          <cell r="B9249" t="str">
            <v>Nástavec protahovací krabice…IBAZ190/5</v>
          </cell>
          <cell r="C9249">
            <v>3043</v>
          </cell>
          <cell r="D9249">
            <v>1</v>
          </cell>
          <cell r="E9249" t="str">
            <v>KS</v>
          </cell>
          <cell r="F9249">
            <v>3043</v>
          </cell>
        </row>
        <row r="9250">
          <cell r="A9250">
            <v>7400160</v>
          </cell>
          <cell r="B9250" t="str">
            <v>Nástavec protahovací krabice…IBAZ190/8</v>
          </cell>
          <cell r="C9250">
            <v>3093</v>
          </cell>
          <cell r="D9250">
            <v>1</v>
          </cell>
          <cell r="E9250" t="str">
            <v>KS</v>
          </cell>
          <cell r="F9250">
            <v>3093</v>
          </cell>
        </row>
        <row r="9251">
          <cell r="A9251">
            <v>7400164</v>
          </cell>
          <cell r="B9251" t="str">
            <v>Nástavec protahovací krabice…IBAZ250/1</v>
          </cell>
          <cell r="C9251">
            <v>3476</v>
          </cell>
          <cell r="D9251">
            <v>1</v>
          </cell>
          <cell r="E9251" t="str">
            <v>KS</v>
          </cell>
          <cell r="F9251">
            <v>3476</v>
          </cell>
        </row>
        <row r="9252">
          <cell r="A9252">
            <v>7400168</v>
          </cell>
          <cell r="B9252" t="str">
            <v>Nástavec protahovací krabice…IBAZ250/1</v>
          </cell>
          <cell r="C9252">
            <v>3540</v>
          </cell>
          <cell r="D9252">
            <v>1</v>
          </cell>
          <cell r="E9252" t="str">
            <v>KS</v>
          </cell>
          <cell r="F9252">
            <v>3540</v>
          </cell>
        </row>
        <row r="9253">
          <cell r="A9253">
            <v>7400172</v>
          </cell>
          <cell r="B9253" t="str">
            <v>Nástavec protahovací krabice…IBAZ250/1</v>
          </cell>
          <cell r="C9253">
            <v>3573</v>
          </cell>
          <cell r="D9253">
            <v>1</v>
          </cell>
          <cell r="E9253" t="str">
            <v>KS</v>
          </cell>
          <cell r="F9253">
            <v>3573</v>
          </cell>
        </row>
        <row r="9254">
          <cell r="A9254">
            <v>7400176</v>
          </cell>
          <cell r="B9254" t="str">
            <v>Nástavec protahovací krabice…IBAZ250/4</v>
          </cell>
          <cell r="C9254">
            <v>2855</v>
          </cell>
          <cell r="D9254">
            <v>1</v>
          </cell>
          <cell r="E9254" t="str">
            <v>KS</v>
          </cell>
          <cell r="F9254">
            <v>2855</v>
          </cell>
        </row>
        <row r="9255">
          <cell r="A9255">
            <v>7400180</v>
          </cell>
          <cell r="B9255" t="str">
            <v>Nástavec protahovací krabice…IBAZ250/5</v>
          </cell>
          <cell r="C9255">
            <v>3387</v>
          </cell>
          <cell r="D9255">
            <v>1</v>
          </cell>
          <cell r="E9255" t="str">
            <v>KS</v>
          </cell>
          <cell r="F9255">
            <v>3387</v>
          </cell>
        </row>
        <row r="9256">
          <cell r="A9256">
            <v>7400184</v>
          </cell>
          <cell r="B9256" t="str">
            <v>Nástavec protahovací krabice…IBAZ250/7</v>
          </cell>
          <cell r="C9256">
            <v>3411</v>
          </cell>
          <cell r="D9256">
            <v>1</v>
          </cell>
          <cell r="E9256" t="str">
            <v>KS</v>
          </cell>
          <cell r="F9256">
            <v>3411</v>
          </cell>
        </row>
        <row r="9257">
          <cell r="A9257">
            <v>7400200</v>
          </cell>
          <cell r="B9257" t="str">
            <v>Podpěra…IBST/108</v>
          </cell>
          <cell r="C9257">
            <v>179</v>
          </cell>
          <cell r="D9257">
            <v>1</v>
          </cell>
          <cell r="E9257" t="str">
            <v>KS</v>
          </cell>
          <cell r="F9257">
            <v>179</v>
          </cell>
        </row>
        <row r="9258">
          <cell r="A9258">
            <v>7400204</v>
          </cell>
          <cell r="B9258" t="str">
            <v>Podpěra…IBST/118</v>
          </cell>
          <cell r="C9258">
            <v>179</v>
          </cell>
          <cell r="D9258">
            <v>1</v>
          </cell>
          <cell r="E9258" t="str">
            <v>KS</v>
          </cell>
          <cell r="F9258">
            <v>179</v>
          </cell>
        </row>
        <row r="9259">
          <cell r="A9259">
            <v>7400208</v>
          </cell>
          <cell r="B9259" t="str">
            <v>Podpěra…IBST/128</v>
          </cell>
          <cell r="C9259">
            <v>179</v>
          </cell>
          <cell r="D9259">
            <v>1</v>
          </cell>
          <cell r="E9259" t="str">
            <v>KS</v>
          </cell>
          <cell r="F9259">
            <v>179</v>
          </cell>
        </row>
        <row r="9260">
          <cell r="A9260">
            <v>7400212</v>
          </cell>
          <cell r="B9260" t="str">
            <v>Podpěra…IBST/138</v>
          </cell>
          <cell r="C9260">
            <v>179</v>
          </cell>
          <cell r="D9260">
            <v>1</v>
          </cell>
          <cell r="E9260" t="str">
            <v>KS</v>
          </cell>
          <cell r="F9260">
            <v>179</v>
          </cell>
        </row>
        <row r="9261">
          <cell r="A9261">
            <v>7400216</v>
          </cell>
          <cell r="B9261" t="str">
            <v>Podpěra…IBST/158</v>
          </cell>
          <cell r="C9261">
            <v>209</v>
          </cell>
          <cell r="D9261">
            <v>1</v>
          </cell>
          <cell r="E9261" t="str">
            <v>KS</v>
          </cell>
          <cell r="F9261">
            <v>209</v>
          </cell>
        </row>
        <row r="9262">
          <cell r="A9262">
            <v>7400220</v>
          </cell>
          <cell r="B9262" t="str">
            <v>Podpěra…IBST/168</v>
          </cell>
          <cell r="C9262">
            <v>209</v>
          </cell>
          <cell r="D9262">
            <v>1</v>
          </cell>
          <cell r="E9262" t="str">
            <v>KS</v>
          </cell>
          <cell r="F9262">
            <v>209</v>
          </cell>
        </row>
        <row r="9263">
          <cell r="A9263">
            <v>7400224</v>
          </cell>
          <cell r="B9263" t="str">
            <v>Podpěra…IBST/188</v>
          </cell>
          <cell r="C9263">
            <v>209</v>
          </cell>
          <cell r="D9263">
            <v>1</v>
          </cell>
          <cell r="E9263" t="str">
            <v>KS</v>
          </cell>
          <cell r="F9263">
            <v>209</v>
          </cell>
        </row>
        <row r="9264">
          <cell r="A9264">
            <v>7400228</v>
          </cell>
          <cell r="B9264" t="str">
            <v>Podpěra…IBST/228</v>
          </cell>
          <cell r="C9264">
            <v>174</v>
          </cell>
          <cell r="D9264">
            <v>1</v>
          </cell>
          <cell r="E9264" t="str">
            <v>KS</v>
          </cell>
          <cell r="F9264">
            <v>174</v>
          </cell>
        </row>
        <row r="9265">
          <cell r="A9265">
            <v>7400232</v>
          </cell>
          <cell r="B9265" t="str">
            <v>Podpěra…IBST/48</v>
          </cell>
          <cell r="C9265">
            <v>179</v>
          </cell>
          <cell r="D9265">
            <v>1</v>
          </cell>
          <cell r="E9265" t="str">
            <v>KS</v>
          </cell>
          <cell r="F9265">
            <v>179</v>
          </cell>
        </row>
        <row r="9266">
          <cell r="A9266">
            <v>7400236</v>
          </cell>
          <cell r="B9266" t="str">
            <v>Podpěra…IBST/58</v>
          </cell>
          <cell r="C9266">
            <v>179</v>
          </cell>
          <cell r="D9266">
            <v>1</v>
          </cell>
          <cell r="E9266" t="str">
            <v>KS</v>
          </cell>
          <cell r="F9266">
            <v>179</v>
          </cell>
        </row>
        <row r="9267">
          <cell r="A9267">
            <v>7400240</v>
          </cell>
          <cell r="B9267" t="str">
            <v>Podpěra…IBST/68</v>
          </cell>
          <cell r="C9267">
            <v>179</v>
          </cell>
          <cell r="D9267">
            <v>1</v>
          </cell>
          <cell r="E9267" t="str">
            <v>KS</v>
          </cell>
          <cell r="F9267">
            <v>179</v>
          </cell>
        </row>
        <row r="9268">
          <cell r="A9268">
            <v>7400244</v>
          </cell>
          <cell r="B9268" t="str">
            <v>Podpěra…IBST/78</v>
          </cell>
          <cell r="C9268">
            <v>179</v>
          </cell>
          <cell r="D9268">
            <v>1</v>
          </cell>
          <cell r="E9268" t="str">
            <v>KS</v>
          </cell>
          <cell r="F9268">
            <v>179</v>
          </cell>
        </row>
        <row r="9269">
          <cell r="A9269">
            <v>7400248</v>
          </cell>
          <cell r="B9269" t="str">
            <v>Podpěra…IBST/88</v>
          </cell>
          <cell r="C9269">
            <v>179</v>
          </cell>
          <cell r="D9269">
            <v>1</v>
          </cell>
          <cell r="E9269" t="str">
            <v>KS</v>
          </cell>
          <cell r="F9269">
            <v>179</v>
          </cell>
        </row>
        <row r="9270">
          <cell r="A9270">
            <v>7400260</v>
          </cell>
          <cell r="B9270" t="str">
            <v>Spojovací jazýček…IBVL15038</v>
          </cell>
          <cell r="C9270">
            <v>368</v>
          </cell>
          <cell r="D9270">
            <v>1</v>
          </cell>
          <cell r="E9270" t="str">
            <v>KS</v>
          </cell>
          <cell r="F9270">
            <v>368</v>
          </cell>
        </row>
        <row r="9271">
          <cell r="A9271">
            <v>7400264</v>
          </cell>
          <cell r="B9271" t="str">
            <v>Spojovací jazýček…IBVL19038</v>
          </cell>
          <cell r="C9271">
            <v>368</v>
          </cell>
          <cell r="D9271">
            <v>1</v>
          </cell>
          <cell r="E9271" t="str">
            <v>KS</v>
          </cell>
          <cell r="F9271">
            <v>368</v>
          </cell>
        </row>
        <row r="9272">
          <cell r="A9272">
            <v>7400268</v>
          </cell>
          <cell r="B9272" t="str">
            <v>Spojovací jazýček…IBVL19048</v>
          </cell>
          <cell r="C9272">
            <v>368</v>
          </cell>
          <cell r="D9272">
            <v>1</v>
          </cell>
          <cell r="E9272" t="str">
            <v>KS</v>
          </cell>
          <cell r="F9272">
            <v>368</v>
          </cell>
        </row>
        <row r="9273">
          <cell r="A9273">
            <v>7400272</v>
          </cell>
          <cell r="B9273" t="str">
            <v>Spojovací jazýček…IBVL25038</v>
          </cell>
          <cell r="C9273">
            <v>368</v>
          </cell>
          <cell r="D9273">
            <v>1</v>
          </cell>
          <cell r="E9273" t="str">
            <v>KS</v>
          </cell>
          <cell r="F9273">
            <v>368</v>
          </cell>
        </row>
        <row r="9274">
          <cell r="A9274">
            <v>7400276</v>
          </cell>
          <cell r="B9274" t="str">
            <v>Spojovací jazýček…IBVL25048</v>
          </cell>
          <cell r="C9274">
            <v>368</v>
          </cell>
          <cell r="D9274">
            <v>1</v>
          </cell>
          <cell r="E9274" t="str">
            <v>KS</v>
          </cell>
          <cell r="F9274">
            <v>368</v>
          </cell>
        </row>
        <row r="9275">
          <cell r="A9275">
            <v>7400280</v>
          </cell>
          <cell r="B9275" t="str">
            <v>Spojovací jazýček…IBVL35038</v>
          </cell>
          <cell r="C9275">
            <v>368</v>
          </cell>
          <cell r="D9275">
            <v>1</v>
          </cell>
          <cell r="E9275" t="str">
            <v>KS</v>
          </cell>
          <cell r="F9275">
            <v>368</v>
          </cell>
        </row>
        <row r="9276">
          <cell r="A9276">
            <v>7400284</v>
          </cell>
          <cell r="B9276" t="str">
            <v>Spojovací jazýček…IBVL35048</v>
          </cell>
          <cell r="C9276">
            <v>368</v>
          </cell>
          <cell r="D9276">
            <v>1</v>
          </cell>
          <cell r="E9276" t="str">
            <v>KS</v>
          </cell>
          <cell r="F9276">
            <v>368</v>
          </cell>
        </row>
        <row r="9277">
          <cell r="A9277">
            <v>7400300</v>
          </cell>
          <cell r="B9277" t="str">
            <v>Podlahový kanál…S2/19028</v>
          </cell>
          <cell r="C9277">
            <v>806</v>
          </cell>
          <cell r="D9277">
            <v>1</v>
          </cell>
          <cell r="E9277" t="str">
            <v>M</v>
          </cell>
          <cell r="F9277">
            <v>806</v>
          </cell>
        </row>
        <row r="9278">
          <cell r="A9278">
            <v>7400304</v>
          </cell>
          <cell r="B9278" t="str">
            <v>Podlahový kanál…S2/19038</v>
          </cell>
          <cell r="C9278">
            <v>848</v>
          </cell>
          <cell r="D9278">
            <v>1</v>
          </cell>
          <cell r="E9278" t="str">
            <v>M</v>
          </cell>
          <cell r="F9278">
            <v>848</v>
          </cell>
        </row>
        <row r="9279">
          <cell r="A9279">
            <v>7400308</v>
          </cell>
          <cell r="B9279" t="str">
            <v>Podlahový kanál…S2/19048</v>
          </cell>
          <cell r="C9279">
            <v>871</v>
          </cell>
          <cell r="D9279">
            <v>1</v>
          </cell>
          <cell r="E9279" t="str">
            <v>M</v>
          </cell>
          <cell r="F9279">
            <v>871</v>
          </cell>
        </row>
        <row r="9280">
          <cell r="A9280">
            <v>7400312</v>
          </cell>
          <cell r="B9280" t="str">
            <v>Podlahový kanál…S2/25028</v>
          </cell>
          <cell r="C9280">
            <v>904</v>
          </cell>
          <cell r="D9280">
            <v>1</v>
          </cell>
          <cell r="E9280" t="str">
            <v>M</v>
          </cell>
          <cell r="F9280">
            <v>904</v>
          </cell>
        </row>
        <row r="9281">
          <cell r="A9281">
            <v>7400316</v>
          </cell>
          <cell r="B9281" t="str">
            <v>Podlahový kanál…S2/25038</v>
          </cell>
          <cell r="C9281">
            <v>1003</v>
          </cell>
          <cell r="D9281">
            <v>1</v>
          </cell>
          <cell r="E9281" t="str">
            <v>M</v>
          </cell>
          <cell r="F9281">
            <v>1003</v>
          </cell>
        </row>
        <row r="9282">
          <cell r="A9282">
            <v>7400320</v>
          </cell>
          <cell r="B9282" t="str">
            <v>Podlahový kanál…S2/25048</v>
          </cell>
          <cell r="C9282">
            <v>1068</v>
          </cell>
          <cell r="D9282">
            <v>1</v>
          </cell>
          <cell r="E9282" t="str">
            <v>M</v>
          </cell>
          <cell r="F9282">
            <v>1068</v>
          </cell>
        </row>
        <row r="9283">
          <cell r="A9283">
            <v>7400324</v>
          </cell>
          <cell r="B9283" t="str">
            <v>Podlahový kanál…S3/25028</v>
          </cell>
          <cell r="C9283">
            <v>997</v>
          </cell>
          <cell r="D9283">
            <v>1</v>
          </cell>
          <cell r="E9283" t="str">
            <v>M</v>
          </cell>
          <cell r="F9283">
            <v>997</v>
          </cell>
        </row>
        <row r="9284">
          <cell r="A9284">
            <v>7400328</v>
          </cell>
          <cell r="B9284" t="str">
            <v>Podlahový kanál…S3/25038</v>
          </cell>
          <cell r="C9284">
            <v>1050</v>
          </cell>
          <cell r="D9284">
            <v>1</v>
          </cell>
          <cell r="E9284" t="str">
            <v>M</v>
          </cell>
          <cell r="F9284">
            <v>1050</v>
          </cell>
        </row>
        <row r="9285">
          <cell r="A9285">
            <v>7400332</v>
          </cell>
          <cell r="B9285" t="str">
            <v>Podlahový kanál…S3/25048</v>
          </cell>
          <cell r="C9285">
            <v>1063</v>
          </cell>
          <cell r="D9285">
            <v>1</v>
          </cell>
          <cell r="E9285" t="str">
            <v>M</v>
          </cell>
          <cell r="F9285">
            <v>1063</v>
          </cell>
        </row>
        <row r="9286">
          <cell r="A9286">
            <v>7400336</v>
          </cell>
          <cell r="B9286" t="str">
            <v>Podlahový kanál…S3/35028</v>
          </cell>
          <cell r="C9286">
            <v>1221</v>
          </cell>
          <cell r="D9286">
            <v>1</v>
          </cell>
          <cell r="E9286" t="str">
            <v>M</v>
          </cell>
          <cell r="F9286">
            <v>1221</v>
          </cell>
        </row>
        <row r="9287">
          <cell r="A9287">
            <v>7400340</v>
          </cell>
          <cell r="B9287" t="str">
            <v>Podlahový kanál…S3/35038</v>
          </cell>
          <cell r="C9287">
            <v>1269</v>
          </cell>
          <cell r="D9287">
            <v>1</v>
          </cell>
          <cell r="E9287" t="str">
            <v>M</v>
          </cell>
          <cell r="F9287">
            <v>1269</v>
          </cell>
        </row>
        <row r="9288">
          <cell r="A9288">
            <v>7400344</v>
          </cell>
          <cell r="B9288" t="str">
            <v>Podlahový kanál…S3/35048</v>
          </cell>
          <cell r="C9288">
            <v>1342</v>
          </cell>
          <cell r="D9288">
            <v>1</v>
          </cell>
          <cell r="E9288" t="str">
            <v>M</v>
          </cell>
          <cell r="F9288">
            <v>1342</v>
          </cell>
        </row>
        <row r="9289">
          <cell r="A9289">
            <v>7400360</v>
          </cell>
          <cell r="B9289" t="str">
            <v>Podlahová krabice prázdná…UGD190/2</v>
          </cell>
          <cell r="C9289">
            <v>2761</v>
          </cell>
          <cell r="D9289">
            <v>1</v>
          </cell>
          <cell r="E9289" t="str">
            <v>KS</v>
          </cell>
          <cell r="F9289">
            <v>2761</v>
          </cell>
        </row>
        <row r="9290">
          <cell r="A9290">
            <v>7400364</v>
          </cell>
          <cell r="B9290" t="str">
            <v>Podlahová krabice prázdná…UGD190/4</v>
          </cell>
          <cell r="C9290">
            <v>2761</v>
          </cell>
          <cell r="D9290">
            <v>1</v>
          </cell>
          <cell r="E9290" t="str">
            <v>KS</v>
          </cell>
          <cell r="F9290">
            <v>2761</v>
          </cell>
        </row>
        <row r="9291">
          <cell r="A9291">
            <v>7400368</v>
          </cell>
          <cell r="B9291" t="str">
            <v>Podlahová krabice prázdná…UGD190R4</v>
          </cell>
          <cell r="C9291">
            <v>2761</v>
          </cell>
          <cell r="D9291">
            <v>1</v>
          </cell>
          <cell r="E9291" t="str">
            <v>KS</v>
          </cell>
          <cell r="F9291">
            <v>2761</v>
          </cell>
        </row>
        <row r="9292">
          <cell r="A9292">
            <v>7400372</v>
          </cell>
          <cell r="B9292" t="str">
            <v>Podlahová krabice prázdná…UGD250-2/</v>
          </cell>
          <cell r="C9292">
            <v>2946</v>
          </cell>
          <cell r="D9292">
            <v>1</v>
          </cell>
          <cell r="E9292" t="str">
            <v>KS</v>
          </cell>
          <cell r="F9292">
            <v>2946</v>
          </cell>
        </row>
        <row r="9293">
          <cell r="A9293">
            <v>7400378</v>
          </cell>
          <cell r="B9293" t="str">
            <v>Podlahová krabice prázdná…UGD250-2/</v>
          </cell>
          <cell r="C9293">
            <v>2946</v>
          </cell>
          <cell r="D9293">
            <v>1</v>
          </cell>
          <cell r="E9293" t="str">
            <v>KS</v>
          </cell>
          <cell r="F9293">
            <v>2946</v>
          </cell>
        </row>
        <row r="9294">
          <cell r="A9294">
            <v>7400386</v>
          </cell>
          <cell r="B9294" t="str">
            <v>Podlahová krabice prázdná…UGD350-2/</v>
          </cell>
          <cell r="C9294">
            <v>3871</v>
          </cell>
          <cell r="D9294">
            <v>1</v>
          </cell>
          <cell r="E9294" t="str">
            <v>KS</v>
          </cell>
          <cell r="F9294">
            <v>3871</v>
          </cell>
        </row>
        <row r="9295">
          <cell r="A9295">
            <v>7400398</v>
          </cell>
          <cell r="B9295" t="str">
            <v>Podlahová krabice prázdná…UGD350-2R</v>
          </cell>
          <cell r="C9295">
            <v>3871</v>
          </cell>
          <cell r="D9295">
            <v>1</v>
          </cell>
          <cell r="E9295" t="str">
            <v>KS</v>
          </cell>
          <cell r="F9295">
            <v>3871</v>
          </cell>
        </row>
        <row r="9296">
          <cell r="A9296">
            <v>7400402</v>
          </cell>
          <cell r="B9296" t="str">
            <v>Podlahová krabice prázdná…UGD350-2R</v>
          </cell>
          <cell r="C9296">
            <v>3871</v>
          </cell>
          <cell r="D9296">
            <v>1</v>
          </cell>
          <cell r="E9296" t="str">
            <v>KS</v>
          </cell>
          <cell r="F9296">
            <v>3871</v>
          </cell>
        </row>
        <row r="9297">
          <cell r="A9297">
            <v>7400406</v>
          </cell>
          <cell r="B9297" t="str">
            <v>Podlahová krabice prázdná…UGD350-2R</v>
          </cell>
          <cell r="C9297">
            <v>3871</v>
          </cell>
          <cell r="D9297">
            <v>1</v>
          </cell>
          <cell r="E9297" t="str">
            <v>KS</v>
          </cell>
          <cell r="F9297">
            <v>3871</v>
          </cell>
        </row>
        <row r="9298">
          <cell r="A9298">
            <v>7400410</v>
          </cell>
          <cell r="B9298" t="str">
            <v>Podlahová přístrojová krabice…UGE25038/</v>
          </cell>
          <cell r="C9298">
            <v>2054</v>
          </cell>
          <cell r="D9298">
            <v>1</v>
          </cell>
          <cell r="E9298" t="str">
            <v>KS</v>
          </cell>
          <cell r="F9298">
            <v>2054</v>
          </cell>
        </row>
        <row r="9299">
          <cell r="A9299">
            <v>7400414</v>
          </cell>
          <cell r="B9299" t="str">
            <v>Podlahová přístrojová krabice…UGE25058/</v>
          </cell>
          <cell r="C9299">
            <v>3860</v>
          </cell>
          <cell r="D9299">
            <v>1</v>
          </cell>
          <cell r="E9299" t="str">
            <v>KS</v>
          </cell>
          <cell r="F9299">
            <v>3860</v>
          </cell>
        </row>
        <row r="9300">
          <cell r="A9300">
            <v>7400431</v>
          </cell>
          <cell r="B9300" t="str">
            <v>Montážní víko pro…DUF350-3D</v>
          </cell>
          <cell r="C9300">
            <v>2870</v>
          </cell>
          <cell r="D9300">
            <v>1</v>
          </cell>
          <cell r="E9300" t="str">
            <v>KS</v>
          </cell>
          <cell r="F9300">
            <v>2870</v>
          </cell>
        </row>
        <row r="9301">
          <cell r="A9301">
            <v>7400435</v>
          </cell>
          <cell r="B9301" t="str">
            <v>DUG190/2…DUG190/2</v>
          </cell>
          <cell r="C9301">
            <v>598</v>
          </cell>
          <cell r="D9301">
            <v>1</v>
          </cell>
          <cell r="E9301" t="str">
            <v>KS</v>
          </cell>
          <cell r="F9301">
            <v>598</v>
          </cell>
        </row>
        <row r="9302">
          <cell r="A9302">
            <v>7400439</v>
          </cell>
          <cell r="B9302" t="str">
            <v>Montážní víko…DUG190/4</v>
          </cell>
          <cell r="C9302">
            <v>708</v>
          </cell>
          <cell r="D9302">
            <v>1</v>
          </cell>
          <cell r="E9302" t="str">
            <v>KS</v>
          </cell>
          <cell r="F9302">
            <v>708</v>
          </cell>
        </row>
        <row r="9303">
          <cell r="A9303">
            <v>7400443</v>
          </cell>
          <cell r="B9303" t="str">
            <v>DUG190R4…DUG190R4</v>
          </cell>
          <cell r="C9303">
            <v>728</v>
          </cell>
          <cell r="D9303">
            <v>1</v>
          </cell>
          <cell r="E9303" t="str">
            <v>KS</v>
          </cell>
          <cell r="F9303">
            <v>728</v>
          </cell>
        </row>
        <row r="9304">
          <cell r="A9304">
            <v>7400450</v>
          </cell>
          <cell r="B9304" t="str">
            <v>Montážní víko…DUG250/GE</v>
          </cell>
          <cell r="C9304">
            <v>641</v>
          </cell>
          <cell r="D9304">
            <v>1</v>
          </cell>
          <cell r="E9304" t="str">
            <v>KS</v>
          </cell>
          <cell r="F9304">
            <v>641</v>
          </cell>
        </row>
        <row r="9305">
          <cell r="A9305">
            <v>7400455</v>
          </cell>
          <cell r="B9305" t="str">
            <v>Montážní víko…DUG250-3/</v>
          </cell>
          <cell r="C9305">
            <v>752</v>
          </cell>
          <cell r="D9305">
            <v>1</v>
          </cell>
          <cell r="E9305" t="str">
            <v>KS</v>
          </cell>
          <cell r="F9305">
            <v>752</v>
          </cell>
        </row>
        <row r="9306">
          <cell r="A9306">
            <v>7400459</v>
          </cell>
          <cell r="B9306" t="str">
            <v>Montážní víko pro GES 4…DUG250-3/</v>
          </cell>
          <cell r="C9306">
            <v>752</v>
          </cell>
          <cell r="D9306">
            <v>1</v>
          </cell>
          <cell r="E9306" t="str">
            <v>KS</v>
          </cell>
          <cell r="F9306">
            <v>752</v>
          </cell>
        </row>
        <row r="9307">
          <cell r="A9307">
            <v>7400463</v>
          </cell>
          <cell r="B9307" t="str">
            <v>Montážní víko…DUG250-3/</v>
          </cell>
          <cell r="C9307">
            <v>752</v>
          </cell>
          <cell r="D9307">
            <v>1</v>
          </cell>
          <cell r="E9307" t="str">
            <v>KS</v>
          </cell>
          <cell r="F9307">
            <v>752</v>
          </cell>
        </row>
        <row r="9308">
          <cell r="A9308">
            <v>7400467</v>
          </cell>
          <cell r="B9308" t="str">
            <v>Montážní víko…DUG250-3/</v>
          </cell>
          <cell r="C9308">
            <v>752</v>
          </cell>
          <cell r="D9308">
            <v>1</v>
          </cell>
          <cell r="E9308" t="str">
            <v>KS</v>
          </cell>
          <cell r="F9308">
            <v>752</v>
          </cell>
        </row>
        <row r="9309">
          <cell r="A9309">
            <v>7400505</v>
          </cell>
          <cell r="B9309" t="str">
            <v>Montážní víko…DUG350-3/</v>
          </cell>
          <cell r="C9309">
            <v>958</v>
          </cell>
          <cell r="D9309">
            <v>1</v>
          </cell>
          <cell r="E9309" t="str">
            <v>KS</v>
          </cell>
          <cell r="F9309">
            <v>958</v>
          </cell>
        </row>
        <row r="9310">
          <cell r="A9310">
            <v>7400509</v>
          </cell>
          <cell r="B9310" t="str">
            <v>Montážní víko…DUG350-3/</v>
          </cell>
          <cell r="C9310">
            <v>958</v>
          </cell>
          <cell r="D9310">
            <v>1</v>
          </cell>
          <cell r="E9310" t="str">
            <v>KS</v>
          </cell>
          <cell r="F9310">
            <v>958</v>
          </cell>
        </row>
        <row r="9311">
          <cell r="A9311">
            <v>7400513</v>
          </cell>
          <cell r="B9311" t="str">
            <v>Montážní víko…DUG350-3/</v>
          </cell>
          <cell r="C9311">
            <v>958</v>
          </cell>
          <cell r="D9311">
            <v>1</v>
          </cell>
          <cell r="E9311" t="str">
            <v>KS</v>
          </cell>
          <cell r="F9311">
            <v>958</v>
          </cell>
        </row>
        <row r="9312">
          <cell r="A9312">
            <v>7400533</v>
          </cell>
          <cell r="B9312" t="str">
            <v>MONTÁŽNÍ  VÍKO…DUG350-3R</v>
          </cell>
          <cell r="C9312">
            <v>958</v>
          </cell>
          <cell r="D9312">
            <v>1</v>
          </cell>
          <cell r="E9312" t="str">
            <v>KS</v>
          </cell>
          <cell r="F9312">
            <v>958</v>
          </cell>
        </row>
        <row r="9313">
          <cell r="A9313">
            <v>7400541</v>
          </cell>
          <cell r="B9313" t="str">
            <v>DUG350-3R…DUG350-3R</v>
          </cell>
          <cell r="C9313">
            <v>3600</v>
          </cell>
          <cell r="D9313">
            <v>1</v>
          </cell>
          <cell r="E9313" t="str">
            <v>KS</v>
          </cell>
          <cell r="F9313">
            <v>3600</v>
          </cell>
        </row>
        <row r="9314">
          <cell r="A9314">
            <v>7400549</v>
          </cell>
          <cell r="B9314" t="str">
            <v>Montážní víko…DUG350-3R</v>
          </cell>
          <cell r="C9314">
            <v>958</v>
          </cell>
          <cell r="D9314">
            <v>1</v>
          </cell>
          <cell r="E9314" t="str">
            <v>KS</v>
          </cell>
          <cell r="F9314">
            <v>958</v>
          </cell>
        </row>
        <row r="9315">
          <cell r="A9315">
            <v>7400560</v>
          </cell>
          <cell r="B9315" t="str">
            <v>Zaslepovací víko…DU190/118</v>
          </cell>
          <cell r="C9315">
            <v>567</v>
          </cell>
          <cell r="D9315">
            <v>1</v>
          </cell>
          <cell r="E9315" t="str">
            <v>KS</v>
          </cell>
          <cell r="F9315">
            <v>567</v>
          </cell>
        </row>
        <row r="9316">
          <cell r="A9316">
            <v>7400568</v>
          </cell>
          <cell r="B9316" t="str">
            <v>Zaslepovací víko…DU250/118</v>
          </cell>
          <cell r="C9316">
            <v>744</v>
          </cell>
          <cell r="D9316">
            <v>1</v>
          </cell>
          <cell r="E9316" t="str">
            <v>KS</v>
          </cell>
          <cell r="F9316">
            <v>744</v>
          </cell>
        </row>
        <row r="9317">
          <cell r="A9317">
            <v>7400573</v>
          </cell>
          <cell r="B9317" t="str">
            <v>Zaslepovací víko…DU250-2</v>
          </cell>
          <cell r="C9317">
            <v>733</v>
          </cell>
          <cell r="D9317">
            <v>1</v>
          </cell>
          <cell r="E9317" t="str">
            <v>KS</v>
          </cell>
          <cell r="F9317">
            <v>733</v>
          </cell>
        </row>
        <row r="9318">
          <cell r="A9318">
            <v>7400577</v>
          </cell>
          <cell r="B9318" t="str">
            <v>Zaslepovací víko…DU350-2</v>
          </cell>
          <cell r="C9318">
            <v>918</v>
          </cell>
          <cell r="D9318">
            <v>1</v>
          </cell>
          <cell r="E9318" t="str">
            <v>KS</v>
          </cell>
          <cell r="F9318">
            <v>918</v>
          </cell>
        </row>
        <row r="9319">
          <cell r="A9319">
            <v>7400584</v>
          </cell>
          <cell r="B9319" t="str">
            <v>Zaslepovací víko…DUF250/12</v>
          </cell>
          <cell r="C9319">
            <v>632</v>
          </cell>
          <cell r="D9319">
            <v>1</v>
          </cell>
          <cell r="E9319" t="str">
            <v>KS</v>
          </cell>
          <cell r="F9319">
            <v>632</v>
          </cell>
        </row>
        <row r="9320">
          <cell r="A9320">
            <v>7400589</v>
          </cell>
          <cell r="B9320" t="str">
            <v>Víko plné…DUF250-2</v>
          </cell>
          <cell r="C9320">
            <v>693</v>
          </cell>
          <cell r="D9320">
            <v>1</v>
          </cell>
          <cell r="E9320" t="str">
            <v>KS</v>
          </cell>
          <cell r="F9320">
            <v>693</v>
          </cell>
        </row>
        <row r="9321">
          <cell r="A9321">
            <v>7400592</v>
          </cell>
          <cell r="B9321" t="str">
            <v>Zaslepovací víko…DUF350/12</v>
          </cell>
          <cell r="C9321">
            <v>844</v>
          </cell>
          <cell r="D9321">
            <v>1</v>
          </cell>
          <cell r="E9321" t="str">
            <v>KS</v>
          </cell>
          <cell r="F9321">
            <v>844</v>
          </cell>
        </row>
        <row r="9322">
          <cell r="A9322">
            <v>7400597</v>
          </cell>
          <cell r="B9322" t="str">
            <v>Víko plné…DUF350-2</v>
          </cell>
          <cell r="C9322">
            <v>1144</v>
          </cell>
          <cell r="D9322">
            <v>1</v>
          </cell>
          <cell r="E9322" t="str">
            <v>KS</v>
          </cell>
          <cell r="F9322">
            <v>1144</v>
          </cell>
        </row>
        <row r="9323">
          <cell r="A9323">
            <v>7400600</v>
          </cell>
          <cell r="B9323" t="str">
            <v>Montážní víko…DU122E</v>
          </cell>
          <cell r="C9323">
            <v>831</v>
          </cell>
          <cell r="D9323">
            <v>1</v>
          </cell>
          <cell r="E9323" t="str">
            <v>KS</v>
          </cell>
          <cell r="F9323">
            <v>831</v>
          </cell>
        </row>
        <row r="9324">
          <cell r="A9324">
            <v>7400608</v>
          </cell>
          <cell r="B9324" t="str">
            <v>Montážní víko…DUF190/12</v>
          </cell>
          <cell r="C9324">
            <v>2500</v>
          </cell>
          <cell r="D9324">
            <v>1</v>
          </cell>
          <cell r="E9324" t="str">
            <v>KS</v>
          </cell>
          <cell r="F9324">
            <v>2500</v>
          </cell>
        </row>
        <row r="9325">
          <cell r="A9325">
            <v>7400620</v>
          </cell>
          <cell r="B9325" t="str">
            <v>Svislý ohyb…KV2/19028</v>
          </cell>
          <cell r="C9325">
            <v>1030</v>
          </cell>
          <cell r="D9325">
            <v>1</v>
          </cell>
          <cell r="E9325" t="str">
            <v>KS</v>
          </cell>
          <cell r="F9325">
            <v>1030</v>
          </cell>
        </row>
        <row r="9326">
          <cell r="A9326">
            <v>7400624</v>
          </cell>
          <cell r="B9326" t="str">
            <v>Svislý ohyb…KV2/19038</v>
          </cell>
          <cell r="C9326">
            <v>1104</v>
          </cell>
          <cell r="D9326">
            <v>1</v>
          </cell>
          <cell r="E9326" t="str">
            <v>KS</v>
          </cell>
          <cell r="F9326">
            <v>1104</v>
          </cell>
        </row>
        <row r="9327">
          <cell r="A9327">
            <v>7400628</v>
          </cell>
          <cell r="B9327" t="str">
            <v>Svislý ohyb…KV2/19048</v>
          </cell>
          <cell r="C9327">
            <v>1132</v>
          </cell>
          <cell r="D9327">
            <v>1</v>
          </cell>
          <cell r="E9327" t="str">
            <v>KS</v>
          </cell>
          <cell r="F9327">
            <v>1132</v>
          </cell>
        </row>
        <row r="9328">
          <cell r="A9328">
            <v>7400632</v>
          </cell>
          <cell r="B9328" t="str">
            <v>Svislý ohyb…KV2/25028</v>
          </cell>
          <cell r="C9328">
            <v>1177</v>
          </cell>
          <cell r="D9328">
            <v>1</v>
          </cell>
          <cell r="E9328" t="str">
            <v>KS</v>
          </cell>
          <cell r="F9328">
            <v>1177</v>
          </cell>
        </row>
        <row r="9329">
          <cell r="A9329">
            <v>7400636</v>
          </cell>
          <cell r="B9329" t="str">
            <v>Svislý ohyb…KV2/25038</v>
          </cell>
          <cell r="C9329">
            <v>1296</v>
          </cell>
          <cell r="D9329">
            <v>1</v>
          </cell>
          <cell r="E9329" t="str">
            <v>KS</v>
          </cell>
          <cell r="F9329">
            <v>1296</v>
          </cell>
        </row>
        <row r="9330">
          <cell r="A9330">
            <v>7400640</v>
          </cell>
          <cell r="B9330" t="str">
            <v>Svislý ohyb…KV2/25048</v>
          </cell>
          <cell r="C9330">
            <v>1393</v>
          </cell>
          <cell r="D9330">
            <v>1</v>
          </cell>
          <cell r="E9330" t="str">
            <v>KS</v>
          </cell>
          <cell r="F9330">
            <v>1393</v>
          </cell>
        </row>
        <row r="9331">
          <cell r="A9331">
            <v>7400644</v>
          </cell>
          <cell r="B9331" t="str">
            <v>Svislý ohyb…KV3/25028</v>
          </cell>
          <cell r="C9331">
            <v>1291</v>
          </cell>
          <cell r="D9331">
            <v>1</v>
          </cell>
          <cell r="E9331" t="str">
            <v>KS</v>
          </cell>
          <cell r="F9331">
            <v>1291</v>
          </cell>
        </row>
        <row r="9332">
          <cell r="A9332">
            <v>7400648</v>
          </cell>
          <cell r="B9332" t="str">
            <v>Svislý ohyb…KV3/25038</v>
          </cell>
          <cell r="C9332">
            <v>1406</v>
          </cell>
          <cell r="D9332">
            <v>1</v>
          </cell>
          <cell r="E9332" t="str">
            <v>KS</v>
          </cell>
          <cell r="F9332">
            <v>1406</v>
          </cell>
        </row>
        <row r="9333">
          <cell r="A9333">
            <v>7400652</v>
          </cell>
          <cell r="B9333" t="str">
            <v>Svislý ohyb…KV3/25048</v>
          </cell>
          <cell r="C9333">
            <v>1502</v>
          </cell>
          <cell r="D9333">
            <v>1</v>
          </cell>
          <cell r="E9333" t="str">
            <v>KS</v>
          </cell>
          <cell r="F9333">
            <v>1502</v>
          </cell>
        </row>
        <row r="9334">
          <cell r="A9334">
            <v>7400656</v>
          </cell>
          <cell r="B9334" t="str">
            <v>Svislý ohyb…KV3/35028</v>
          </cell>
          <cell r="C9334">
            <v>1695</v>
          </cell>
          <cell r="D9334">
            <v>1</v>
          </cell>
          <cell r="E9334" t="str">
            <v>KS</v>
          </cell>
          <cell r="F9334">
            <v>1695</v>
          </cell>
        </row>
        <row r="9335">
          <cell r="A9335">
            <v>7400660</v>
          </cell>
          <cell r="B9335" t="str">
            <v>Svislý ohyb…KV3/35038</v>
          </cell>
          <cell r="C9335">
            <v>1595</v>
          </cell>
          <cell r="D9335">
            <v>1</v>
          </cell>
          <cell r="E9335" t="str">
            <v>KS</v>
          </cell>
          <cell r="F9335">
            <v>1595</v>
          </cell>
        </row>
        <row r="9336">
          <cell r="A9336">
            <v>7400664</v>
          </cell>
          <cell r="B9336" t="str">
            <v>Svislý ohyb…KV3/35048</v>
          </cell>
          <cell r="C9336">
            <v>1821</v>
          </cell>
          <cell r="D9336">
            <v>1</v>
          </cell>
          <cell r="E9336" t="str">
            <v>KS</v>
          </cell>
          <cell r="F9336">
            <v>1821</v>
          </cell>
        </row>
        <row r="9337">
          <cell r="A9337">
            <v>7400668</v>
          </cell>
          <cell r="B9337" t="str">
            <v>Svislý ohyb…KV3-3/250</v>
          </cell>
          <cell r="C9337">
            <v>1241</v>
          </cell>
          <cell r="D9337">
            <v>1</v>
          </cell>
          <cell r="E9337" t="str">
            <v>KS</v>
          </cell>
          <cell r="F9337">
            <v>1241</v>
          </cell>
        </row>
        <row r="9338">
          <cell r="A9338">
            <v>7400672</v>
          </cell>
          <cell r="B9338" t="str">
            <v>Svislý ohyb…KV3-3/250</v>
          </cell>
          <cell r="C9338">
            <v>1307</v>
          </cell>
          <cell r="D9338">
            <v>1</v>
          </cell>
          <cell r="E9338" t="str">
            <v>KS</v>
          </cell>
          <cell r="F9338">
            <v>1307</v>
          </cell>
        </row>
        <row r="9339">
          <cell r="A9339">
            <v>7400684</v>
          </cell>
          <cell r="B9339" t="str">
            <v>Kruhové těsnění…RD190</v>
          </cell>
          <cell r="C9339">
            <v>233</v>
          </cell>
          <cell r="D9339">
            <v>1</v>
          </cell>
          <cell r="E9339" t="str">
            <v>KS</v>
          </cell>
          <cell r="F9339">
            <v>233</v>
          </cell>
        </row>
        <row r="9340">
          <cell r="A9340">
            <v>7400688</v>
          </cell>
          <cell r="B9340" t="str">
            <v>Kruhové těsnění…RD250</v>
          </cell>
          <cell r="C9340">
            <v>250</v>
          </cell>
          <cell r="D9340">
            <v>1</v>
          </cell>
          <cell r="E9340" t="str">
            <v>KS</v>
          </cell>
          <cell r="F9340">
            <v>250</v>
          </cell>
        </row>
        <row r="9341">
          <cell r="A9341">
            <v>7400692</v>
          </cell>
          <cell r="B9341" t="str">
            <v>Zaklapávací prvek…RE6</v>
          </cell>
          <cell r="C9341">
            <v>17</v>
          </cell>
          <cell r="D9341">
            <v>1</v>
          </cell>
          <cell r="E9341" t="str">
            <v>KS</v>
          </cell>
          <cell r="F9341">
            <v>17</v>
          </cell>
        </row>
        <row r="9342">
          <cell r="A9342">
            <v>7400700</v>
          </cell>
          <cell r="B9342" t="str">
            <v>Příložný rám podl. krytiny…BAU190/5</v>
          </cell>
          <cell r="C9342">
            <v>352</v>
          </cell>
          <cell r="D9342">
            <v>1</v>
          </cell>
          <cell r="E9342" t="str">
            <v>KS</v>
          </cell>
          <cell r="F9342">
            <v>352</v>
          </cell>
        </row>
        <row r="9343">
          <cell r="A9343">
            <v>7400704</v>
          </cell>
          <cell r="B9343" t="str">
            <v>Příložný rám podl. krytiny…BAU190/5</v>
          </cell>
          <cell r="C9343">
            <v>352</v>
          </cell>
          <cell r="D9343">
            <v>1</v>
          </cell>
          <cell r="E9343" t="str">
            <v>KS</v>
          </cell>
          <cell r="F9343">
            <v>352</v>
          </cell>
        </row>
        <row r="9344">
          <cell r="A9344">
            <v>7400708</v>
          </cell>
          <cell r="B9344" t="str">
            <v>Příložný rám podl. krytiny…BAU190/5</v>
          </cell>
          <cell r="C9344">
            <v>352</v>
          </cell>
          <cell r="D9344">
            <v>1</v>
          </cell>
          <cell r="E9344" t="str">
            <v>KS</v>
          </cell>
          <cell r="F9344">
            <v>352</v>
          </cell>
        </row>
        <row r="9345">
          <cell r="A9345">
            <v>7400712</v>
          </cell>
          <cell r="B9345" t="str">
            <v>Příložný rám podl. krytiny…BAU250N5</v>
          </cell>
          <cell r="C9345">
            <v>438</v>
          </cell>
          <cell r="D9345">
            <v>1</v>
          </cell>
          <cell r="E9345" t="str">
            <v>KS</v>
          </cell>
          <cell r="F9345">
            <v>438</v>
          </cell>
        </row>
        <row r="9346">
          <cell r="A9346">
            <v>7400740</v>
          </cell>
          <cell r="B9346" t="str">
            <v>Vkládací kazeta podl. krytiny…BEK/F250-</v>
          </cell>
          <cell r="C9346">
            <v>1561</v>
          </cell>
          <cell r="D9346">
            <v>1</v>
          </cell>
          <cell r="E9346" t="str">
            <v>KS</v>
          </cell>
          <cell r="F9346">
            <v>1561</v>
          </cell>
        </row>
        <row r="9347">
          <cell r="A9347">
            <v>7400744</v>
          </cell>
          <cell r="B9347" t="str">
            <v>Vkládací kazeta podl. krytiny…BEK/F250-</v>
          </cell>
          <cell r="C9347">
            <v>1615</v>
          </cell>
          <cell r="D9347">
            <v>1</v>
          </cell>
          <cell r="E9347" t="str">
            <v>KS</v>
          </cell>
          <cell r="F9347">
            <v>1615</v>
          </cell>
        </row>
        <row r="9348">
          <cell r="A9348">
            <v>7400748</v>
          </cell>
          <cell r="B9348" t="str">
            <v>Vkládací kazeta podl. krytiny…BEK/F250-</v>
          </cell>
          <cell r="C9348">
            <v>1675</v>
          </cell>
          <cell r="D9348">
            <v>1</v>
          </cell>
          <cell r="E9348" t="str">
            <v>KS</v>
          </cell>
          <cell r="F9348">
            <v>1675</v>
          </cell>
        </row>
        <row r="9349">
          <cell r="A9349">
            <v>7400752</v>
          </cell>
          <cell r="B9349" t="str">
            <v>Vkládací kazeta podl. krytiny…BEK/F350-</v>
          </cell>
          <cell r="C9349">
            <v>1673</v>
          </cell>
          <cell r="D9349">
            <v>1</v>
          </cell>
          <cell r="E9349" t="str">
            <v>KS</v>
          </cell>
          <cell r="F9349">
            <v>1673</v>
          </cell>
        </row>
        <row r="9350">
          <cell r="A9350">
            <v>7400756</v>
          </cell>
          <cell r="B9350" t="str">
            <v>Vkládací kazeta podl. krytiny…BEK/F350-</v>
          </cell>
          <cell r="C9350">
            <v>1724</v>
          </cell>
          <cell r="D9350">
            <v>1</v>
          </cell>
          <cell r="E9350" t="str">
            <v>KS</v>
          </cell>
          <cell r="F9350">
            <v>1724</v>
          </cell>
        </row>
        <row r="9351">
          <cell r="A9351">
            <v>7400760</v>
          </cell>
          <cell r="B9351" t="str">
            <v>Vkládací kazeta podl. krytiny…BEK/F350-</v>
          </cell>
          <cell r="C9351">
            <v>1777</v>
          </cell>
          <cell r="D9351">
            <v>1</v>
          </cell>
          <cell r="E9351" t="str">
            <v>KS</v>
          </cell>
          <cell r="F9351">
            <v>1777</v>
          </cell>
        </row>
        <row r="9352">
          <cell r="A9352">
            <v>7400764</v>
          </cell>
          <cell r="B9352" t="str">
            <v>Zaslepovací deska kruhová…DBS60</v>
          </cell>
          <cell r="C9352">
            <v>563</v>
          </cell>
          <cell r="D9352">
            <v>1</v>
          </cell>
          <cell r="E9352" t="str">
            <v>KS</v>
          </cell>
          <cell r="F9352">
            <v>563</v>
          </cell>
        </row>
        <row r="9353">
          <cell r="A9353">
            <v>7400768</v>
          </cell>
          <cell r="B9353" t="str">
            <v>Zaslepovací deska kruhová…DBS80</v>
          </cell>
          <cell r="C9353">
            <v>97</v>
          </cell>
          <cell r="D9353">
            <v>1</v>
          </cell>
          <cell r="E9353" t="str">
            <v>KS</v>
          </cell>
          <cell r="F9353">
            <v>97</v>
          </cell>
        </row>
        <row r="9354">
          <cell r="A9354">
            <v>7400772</v>
          </cell>
          <cell r="B9354" t="str">
            <v>Distanční lišta…DLZDT1/25</v>
          </cell>
          <cell r="C9354">
            <v>150</v>
          </cell>
          <cell r="D9354">
            <v>1</v>
          </cell>
          <cell r="E9354" t="str">
            <v>KS</v>
          </cell>
          <cell r="F9354">
            <v>150</v>
          </cell>
        </row>
        <row r="9355">
          <cell r="A9355">
            <v>7400776</v>
          </cell>
          <cell r="B9355" t="str">
            <v>Distanční lišta…DLZDT1/35</v>
          </cell>
          <cell r="C9355">
            <v>156</v>
          </cell>
          <cell r="D9355">
            <v>1</v>
          </cell>
          <cell r="E9355" t="str">
            <v>KS</v>
          </cell>
          <cell r="F9355">
            <v>156</v>
          </cell>
        </row>
        <row r="9356">
          <cell r="A9356">
            <v>7400780</v>
          </cell>
          <cell r="B9356" t="str">
            <v>Zaslepovací víko…DU121</v>
          </cell>
          <cell r="C9356">
            <v>549</v>
          </cell>
          <cell r="D9356">
            <v>1</v>
          </cell>
          <cell r="E9356" t="str">
            <v>KS</v>
          </cell>
          <cell r="F9356">
            <v>549</v>
          </cell>
        </row>
        <row r="9357">
          <cell r="A9357">
            <v>7400784</v>
          </cell>
          <cell r="B9357" t="str">
            <v>Pryžové těsnění…FD250-2</v>
          </cell>
          <cell r="C9357">
            <v>623</v>
          </cell>
          <cell r="D9357">
            <v>1</v>
          </cell>
          <cell r="E9357" t="str">
            <v>KS</v>
          </cell>
          <cell r="F9357">
            <v>623</v>
          </cell>
        </row>
        <row r="9358">
          <cell r="A9358">
            <v>7400788</v>
          </cell>
          <cell r="B9358" t="str">
            <v>Pryžové těsnění…FD350-02</v>
          </cell>
          <cell r="C9358">
            <v>748</v>
          </cell>
          <cell r="D9358">
            <v>1</v>
          </cell>
          <cell r="E9358" t="str">
            <v>KS</v>
          </cell>
          <cell r="F9358">
            <v>748</v>
          </cell>
        </row>
        <row r="9359">
          <cell r="A9359">
            <v>7400804</v>
          </cell>
          <cell r="B9359" t="str">
            <v>Oddělovací prvek…UGE25038/</v>
          </cell>
          <cell r="C9359">
            <v>169</v>
          </cell>
          <cell r="D9359">
            <v>1</v>
          </cell>
          <cell r="E9359" t="str">
            <v>KS</v>
          </cell>
          <cell r="F9359">
            <v>169</v>
          </cell>
        </row>
        <row r="9360">
          <cell r="A9360">
            <v>7400808</v>
          </cell>
          <cell r="B9360" t="str">
            <v>Oddělovací prvek…UZD/B3/35</v>
          </cell>
          <cell r="C9360">
            <v>237</v>
          </cell>
          <cell r="D9360">
            <v>1</v>
          </cell>
          <cell r="E9360" t="str">
            <v>KS</v>
          </cell>
          <cell r="F9360">
            <v>237</v>
          </cell>
        </row>
        <row r="9361">
          <cell r="A9361">
            <v>7400812</v>
          </cell>
          <cell r="B9361" t="str">
            <v>Oddělovací prvek…UZD/C2/25</v>
          </cell>
          <cell r="C9361">
            <v>458</v>
          </cell>
          <cell r="D9361">
            <v>1</v>
          </cell>
          <cell r="E9361" t="str">
            <v>KS</v>
          </cell>
          <cell r="F9361">
            <v>458</v>
          </cell>
        </row>
        <row r="9362">
          <cell r="A9362">
            <v>7400816</v>
          </cell>
          <cell r="B9362" t="str">
            <v>Oddělovací prvek…UZD/C2/35</v>
          </cell>
          <cell r="C9362">
            <v>534</v>
          </cell>
          <cell r="D9362">
            <v>1</v>
          </cell>
          <cell r="E9362" t="str">
            <v>KS</v>
          </cell>
          <cell r="F9362">
            <v>534</v>
          </cell>
        </row>
        <row r="9363">
          <cell r="A9363">
            <v>7400820</v>
          </cell>
          <cell r="B9363" t="str">
            <v>Oddělovací prvek…UZD/CC3/3</v>
          </cell>
          <cell r="C9363">
            <v>1156</v>
          </cell>
          <cell r="D9363">
            <v>1</v>
          </cell>
          <cell r="E9363" t="str">
            <v>KS</v>
          </cell>
          <cell r="F9363">
            <v>1156</v>
          </cell>
        </row>
        <row r="9364">
          <cell r="A9364">
            <v>7400824</v>
          </cell>
          <cell r="B9364" t="str">
            <v>Přístrojový kryt…US60A</v>
          </cell>
          <cell r="C9364">
            <v>58</v>
          </cell>
          <cell r="D9364">
            <v>1</v>
          </cell>
          <cell r="E9364" t="str">
            <v>KS</v>
          </cell>
          <cell r="F9364">
            <v>58</v>
          </cell>
        </row>
        <row r="9365">
          <cell r="A9365">
            <v>7400828</v>
          </cell>
          <cell r="B9365" t="str">
            <v>Upínací nálitek…US80/32-1</v>
          </cell>
          <cell r="C9365">
            <v>293</v>
          </cell>
          <cell r="D9365">
            <v>1</v>
          </cell>
          <cell r="E9365" t="str">
            <v>KS</v>
          </cell>
          <cell r="F9365">
            <v>293</v>
          </cell>
        </row>
        <row r="9366">
          <cell r="A9366">
            <v>7400832</v>
          </cell>
          <cell r="B9366" t="str">
            <v>Vyrovnávací kruh…US80/32-6</v>
          </cell>
          <cell r="C9366">
            <v>568</v>
          </cell>
          <cell r="D9366">
            <v>1</v>
          </cell>
          <cell r="E9366" t="str">
            <v>KS</v>
          </cell>
          <cell r="F9366">
            <v>568</v>
          </cell>
        </row>
        <row r="9367">
          <cell r="A9367">
            <v>7400844</v>
          </cell>
          <cell r="B9367" t="str">
            <v>Protahovací a odbočná krabice…UZD120170</v>
          </cell>
          <cell r="C9367">
            <v>4069</v>
          </cell>
          <cell r="D9367">
            <v>1</v>
          </cell>
          <cell r="E9367" t="str">
            <v>KS</v>
          </cell>
          <cell r="F9367">
            <v>4069</v>
          </cell>
        </row>
        <row r="9368">
          <cell r="A9368">
            <v>7400848</v>
          </cell>
          <cell r="B9368" t="str">
            <v>Protahovací a odbočná krabice…UZD170220</v>
          </cell>
          <cell r="C9368">
            <v>4406</v>
          </cell>
          <cell r="D9368">
            <v>1</v>
          </cell>
          <cell r="E9368" t="str">
            <v>KS</v>
          </cell>
          <cell r="F9368">
            <v>4406</v>
          </cell>
        </row>
        <row r="9369">
          <cell r="A9369">
            <v>7400856</v>
          </cell>
          <cell r="B9369" t="str">
            <v>Protahovací a odbočná krabice…UZD190</v>
          </cell>
          <cell r="C9369">
            <v>1925</v>
          </cell>
          <cell r="D9369">
            <v>1</v>
          </cell>
          <cell r="E9369" t="str">
            <v>KS</v>
          </cell>
          <cell r="F9369">
            <v>1925</v>
          </cell>
        </row>
        <row r="9370">
          <cell r="A9370">
            <v>7400864</v>
          </cell>
          <cell r="B9370" t="str">
            <v>Protahovací a odbočná krabice…UZD350-2</v>
          </cell>
          <cell r="C9370">
            <v>2962</v>
          </cell>
          <cell r="D9370">
            <v>1</v>
          </cell>
          <cell r="E9370" t="str">
            <v>KS</v>
          </cell>
          <cell r="F9370">
            <v>2962</v>
          </cell>
        </row>
        <row r="9371">
          <cell r="A9371">
            <v>7400880</v>
          </cell>
          <cell r="B9371" t="str">
            <v>Spojovací jazýček…VL19028</v>
          </cell>
          <cell r="C9371">
            <v>168</v>
          </cell>
          <cell r="D9371">
            <v>1</v>
          </cell>
          <cell r="E9371" t="str">
            <v>KS</v>
          </cell>
          <cell r="F9371">
            <v>168</v>
          </cell>
        </row>
        <row r="9372">
          <cell r="A9372">
            <v>7400884</v>
          </cell>
          <cell r="B9372" t="str">
            <v>Spojovací jazýček…VL19038</v>
          </cell>
          <cell r="C9372">
            <v>168</v>
          </cell>
          <cell r="D9372">
            <v>1</v>
          </cell>
          <cell r="E9372" t="str">
            <v>KS</v>
          </cell>
          <cell r="F9372">
            <v>168</v>
          </cell>
        </row>
        <row r="9373">
          <cell r="A9373">
            <v>7400888</v>
          </cell>
          <cell r="B9373" t="str">
            <v>Spojovací jazýček…VL19048</v>
          </cell>
          <cell r="C9373">
            <v>172</v>
          </cell>
          <cell r="D9373">
            <v>1</v>
          </cell>
          <cell r="E9373" t="str">
            <v>KS</v>
          </cell>
          <cell r="F9373">
            <v>172</v>
          </cell>
        </row>
        <row r="9374">
          <cell r="A9374">
            <v>7400892</v>
          </cell>
          <cell r="B9374" t="str">
            <v>Spojovací jazýček…VL25028</v>
          </cell>
          <cell r="C9374">
            <v>164</v>
          </cell>
          <cell r="D9374">
            <v>1</v>
          </cell>
          <cell r="E9374" t="str">
            <v>KS</v>
          </cell>
          <cell r="F9374">
            <v>164</v>
          </cell>
        </row>
        <row r="9375">
          <cell r="A9375">
            <v>7400896</v>
          </cell>
          <cell r="B9375" t="str">
            <v>Spojovací jazýček…VL25038</v>
          </cell>
          <cell r="C9375">
            <v>164</v>
          </cell>
          <cell r="D9375">
            <v>1</v>
          </cell>
          <cell r="E9375" t="str">
            <v>KS</v>
          </cell>
          <cell r="F9375">
            <v>164</v>
          </cell>
        </row>
        <row r="9376">
          <cell r="A9376">
            <v>7400904</v>
          </cell>
          <cell r="B9376" t="str">
            <v>Spojovací jazýček…VL35028</v>
          </cell>
          <cell r="C9376">
            <v>174</v>
          </cell>
          <cell r="D9376">
            <v>1</v>
          </cell>
          <cell r="E9376" t="str">
            <v>KS</v>
          </cell>
          <cell r="F9376">
            <v>174</v>
          </cell>
        </row>
        <row r="9377">
          <cell r="A9377">
            <v>7400908</v>
          </cell>
          <cell r="B9377" t="str">
            <v>Spojovací jazýček…VL35038</v>
          </cell>
          <cell r="C9377">
            <v>174</v>
          </cell>
          <cell r="D9377">
            <v>1</v>
          </cell>
          <cell r="E9377" t="str">
            <v>KS</v>
          </cell>
          <cell r="F9377">
            <v>174</v>
          </cell>
        </row>
        <row r="9378">
          <cell r="A9378">
            <v>7400912</v>
          </cell>
          <cell r="B9378" t="str">
            <v>Spojovací jazýček…VL35048</v>
          </cell>
          <cell r="C9378">
            <v>167</v>
          </cell>
          <cell r="D9378">
            <v>1</v>
          </cell>
          <cell r="E9378" t="str">
            <v>KS</v>
          </cell>
          <cell r="F9378">
            <v>167</v>
          </cell>
        </row>
        <row r="9379">
          <cell r="A9379">
            <v>7400920</v>
          </cell>
          <cell r="B9379" t="str">
            <v>Montážní víko…ZD1/250</v>
          </cell>
          <cell r="C9379">
            <v>4664</v>
          </cell>
          <cell r="D9379">
            <v>1</v>
          </cell>
          <cell r="E9379" t="str">
            <v>KS</v>
          </cell>
          <cell r="F9379">
            <v>4664</v>
          </cell>
        </row>
        <row r="9380">
          <cell r="A9380">
            <v>7400928</v>
          </cell>
          <cell r="B9380" t="str">
            <v>Montážní víko…ZD1/350</v>
          </cell>
          <cell r="C9380">
            <v>5709</v>
          </cell>
          <cell r="D9380">
            <v>1</v>
          </cell>
          <cell r="E9380" t="str">
            <v>KS</v>
          </cell>
          <cell r="F9380">
            <v>5709</v>
          </cell>
        </row>
        <row r="9381">
          <cell r="A9381">
            <v>7400936</v>
          </cell>
          <cell r="B9381" t="str">
            <v>Montážní víko…ZD1-190/1</v>
          </cell>
          <cell r="C9381">
            <v>965</v>
          </cell>
          <cell r="D9381">
            <v>1</v>
          </cell>
          <cell r="E9381" t="str">
            <v>KS</v>
          </cell>
          <cell r="F9381">
            <v>965</v>
          </cell>
        </row>
        <row r="9382">
          <cell r="A9382">
            <v>7400940</v>
          </cell>
          <cell r="B9382" t="str">
            <v>Montážní víko…ZDT1/190</v>
          </cell>
          <cell r="C9382">
            <v>5062</v>
          </cell>
          <cell r="D9382">
            <v>1</v>
          </cell>
          <cell r="E9382" t="str">
            <v>KS</v>
          </cell>
          <cell r="F9382">
            <v>5062</v>
          </cell>
        </row>
        <row r="9383">
          <cell r="A9383">
            <v>7400948</v>
          </cell>
          <cell r="B9383" t="str">
            <v>Montážní víko…ZDT1/250</v>
          </cell>
          <cell r="C9383">
            <v>5403</v>
          </cell>
          <cell r="D9383">
            <v>1</v>
          </cell>
          <cell r="E9383" t="str">
            <v>KS</v>
          </cell>
          <cell r="F9383">
            <v>5403</v>
          </cell>
        </row>
        <row r="9384">
          <cell r="A9384">
            <v>7400956</v>
          </cell>
          <cell r="B9384" t="str">
            <v>Montážní víko…ZDT1/350</v>
          </cell>
          <cell r="C9384">
            <v>5776</v>
          </cell>
          <cell r="D9384">
            <v>1</v>
          </cell>
          <cell r="E9384" t="str">
            <v>KS</v>
          </cell>
          <cell r="F9384">
            <v>5776</v>
          </cell>
        </row>
        <row r="9385">
          <cell r="A9385">
            <v>7400960</v>
          </cell>
          <cell r="B9385" t="str">
            <v>Spojovací jazýček…VL19028E</v>
          </cell>
          <cell r="C9385">
            <v>168</v>
          </cell>
          <cell r="D9385">
            <v>1</v>
          </cell>
          <cell r="E9385" t="str">
            <v>KS</v>
          </cell>
          <cell r="F9385">
            <v>168</v>
          </cell>
        </row>
        <row r="9386">
          <cell r="A9386">
            <v>7400968</v>
          </cell>
          <cell r="B9386" t="str">
            <v>Spojovací jazýček…VL25038E</v>
          </cell>
          <cell r="C9386">
            <v>164</v>
          </cell>
          <cell r="D9386">
            <v>1</v>
          </cell>
          <cell r="E9386" t="str">
            <v>KS</v>
          </cell>
          <cell r="F9386">
            <v>164</v>
          </cell>
        </row>
        <row r="9387">
          <cell r="A9387">
            <v>7400970</v>
          </cell>
          <cell r="B9387" t="str">
            <v>VL25048E…VL25048E</v>
          </cell>
          <cell r="C9387">
            <v>119</v>
          </cell>
          <cell r="D9387">
            <v>1</v>
          </cell>
          <cell r="E9387" t="str">
            <v>KS</v>
          </cell>
          <cell r="F9387">
            <v>119</v>
          </cell>
        </row>
        <row r="9388">
          <cell r="A9388">
            <v>7400974</v>
          </cell>
          <cell r="B9388" t="str">
            <v>Spojovací jazýček…VL35038E</v>
          </cell>
          <cell r="C9388">
            <v>129</v>
          </cell>
          <cell r="D9388">
            <v>1</v>
          </cell>
          <cell r="E9388" t="str">
            <v>KS</v>
          </cell>
          <cell r="F9388">
            <v>129</v>
          </cell>
        </row>
        <row r="9389">
          <cell r="A9389">
            <v>7400976</v>
          </cell>
          <cell r="B9389" t="str">
            <v>Spojovací jazýček…VL35048E</v>
          </cell>
          <cell r="C9389">
            <v>167</v>
          </cell>
          <cell r="D9389">
            <v>1</v>
          </cell>
          <cell r="E9389" t="str">
            <v>KS</v>
          </cell>
          <cell r="F9389">
            <v>167</v>
          </cell>
        </row>
        <row r="9390">
          <cell r="A9390">
            <v>7401870</v>
          </cell>
          <cell r="B9390" t="str">
            <v>Zaslepovací víko…OKA2D200</v>
          </cell>
          <cell r="C9390">
            <v>860</v>
          </cell>
          <cell r="D9390">
            <v>1</v>
          </cell>
          <cell r="E9390" t="str">
            <v>KS</v>
          </cell>
          <cell r="F9390">
            <v>860</v>
          </cell>
        </row>
        <row r="9391">
          <cell r="A9391">
            <v>7401898</v>
          </cell>
          <cell r="B9391" t="str">
            <v>Zaslepovací víko…OKA2/D400</v>
          </cell>
          <cell r="C9391">
            <v>1700</v>
          </cell>
          <cell r="D9391">
            <v>1</v>
          </cell>
          <cell r="E9391" t="str">
            <v>KS</v>
          </cell>
          <cell r="F9391">
            <v>1700</v>
          </cell>
        </row>
        <row r="9392">
          <cell r="A9392">
            <v>7401900</v>
          </cell>
          <cell r="B9392" t="str">
            <v>Spojovací úhelník…OKA2/VW</v>
          </cell>
          <cell r="C9392">
            <v>294</v>
          </cell>
          <cell r="D9392">
            <v>1</v>
          </cell>
          <cell r="E9392" t="str">
            <v>KS</v>
          </cell>
          <cell r="F9392">
            <v>294</v>
          </cell>
        </row>
        <row r="9393">
          <cell r="A9393">
            <v>7401904</v>
          </cell>
          <cell r="B9393" t="str">
            <v>Přístrojový kryt…OKA2DAT20</v>
          </cell>
          <cell r="C9393">
            <v>1017</v>
          </cell>
          <cell r="D9393">
            <v>1</v>
          </cell>
          <cell r="E9393" t="str">
            <v>KS</v>
          </cell>
          <cell r="F9393">
            <v>1017</v>
          </cell>
        </row>
        <row r="9394">
          <cell r="A9394">
            <v>7401912</v>
          </cell>
          <cell r="B9394" t="str">
            <v>Přístrojový kryt…OKA2DAT30</v>
          </cell>
          <cell r="C9394">
            <v>1436</v>
          </cell>
          <cell r="D9394">
            <v>1</v>
          </cell>
          <cell r="E9394" t="str">
            <v>KS</v>
          </cell>
          <cell r="F9394">
            <v>1436</v>
          </cell>
        </row>
        <row r="9395">
          <cell r="A9395">
            <v>7401920</v>
          </cell>
          <cell r="B9395" t="str">
            <v>Přístrojový kryt…OKA2DAT40</v>
          </cell>
          <cell r="C9395">
            <v>1860</v>
          </cell>
          <cell r="D9395">
            <v>1</v>
          </cell>
          <cell r="E9395" t="str">
            <v>KS</v>
          </cell>
          <cell r="F9395">
            <v>1860</v>
          </cell>
        </row>
        <row r="9396">
          <cell r="A9396">
            <v>7401960</v>
          </cell>
          <cell r="B9396" t="str">
            <v>Přepážka…OKA2TW100</v>
          </cell>
          <cell r="C9396">
            <v>162</v>
          </cell>
          <cell r="D9396">
            <v>1</v>
          </cell>
          <cell r="E9396" t="str">
            <v>M</v>
          </cell>
          <cell r="F9396">
            <v>162</v>
          </cell>
        </row>
        <row r="9397">
          <cell r="A9397">
            <v>7401964</v>
          </cell>
          <cell r="B9397" t="str">
            <v>Přepážka…OKA2TW110</v>
          </cell>
          <cell r="C9397">
            <v>177</v>
          </cell>
          <cell r="D9397">
            <v>1</v>
          </cell>
          <cell r="E9397" t="str">
            <v>M</v>
          </cell>
          <cell r="F9397">
            <v>177</v>
          </cell>
        </row>
        <row r="9398">
          <cell r="A9398">
            <v>7401968</v>
          </cell>
          <cell r="B9398" t="str">
            <v>Přepážka…OKA2TW120</v>
          </cell>
          <cell r="C9398">
            <v>190</v>
          </cell>
          <cell r="D9398">
            <v>1</v>
          </cell>
          <cell r="E9398" t="str">
            <v>M</v>
          </cell>
          <cell r="F9398">
            <v>190</v>
          </cell>
        </row>
        <row r="9399">
          <cell r="A9399">
            <v>7401972</v>
          </cell>
          <cell r="B9399" t="str">
            <v>Přepážka…OKA2TW130</v>
          </cell>
          <cell r="C9399">
            <v>204</v>
          </cell>
          <cell r="D9399">
            <v>1</v>
          </cell>
          <cell r="E9399" t="str">
            <v>M</v>
          </cell>
          <cell r="F9399">
            <v>204</v>
          </cell>
        </row>
        <row r="9400">
          <cell r="A9400">
            <v>7401976</v>
          </cell>
          <cell r="B9400" t="str">
            <v>Přepážka…OKA2TW140</v>
          </cell>
          <cell r="C9400">
            <v>217</v>
          </cell>
          <cell r="D9400">
            <v>1</v>
          </cell>
          <cell r="E9400" t="str">
            <v>M</v>
          </cell>
          <cell r="F9400">
            <v>217</v>
          </cell>
        </row>
        <row r="9401">
          <cell r="A9401">
            <v>7401980</v>
          </cell>
          <cell r="B9401" t="str">
            <v>Přepážka…OKA2TW150</v>
          </cell>
          <cell r="C9401">
            <v>226</v>
          </cell>
          <cell r="D9401">
            <v>1</v>
          </cell>
          <cell r="E9401" t="str">
            <v>M</v>
          </cell>
          <cell r="F9401">
            <v>226</v>
          </cell>
        </row>
        <row r="9402">
          <cell r="A9402">
            <v>7401984</v>
          </cell>
          <cell r="B9402" t="str">
            <v>Přepážka…OKA2TW30</v>
          </cell>
          <cell r="C9402">
            <v>70</v>
          </cell>
          <cell r="D9402">
            <v>1</v>
          </cell>
          <cell r="E9402" t="str">
            <v>M</v>
          </cell>
          <cell r="F9402">
            <v>70</v>
          </cell>
        </row>
        <row r="9403">
          <cell r="A9403">
            <v>7401988</v>
          </cell>
          <cell r="B9403" t="str">
            <v>Přepážka…OKA2TW40</v>
          </cell>
          <cell r="C9403">
            <v>83</v>
          </cell>
          <cell r="D9403">
            <v>1</v>
          </cell>
          <cell r="E9403" t="str">
            <v>M</v>
          </cell>
          <cell r="F9403">
            <v>83</v>
          </cell>
        </row>
        <row r="9404">
          <cell r="A9404">
            <v>7401992</v>
          </cell>
          <cell r="B9404" t="str">
            <v>Přepážka…OKA2TW50</v>
          </cell>
          <cell r="C9404">
            <v>96</v>
          </cell>
          <cell r="D9404">
            <v>1</v>
          </cell>
          <cell r="E9404" t="str">
            <v>M</v>
          </cell>
          <cell r="F9404">
            <v>96</v>
          </cell>
        </row>
        <row r="9405">
          <cell r="A9405">
            <v>7401996</v>
          </cell>
          <cell r="B9405" t="str">
            <v>Přepážka…OKA2TW60</v>
          </cell>
          <cell r="C9405">
            <v>110</v>
          </cell>
          <cell r="D9405">
            <v>1</v>
          </cell>
          <cell r="E9405" t="str">
            <v>M</v>
          </cell>
          <cell r="F9405">
            <v>110</v>
          </cell>
        </row>
        <row r="9406">
          <cell r="A9406">
            <v>7401997</v>
          </cell>
          <cell r="B9406" t="str">
            <v>Zaslepovací víko…OKAD300</v>
          </cell>
          <cell r="C9406">
            <v>1271</v>
          </cell>
          <cell r="D9406">
            <v>1</v>
          </cell>
          <cell r="E9406" t="str">
            <v>KS</v>
          </cell>
          <cell r="F9406">
            <v>1271</v>
          </cell>
        </row>
        <row r="9407">
          <cell r="A9407">
            <v>7402000</v>
          </cell>
          <cell r="B9407" t="str">
            <v>Přepážka…OKA2TW70</v>
          </cell>
          <cell r="C9407">
            <v>124</v>
          </cell>
          <cell r="D9407">
            <v>1</v>
          </cell>
          <cell r="E9407" t="str">
            <v>M</v>
          </cell>
          <cell r="F9407">
            <v>124</v>
          </cell>
        </row>
        <row r="9408">
          <cell r="A9408">
            <v>7402004</v>
          </cell>
          <cell r="B9408" t="str">
            <v>Přepážka…OKA2TW80</v>
          </cell>
          <cell r="C9408">
            <v>136</v>
          </cell>
          <cell r="D9408">
            <v>1</v>
          </cell>
          <cell r="E9408" t="str">
            <v>M</v>
          </cell>
          <cell r="F9408">
            <v>136</v>
          </cell>
        </row>
        <row r="9409">
          <cell r="A9409">
            <v>7402008</v>
          </cell>
          <cell r="B9409" t="str">
            <v>Přepážka…OKA2TW90</v>
          </cell>
          <cell r="C9409">
            <v>148</v>
          </cell>
          <cell r="D9409">
            <v>1</v>
          </cell>
          <cell r="E9409" t="str">
            <v>M</v>
          </cell>
          <cell r="F9409">
            <v>148</v>
          </cell>
        </row>
        <row r="9410">
          <cell r="A9410">
            <v>7402040</v>
          </cell>
          <cell r="B9410" t="str">
            <v>Víko přístrojové jednotky…OKA/DG4/3</v>
          </cell>
          <cell r="C9410">
            <v>1513</v>
          </cell>
          <cell r="D9410">
            <v>1</v>
          </cell>
          <cell r="E9410" t="str">
            <v>KS</v>
          </cell>
          <cell r="F9410">
            <v>1513</v>
          </cell>
        </row>
        <row r="9411">
          <cell r="A9411">
            <v>7402048</v>
          </cell>
          <cell r="B9411" t="str">
            <v>Víko přístrojové jednotky…OKA/DG4/4</v>
          </cell>
          <cell r="C9411">
            <v>1941</v>
          </cell>
          <cell r="D9411">
            <v>1</v>
          </cell>
          <cell r="E9411" t="str">
            <v>KS</v>
          </cell>
          <cell r="F9411">
            <v>1941</v>
          </cell>
        </row>
        <row r="9412">
          <cell r="A9412">
            <v>7402056</v>
          </cell>
          <cell r="B9412" t="str">
            <v>Víko přístrojové jednotky…OKA/DG6/4</v>
          </cell>
          <cell r="C9412">
            <v>2088</v>
          </cell>
          <cell r="D9412">
            <v>1</v>
          </cell>
          <cell r="E9412" t="str">
            <v>KS</v>
          </cell>
          <cell r="F9412">
            <v>2088</v>
          </cell>
        </row>
        <row r="9413">
          <cell r="A9413">
            <v>7402064</v>
          </cell>
          <cell r="B9413" t="str">
            <v>Víko přístrojové jednotky…OKA/DG9/4</v>
          </cell>
          <cell r="C9413">
            <v>2267</v>
          </cell>
          <cell r="D9413">
            <v>1</v>
          </cell>
          <cell r="E9413" t="str">
            <v>KS</v>
          </cell>
          <cell r="F9413">
            <v>2267</v>
          </cell>
        </row>
        <row r="9414">
          <cell r="A9414">
            <v>7402068</v>
          </cell>
          <cell r="B9414" t="str">
            <v>Víko přístrojové jednotky…OKA/DGR9/</v>
          </cell>
          <cell r="C9414">
            <v>2305</v>
          </cell>
          <cell r="D9414">
            <v>1</v>
          </cell>
          <cell r="E9414" t="str">
            <v>KS</v>
          </cell>
          <cell r="F9414">
            <v>2305</v>
          </cell>
        </row>
        <row r="9415">
          <cell r="A9415">
            <v>7402262</v>
          </cell>
          <cell r="B9415" t="str">
            <v>Přístrojová jednotka…GES6OK/U</v>
          </cell>
          <cell r="C9415">
            <v>922</v>
          </cell>
          <cell r="D9415">
            <v>1</v>
          </cell>
          <cell r="E9415" t="str">
            <v>KS</v>
          </cell>
          <cell r="F9415">
            <v>922</v>
          </cell>
        </row>
        <row r="9416">
          <cell r="A9416">
            <v>7402274</v>
          </cell>
          <cell r="B9416" t="str">
            <v>Přístrojová jednotka…GES9OK/U</v>
          </cell>
          <cell r="C9416">
            <v>1648</v>
          </cell>
          <cell r="D9416">
            <v>1</v>
          </cell>
          <cell r="E9416" t="str">
            <v>KS</v>
          </cell>
          <cell r="F9416">
            <v>1648</v>
          </cell>
        </row>
        <row r="9417">
          <cell r="A9417">
            <v>7402278</v>
          </cell>
          <cell r="B9417" t="str">
            <v>Přístrojová jednotka…GES9OK/U</v>
          </cell>
          <cell r="C9417">
            <v>1648</v>
          </cell>
          <cell r="D9417">
            <v>1</v>
          </cell>
          <cell r="E9417" t="str">
            <v>KS</v>
          </cell>
          <cell r="F9417">
            <v>1648</v>
          </cell>
        </row>
        <row r="9418">
          <cell r="A9418">
            <v>7402282</v>
          </cell>
          <cell r="B9418" t="str">
            <v>Přístrojová jednotka…GES9OK/U</v>
          </cell>
          <cell r="C9418">
            <v>1648</v>
          </cell>
          <cell r="D9418">
            <v>1</v>
          </cell>
          <cell r="E9418" t="str">
            <v>KS</v>
          </cell>
          <cell r="F9418">
            <v>1648</v>
          </cell>
        </row>
        <row r="9419">
          <cell r="A9419">
            <v>7402286</v>
          </cell>
          <cell r="B9419" t="str">
            <v>Přístrojová jednotka…GES9OK/U</v>
          </cell>
          <cell r="C9419">
            <v>1648</v>
          </cell>
          <cell r="D9419">
            <v>1</v>
          </cell>
          <cell r="E9419" t="str">
            <v>KS</v>
          </cell>
          <cell r="F9419">
            <v>1648</v>
          </cell>
        </row>
        <row r="9420">
          <cell r="A9420">
            <v>7402300</v>
          </cell>
          <cell r="B9420" t="str">
            <v>Úhlová odbočka…OKA/B3006</v>
          </cell>
          <cell r="C9420">
            <v>1625</v>
          </cell>
          <cell r="D9420">
            <v>1</v>
          </cell>
          <cell r="E9420" t="str">
            <v>KS</v>
          </cell>
          <cell r="F9420">
            <v>1625</v>
          </cell>
        </row>
        <row r="9421">
          <cell r="A9421">
            <v>7402304</v>
          </cell>
          <cell r="B9421" t="str">
            <v>Úhlová odbočka…OKA/B3006</v>
          </cell>
          <cell r="C9421">
            <v>1619</v>
          </cell>
          <cell r="D9421">
            <v>1</v>
          </cell>
          <cell r="E9421" t="str">
            <v>KS</v>
          </cell>
          <cell r="F9421">
            <v>1619</v>
          </cell>
        </row>
        <row r="9422">
          <cell r="A9422">
            <v>7402308</v>
          </cell>
          <cell r="B9422" t="str">
            <v>Úhlová odbočka…OKA/B3506</v>
          </cell>
          <cell r="C9422">
            <v>1646</v>
          </cell>
          <cell r="D9422">
            <v>1</v>
          </cell>
          <cell r="E9422" t="str">
            <v>KS</v>
          </cell>
          <cell r="F9422">
            <v>1646</v>
          </cell>
        </row>
        <row r="9423">
          <cell r="A9423">
            <v>7402312</v>
          </cell>
          <cell r="B9423" t="str">
            <v>Úhlová odbočka…OKA/B3506</v>
          </cell>
          <cell r="C9423">
            <v>1642</v>
          </cell>
          <cell r="D9423">
            <v>1</v>
          </cell>
          <cell r="E9423" t="str">
            <v>KS</v>
          </cell>
          <cell r="F9423">
            <v>1642</v>
          </cell>
        </row>
        <row r="9424">
          <cell r="A9424">
            <v>7402360</v>
          </cell>
          <cell r="B9424" t="str">
            <v>Zakončení…OKA/E3006</v>
          </cell>
          <cell r="C9424">
            <v>320</v>
          </cell>
          <cell r="D9424">
            <v>1</v>
          </cell>
          <cell r="E9424" t="str">
            <v>KS</v>
          </cell>
          <cell r="F9424">
            <v>320</v>
          </cell>
        </row>
        <row r="9425">
          <cell r="A9425">
            <v>7402364</v>
          </cell>
          <cell r="B9425" t="str">
            <v>Zakončení…OKA/E3006</v>
          </cell>
          <cell r="C9425">
            <v>320</v>
          </cell>
          <cell r="D9425">
            <v>1</v>
          </cell>
          <cell r="E9425" t="str">
            <v>KS</v>
          </cell>
          <cell r="F9425">
            <v>320</v>
          </cell>
        </row>
        <row r="9426">
          <cell r="A9426">
            <v>7402368</v>
          </cell>
          <cell r="B9426" t="str">
            <v>Zakončení…OKA/E3506</v>
          </cell>
          <cell r="C9426">
            <v>324</v>
          </cell>
          <cell r="D9426">
            <v>1</v>
          </cell>
          <cell r="E9426" t="str">
            <v>KS</v>
          </cell>
          <cell r="F9426">
            <v>324</v>
          </cell>
        </row>
        <row r="9427">
          <cell r="A9427">
            <v>7402372</v>
          </cell>
          <cell r="B9427" t="str">
            <v>Zakončení…OKA/E3506</v>
          </cell>
          <cell r="C9427">
            <v>324</v>
          </cell>
          <cell r="D9427">
            <v>1</v>
          </cell>
          <cell r="E9427" t="str">
            <v>KS</v>
          </cell>
          <cell r="F9427">
            <v>324</v>
          </cell>
        </row>
        <row r="9428">
          <cell r="A9428">
            <v>7402380</v>
          </cell>
          <cell r="B9428" t="str">
            <v>Zakončení…OKA/E4006</v>
          </cell>
          <cell r="C9428">
            <v>1235</v>
          </cell>
          <cell r="D9428">
            <v>1</v>
          </cell>
          <cell r="E9428" t="str">
            <v>KS</v>
          </cell>
          <cell r="F9428">
            <v>1235</v>
          </cell>
        </row>
        <row r="9429">
          <cell r="A9429">
            <v>7402400</v>
          </cell>
          <cell r="B9429" t="str">
            <v>Svislý ohyb…OKA/RB2/3</v>
          </cell>
          <cell r="C9429">
            <v>2584</v>
          </cell>
          <cell r="D9429">
            <v>1</v>
          </cell>
          <cell r="E9429" t="str">
            <v>KS</v>
          </cell>
          <cell r="F9429">
            <v>2584</v>
          </cell>
        </row>
        <row r="9430">
          <cell r="A9430">
            <v>7402404</v>
          </cell>
          <cell r="B9430" t="str">
            <v>Svislý ohyb…OKA/RB2/3</v>
          </cell>
          <cell r="C9430">
            <v>2588</v>
          </cell>
          <cell r="D9430">
            <v>1</v>
          </cell>
          <cell r="E9430" t="str">
            <v>KS</v>
          </cell>
          <cell r="F9430">
            <v>2588</v>
          </cell>
        </row>
        <row r="9431">
          <cell r="A9431">
            <v>7402408</v>
          </cell>
          <cell r="B9431" t="str">
            <v>Svislý ohyb…OKA/RB2/3</v>
          </cell>
          <cell r="C9431">
            <v>2573</v>
          </cell>
          <cell r="D9431">
            <v>1</v>
          </cell>
          <cell r="E9431" t="str">
            <v>KS</v>
          </cell>
          <cell r="F9431">
            <v>2573</v>
          </cell>
        </row>
        <row r="9432">
          <cell r="A9432">
            <v>7402412</v>
          </cell>
          <cell r="B9432" t="str">
            <v>Svislý ohyb…OKA/RB2/3</v>
          </cell>
          <cell r="C9432">
            <v>2577</v>
          </cell>
          <cell r="D9432">
            <v>1</v>
          </cell>
          <cell r="E9432" t="str">
            <v>KS</v>
          </cell>
          <cell r="F9432">
            <v>2577</v>
          </cell>
        </row>
        <row r="9433">
          <cell r="A9433">
            <v>7402416</v>
          </cell>
          <cell r="B9433" t="str">
            <v>Svislý ohyb…OKA/RB3/3</v>
          </cell>
          <cell r="C9433">
            <v>2388</v>
          </cell>
          <cell r="D9433">
            <v>1</v>
          </cell>
          <cell r="E9433" t="str">
            <v>KS</v>
          </cell>
          <cell r="F9433">
            <v>2388</v>
          </cell>
        </row>
        <row r="9434">
          <cell r="A9434">
            <v>7402420</v>
          </cell>
          <cell r="B9434" t="str">
            <v>Svislý ohyb…OKA/RB3/3</v>
          </cell>
          <cell r="C9434">
            <v>2394</v>
          </cell>
          <cell r="D9434">
            <v>1</v>
          </cell>
          <cell r="E9434" t="str">
            <v>KS</v>
          </cell>
          <cell r="F9434">
            <v>2394</v>
          </cell>
        </row>
        <row r="9435">
          <cell r="A9435">
            <v>7402424</v>
          </cell>
          <cell r="B9435" t="str">
            <v>Svislý ohyb…OKA/RB3/3</v>
          </cell>
          <cell r="C9435">
            <v>2592</v>
          </cell>
          <cell r="D9435">
            <v>1</v>
          </cell>
          <cell r="E9435" t="str">
            <v>KS</v>
          </cell>
          <cell r="F9435">
            <v>2592</v>
          </cell>
        </row>
        <row r="9436">
          <cell r="A9436">
            <v>7402428</v>
          </cell>
          <cell r="B9436" t="str">
            <v>Svislý ohyb…OKA/RB3/3</v>
          </cell>
          <cell r="C9436">
            <v>2599</v>
          </cell>
          <cell r="D9436">
            <v>1</v>
          </cell>
          <cell r="E9436" t="str">
            <v>KS</v>
          </cell>
          <cell r="F9436">
            <v>2599</v>
          </cell>
        </row>
        <row r="9437">
          <cell r="A9437">
            <v>7402456</v>
          </cell>
          <cell r="B9437" t="str">
            <v>Přepážka…OKA/TD1-6</v>
          </cell>
          <cell r="C9437">
            <v>94</v>
          </cell>
          <cell r="D9437">
            <v>1</v>
          </cell>
          <cell r="E9437" t="str">
            <v>M</v>
          </cell>
          <cell r="F9437">
            <v>94</v>
          </cell>
        </row>
        <row r="9438">
          <cell r="A9438">
            <v>7402460</v>
          </cell>
          <cell r="B9438" t="str">
            <v>Přepážka…OKA/TD1-6</v>
          </cell>
          <cell r="C9438">
            <v>127</v>
          </cell>
          <cell r="D9438">
            <v>1</v>
          </cell>
          <cell r="E9438" t="str">
            <v>M</v>
          </cell>
          <cell r="F9438">
            <v>127</v>
          </cell>
        </row>
        <row r="9439">
          <cell r="A9439">
            <v>7402464</v>
          </cell>
          <cell r="B9439" t="str">
            <v>Přepážka…OKA/TD2-6</v>
          </cell>
          <cell r="C9439">
            <v>85</v>
          </cell>
          <cell r="D9439">
            <v>1</v>
          </cell>
          <cell r="E9439" t="str">
            <v>M</v>
          </cell>
          <cell r="F9439">
            <v>85</v>
          </cell>
        </row>
        <row r="9440">
          <cell r="A9440">
            <v>7402470</v>
          </cell>
          <cell r="B9440" t="str">
            <v>Přepážka…OKA/TD2-6</v>
          </cell>
          <cell r="C9440">
            <v>90</v>
          </cell>
          <cell r="D9440">
            <v>1</v>
          </cell>
          <cell r="E9440" t="str">
            <v>M</v>
          </cell>
          <cell r="F9440">
            <v>90</v>
          </cell>
        </row>
        <row r="9441">
          <cell r="A9441">
            <v>7402474</v>
          </cell>
          <cell r="B9441" t="str">
            <v>Přepážka…OKA/TD3-6</v>
          </cell>
          <cell r="C9441">
            <v>48</v>
          </cell>
          <cell r="D9441">
            <v>1</v>
          </cell>
          <cell r="E9441" t="str">
            <v>M</v>
          </cell>
          <cell r="F9441">
            <v>48</v>
          </cell>
        </row>
        <row r="9442">
          <cell r="A9442">
            <v>7402478</v>
          </cell>
          <cell r="B9442" t="str">
            <v>Přepážka…OKA/TD3-6</v>
          </cell>
          <cell r="C9442">
            <v>52</v>
          </cell>
          <cell r="D9442">
            <v>1</v>
          </cell>
          <cell r="E9442" t="str">
            <v>M</v>
          </cell>
          <cell r="F9442">
            <v>52</v>
          </cell>
        </row>
        <row r="9443">
          <cell r="A9443">
            <v>7402486</v>
          </cell>
          <cell r="B9443" t="str">
            <v>Upevňovací úhelník…OKA/TF65</v>
          </cell>
          <cell r="C9443">
            <v>185</v>
          </cell>
          <cell r="D9443">
            <v>1</v>
          </cell>
          <cell r="E9443" t="str">
            <v>KS</v>
          </cell>
          <cell r="F9443">
            <v>185</v>
          </cell>
        </row>
        <row r="9444">
          <cell r="A9444">
            <v>7402782</v>
          </cell>
          <cell r="B9444" t="str">
            <v>Upevňovací úhelník…OKA/TF60</v>
          </cell>
          <cell r="C9444">
            <v>228</v>
          </cell>
          <cell r="D9444">
            <v>1</v>
          </cell>
          <cell r="E9444" t="str">
            <v>KS</v>
          </cell>
          <cell r="F9444">
            <v>228</v>
          </cell>
        </row>
        <row r="9445">
          <cell r="A9445">
            <v>7402968</v>
          </cell>
          <cell r="B9445" t="str">
            <v>Spojovací úhelník…OKU/VW</v>
          </cell>
          <cell r="C9445">
            <v>314</v>
          </cell>
          <cell r="D9445">
            <v>1</v>
          </cell>
          <cell r="E9445" t="str">
            <v>KS</v>
          </cell>
          <cell r="F9445">
            <v>314</v>
          </cell>
        </row>
        <row r="9446">
          <cell r="A9446">
            <v>7403408</v>
          </cell>
          <cell r="B9446" t="str">
            <v>Nivelační jednotka…OKU-NEV11</v>
          </cell>
          <cell r="C9446">
            <v>123</v>
          </cell>
          <cell r="D9446">
            <v>1</v>
          </cell>
          <cell r="E9446" t="str">
            <v>KS</v>
          </cell>
          <cell r="F9446">
            <v>123</v>
          </cell>
        </row>
        <row r="9447">
          <cell r="A9447">
            <v>7403900</v>
          </cell>
          <cell r="B9447" t="str">
            <v>Kanál zalitý v mazanině…SE2/19027</v>
          </cell>
          <cell r="C9447">
            <v>1670</v>
          </cell>
          <cell r="D9447">
            <v>1</v>
          </cell>
          <cell r="E9447" t="str">
            <v>M</v>
          </cell>
          <cell r="F9447">
            <v>1670</v>
          </cell>
        </row>
        <row r="9448">
          <cell r="A9448">
            <v>7403904</v>
          </cell>
          <cell r="B9448" t="str">
            <v>Kanál zalitý v mazanině…SE2/19037</v>
          </cell>
          <cell r="C9448">
            <v>1737</v>
          </cell>
          <cell r="D9448">
            <v>1</v>
          </cell>
          <cell r="E9448" t="str">
            <v>M</v>
          </cell>
          <cell r="F9448">
            <v>1737</v>
          </cell>
        </row>
        <row r="9449">
          <cell r="A9449">
            <v>7403908</v>
          </cell>
          <cell r="B9449" t="str">
            <v>Kanál zalitý v mazanině…SE2/19047</v>
          </cell>
          <cell r="C9449">
            <v>1822</v>
          </cell>
          <cell r="D9449">
            <v>1</v>
          </cell>
          <cell r="E9449" t="str">
            <v>M</v>
          </cell>
          <cell r="F9449">
            <v>1822</v>
          </cell>
        </row>
        <row r="9450">
          <cell r="A9450">
            <v>7403912</v>
          </cell>
          <cell r="B9450" t="str">
            <v>Kanál zalitý v mazanině…SE2/25027</v>
          </cell>
          <cell r="C9450">
            <v>2014</v>
          </cell>
          <cell r="D9450">
            <v>1</v>
          </cell>
          <cell r="E9450" t="str">
            <v>M</v>
          </cell>
          <cell r="F9450">
            <v>2014</v>
          </cell>
        </row>
        <row r="9451">
          <cell r="A9451">
            <v>7403916</v>
          </cell>
          <cell r="B9451" t="str">
            <v>Kanál zalitý v mazanině…SE2/25037</v>
          </cell>
          <cell r="C9451">
            <v>2092</v>
          </cell>
          <cell r="D9451">
            <v>1</v>
          </cell>
          <cell r="E9451" t="str">
            <v>M</v>
          </cell>
          <cell r="F9451">
            <v>2092</v>
          </cell>
        </row>
        <row r="9452">
          <cell r="A9452">
            <v>7403920</v>
          </cell>
          <cell r="B9452" t="str">
            <v>Kanál zalitý v mazanině…SE2/25047</v>
          </cell>
          <cell r="C9452">
            <v>2166</v>
          </cell>
          <cell r="D9452">
            <v>1</v>
          </cell>
          <cell r="E9452" t="str">
            <v>M</v>
          </cell>
          <cell r="F9452">
            <v>2166</v>
          </cell>
        </row>
        <row r="9453">
          <cell r="A9453">
            <v>7403922</v>
          </cell>
          <cell r="B9453" t="str">
            <v>Kanál zalitý v mazanině…SE3/19037</v>
          </cell>
          <cell r="C9453">
            <v>1705.2</v>
          </cell>
          <cell r="D9453">
            <v>1</v>
          </cell>
          <cell r="E9453" t="str">
            <v>M</v>
          </cell>
          <cell r="F9453">
            <v>1705.2</v>
          </cell>
        </row>
        <row r="9454">
          <cell r="A9454">
            <v>7403924</v>
          </cell>
          <cell r="B9454" t="str">
            <v>Kanál zalitý v mazanině…SE3/19047</v>
          </cell>
          <cell r="C9454">
            <v>1788.72</v>
          </cell>
          <cell r="D9454">
            <v>1</v>
          </cell>
          <cell r="E9454" t="str">
            <v>M</v>
          </cell>
          <cell r="F9454">
            <v>1788.72</v>
          </cell>
        </row>
        <row r="9455">
          <cell r="A9455">
            <v>7403928</v>
          </cell>
          <cell r="B9455" t="str">
            <v>Kanál zalitý v mazanině…SE3/25027</v>
          </cell>
          <cell r="C9455">
            <v>2139</v>
          </cell>
          <cell r="D9455">
            <v>1</v>
          </cell>
          <cell r="E9455" t="str">
            <v>M</v>
          </cell>
          <cell r="F9455">
            <v>2139</v>
          </cell>
        </row>
        <row r="9456">
          <cell r="A9456">
            <v>7403932</v>
          </cell>
          <cell r="B9456" t="str">
            <v>Kanál zalitý v mazanině…SE3/25037</v>
          </cell>
          <cell r="C9456">
            <v>2220</v>
          </cell>
          <cell r="D9456">
            <v>1</v>
          </cell>
          <cell r="E9456" t="str">
            <v>M</v>
          </cell>
          <cell r="F9456">
            <v>2220</v>
          </cell>
        </row>
        <row r="9457">
          <cell r="A9457">
            <v>7403936</v>
          </cell>
          <cell r="B9457" t="str">
            <v>Kanál zalitý v mazanině…SE3/25047</v>
          </cell>
          <cell r="C9457">
            <v>2316</v>
          </cell>
          <cell r="D9457">
            <v>1</v>
          </cell>
          <cell r="E9457" t="str">
            <v>M</v>
          </cell>
          <cell r="F9457">
            <v>2316</v>
          </cell>
        </row>
        <row r="9458">
          <cell r="A9458">
            <v>7403940</v>
          </cell>
          <cell r="B9458" t="str">
            <v>Kanál zalitý v mazanině…SEG2/1902</v>
          </cell>
          <cell r="C9458">
            <v>1880</v>
          </cell>
          <cell r="D9458">
            <v>1</v>
          </cell>
          <cell r="E9458" t="str">
            <v>M</v>
          </cell>
          <cell r="F9458">
            <v>1880</v>
          </cell>
        </row>
        <row r="9459">
          <cell r="A9459">
            <v>7403944</v>
          </cell>
          <cell r="B9459" t="str">
            <v>Kanál zalitý v mazanině…SEG2/1903</v>
          </cell>
          <cell r="C9459">
            <v>1956</v>
          </cell>
          <cell r="D9459">
            <v>1</v>
          </cell>
          <cell r="E9459" t="str">
            <v>M</v>
          </cell>
          <cell r="F9459">
            <v>1956</v>
          </cell>
        </row>
        <row r="9460">
          <cell r="A9460">
            <v>7403948</v>
          </cell>
          <cell r="B9460" t="str">
            <v>Kanál zalitý v mazanině…SEG2/1904</v>
          </cell>
          <cell r="C9460">
            <v>2039</v>
          </cell>
          <cell r="D9460">
            <v>1</v>
          </cell>
          <cell r="E9460" t="str">
            <v>M</v>
          </cell>
          <cell r="F9460">
            <v>2039</v>
          </cell>
        </row>
        <row r="9461">
          <cell r="A9461">
            <v>7403952</v>
          </cell>
          <cell r="B9461" t="str">
            <v>Kanál zalitý v mazanině…SEG2/2502</v>
          </cell>
          <cell r="C9461">
            <v>2220</v>
          </cell>
          <cell r="D9461">
            <v>1</v>
          </cell>
          <cell r="E9461" t="str">
            <v>M</v>
          </cell>
          <cell r="F9461">
            <v>2220</v>
          </cell>
        </row>
        <row r="9462">
          <cell r="A9462">
            <v>7403956</v>
          </cell>
          <cell r="B9462" t="str">
            <v>Kanál zalitý v mazanině…SEG2/2503</v>
          </cell>
          <cell r="C9462">
            <v>2303</v>
          </cell>
          <cell r="D9462">
            <v>1</v>
          </cell>
          <cell r="E9462" t="str">
            <v>M</v>
          </cell>
          <cell r="F9462">
            <v>2303</v>
          </cell>
        </row>
        <row r="9463">
          <cell r="A9463">
            <v>7403960</v>
          </cell>
          <cell r="B9463" t="str">
            <v>Kanál zalitý v mazanině…SEG2/2504</v>
          </cell>
          <cell r="C9463">
            <v>2380</v>
          </cell>
          <cell r="D9463">
            <v>1</v>
          </cell>
          <cell r="E9463" t="str">
            <v>M</v>
          </cell>
          <cell r="F9463">
            <v>2380</v>
          </cell>
        </row>
        <row r="9464">
          <cell r="A9464">
            <v>7403964</v>
          </cell>
          <cell r="B9464" t="str">
            <v>Kanál zalitý v mazanině…SEG3/1903</v>
          </cell>
          <cell r="C9464">
            <v>1902.4</v>
          </cell>
          <cell r="D9464">
            <v>1</v>
          </cell>
          <cell r="E9464" t="str">
            <v>M</v>
          </cell>
          <cell r="F9464">
            <v>1902.4</v>
          </cell>
        </row>
        <row r="9465">
          <cell r="A9465">
            <v>7403968</v>
          </cell>
          <cell r="B9465" t="str">
            <v>Kanál zalitý v mazanině…SEG3/1904</v>
          </cell>
          <cell r="C9465">
            <v>1985.34</v>
          </cell>
          <cell r="D9465">
            <v>1</v>
          </cell>
          <cell r="E9465" t="str">
            <v>M</v>
          </cell>
          <cell r="F9465">
            <v>1985.34</v>
          </cell>
        </row>
        <row r="9466">
          <cell r="A9466">
            <v>7403972</v>
          </cell>
          <cell r="B9466" t="str">
            <v>Kanál zalitý v mazanině…SEG3/2502</v>
          </cell>
          <cell r="C9466">
            <v>2352</v>
          </cell>
          <cell r="D9466">
            <v>1</v>
          </cell>
          <cell r="E9466" t="str">
            <v>M</v>
          </cell>
          <cell r="F9466">
            <v>2352</v>
          </cell>
        </row>
        <row r="9467">
          <cell r="A9467">
            <v>7403976</v>
          </cell>
          <cell r="B9467" t="str">
            <v>Kanál zalitý v mazanině…SEG3/2503</v>
          </cell>
          <cell r="C9467">
            <v>2436</v>
          </cell>
          <cell r="D9467">
            <v>1</v>
          </cell>
          <cell r="E9467" t="str">
            <v>M</v>
          </cell>
          <cell r="F9467">
            <v>2436</v>
          </cell>
        </row>
        <row r="9468">
          <cell r="A9468">
            <v>7403980</v>
          </cell>
          <cell r="B9468" t="str">
            <v>Koncový uzavírací díl…SES190/27</v>
          </cell>
          <cell r="C9468">
            <v>223</v>
          </cell>
          <cell r="D9468">
            <v>1</v>
          </cell>
          <cell r="E9468" t="str">
            <v>KS</v>
          </cell>
          <cell r="F9468">
            <v>223</v>
          </cell>
        </row>
        <row r="9469">
          <cell r="A9469">
            <v>7403984</v>
          </cell>
          <cell r="B9469" t="str">
            <v>Koncový uzavírací díl…SES190/37</v>
          </cell>
          <cell r="C9469">
            <v>223</v>
          </cell>
          <cell r="D9469">
            <v>1</v>
          </cell>
          <cell r="E9469" t="str">
            <v>KS</v>
          </cell>
          <cell r="F9469">
            <v>223</v>
          </cell>
        </row>
        <row r="9470">
          <cell r="A9470">
            <v>7403988</v>
          </cell>
          <cell r="B9470" t="str">
            <v>Koncový uzavírací díl…SES190/47</v>
          </cell>
          <cell r="C9470">
            <v>223</v>
          </cell>
          <cell r="D9470">
            <v>1</v>
          </cell>
          <cell r="E9470" t="str">
            <v>KS</v>
          </cell>
          <cell r="F9470">
            <v>223</v>
          </cell>
        </row>
        <row r="9471">
          <cell r="A9471">
            <v>7404002</v>
          </cell>
          <cell r="B9471" t="str">
            <v>Koncový uzavírací díl…SES250/27</v>
          </cell>
          <cell r="C9471">
            <v>223</v>
          </cell>
          <cell r="D9471">
            <v>1</v>
          </cell>
          <cell r="E9471" t="str">
            <v>KS</v>
          </cell>
          <cell r="F9471">
            <v>223</v>
          </cell>
        </row>
        <row r="9472">
          <cell r="A9472">
            <v>7404006</v>
          </cell>
          <cell r="B9472" t="str">
            <v>Koncový uzavírací díl…SES250/37</v>
          </cell>
          <cell r="C9472">
            <v>223</v>
          </cell>
          <cell r="D9472">
            <v>1</v>
          </cell>
          <cell r="E9472" t="str">
            <v>KS</v>
          </cell>
          <cell r="F9472">
            <v>223</v>
          </cell>
        </row>
        <row r="9473">
          <cell r="A9473">
            <v>7404010</v>
          </cell>
          <cell r="B9473" t="str">
            <v>Koncový uzavírací díl…SES250/47</v>
          </cell>
          <cell r="C9473">
            <v>223</v>
          </cell>
          <cell r="D9473">
            <v>1</v>
          </cell>
          <cell r="E9473" t="str">
            <v>KS</v>
          </cell>
          <cell r="F9473">
            <v>223</v>
          </cell>
        </row>
        <row r="9474">
          <cell r="A9474">
            <v>7404014</v>
          </cell>
          <cell r="B9474" t="str">
            <v>Koncový uzavírací díl…SES350/27</v>
          </cell>
          <cell r="C9474">
            <v>223</v>
          </cell>
          <cell r="D9474">
            <v>1</v>
          </cell>
          <cell r="E9474" t="str">
            <v>KS</v>
          </cell>
          <cell r="F9474">
            <v>223</v>
          </cell>
        </row>
        <row r="9475">
          <cell r="A9475">
            <v>7404018</v>
          </cell>
          <cell r="B9475" t="str">
            <v>Koncový uzavírací díl…SES350/37</v>
          </cell>
          <cell r="C9475">
            <v>223</v>
          </cell>
          <cell r="D9475">
            <v>1</v>
          </cell>
          <cell r="E9475" t="str">
            <v>KS</v>
          </cell>
          <cell r="F9475">
            <v>223</v>
          </cell>
        </row>
        <row r="9476">
          <cell r="A9476">
            <v>7404022</v>
          </cell>
          <cell r="B9476" t="str">
            <v>Koncový uzavírací díl…SES350/47</v>
          </cell>
          <cell r="C9476">
            <v>244</v>
          </cell>
          <cell r="D9476">
            <v>1</v>
          </cell>
          <cell r="E9476" t="str">
            <v>KS</v>
          </cell>
          <cell r="F9476">
            <v>244</v>
          </cell>
        </row>
        <row r="9477">
          <cell r="A9477">
            <v>7404026</v>
          </cell>
          <cell r="B9477" t="str">
            <v>Ochranný kobercový rám…SRE250</v>
          </cell>
          <cell r="C9477">
            <v>645</v>
          </cell>
          <cell r="D9477">
            <v>1</v>
          </cell>
          <cell r="E9477" t="str">
            <v>KS</v>
          </cell>
          <cell r="F9477">
            <v>645</v>
          </cell>
        </row>
        <row r="9478">
          <cell r="A9478">
            <v>7404030</v>
          </cell>
          <cell r="B9478" t="str">
            <v>Ochranný kobercový rám…SRE250</v>
          </cell>
          <cell r="C9478">
            <v>645</v>
          </cell>
          <cell r="D9478">
            <v>1</v>
          </cell>
          <cell r="E9478" t="str">
            <v>KS</v>
          </cell>
          <cell r="F9478">
            <v>645</v>
          </cell>
        </row>
        <row r="9479">
          <cell r="A9479">
            <v>7404034</v>
          </cell>
          <cell r="B9479" t="str">
            <v>Ochranný kobercový rám…SRE250</v>
          </cell>
          <cell r="C9479">
            <v>645</v>
          </cell>
          <cell r="D9479">
            <v>1</v>
          </cell>
          <cell r="E9479" t="str">
            <v>KS</v>
          </cell>
          <cell r="F9479">
            <v>645</v>
          </cell>
        </row>
        <row r="9480">
          <cell r="A9480">
            <v>7404038</v>
          </cell>
          <cell r="B9480" t="str">
            <v>Ochranný kobercový rám…SRE250</v>
          </cell>
          <cell r="C9480">
            <v>645</v>
          </cell>
          <cell r="D9480">
            <v>1</v>
          </cell>
          <cell r="E9480" t="str">
            <v>KS</v>
          </cell>
          <cell r="F9480">
            <v>645</v>
          </cell>
        </row>
        <row r="9481">
          <cell r="A9481">
            <v>7404042</v>
          </cell>
          <cell r="B9481" t="str">
            <v>Ochranný kobercový rám…SRU190</v>
          </cell>
          <cell r="C9481">
            <v>438</v>
          </cell>
          <cell r="D9481">
            <v>1</v>
          </cell>
          <cell r="E9481" t="str">
            <v>KS</v>
          </cell>
          <cell r="F9481">
            <v>438</v>
          </cell>
        </row>
        <row r="9482">
          <cell r="A9482">
            <v>7404046</v>
          </cell>
          <cell r="B9482" t="str">
            <v>Ochranný kobercový rám…SRU190</v>
          </cell>
          <cell r="C9482">
            <v>438</v>
          </cell>
          <cell r="D9482">
            <v>1</v>
          </cell>
          <cell r="E9482" t="str">
            <v>KS</v>
          </cell>
          <cell r="F9482">
            <v>438</v>
          </cell>
        </row>
        <row r="9483">
          <cell r="A9483">
            <v>7404054</v>
          </cell>
          <cell r="B9483" t="str">
            <v>Ochranný kobercový rám…SRU190</v>
          </cell>
          <cell r="C9483">
            <v>438</v>
          </cell>
          <cell r="D9483">
            <v>1</v>
          </cell>
          <cell r="E9483" t="str">
            <v>KS</v>
          </cell>
          <cell r="F9483">
            <v>438</v>
          </cell>
        </row>
        <row r="9484">
          <cell r="A9484">
            <v>7404058</v>
          </cell>
          <cell r="B9484" t="str">
            <v>Ochranný kobercový rám…SRU250</v>
          </cell>
          <cell r="C9484">
            <v>461</v>
          </cell>
          <cell r="D9484">
            <v>1</v>
          </cell>
          <cell r="E9484" t="str">
            <v>KS</v>
          </cell>
          <cell r="F9484">
            <v>461</v>
          </cell>
        </row>
        <row r="9485">
          <cell r="A9485">
            <v>7404062</v>
          </cell>
          <cell r="B9485" t="str">
            <v>Ochranný kobercový rám…SRU250</v>
          </cell>
          <cell r="C9485">
            <v>461</v>
          </cell>
          <cell r="D9485">
            <v>1</v>
          </cell>
          <cell r="E9485" t="str">
            <v>KS</v>
          </cell>
          <cell r="F9485">
            <v>461</v>
          </cell>
        </row>
        <row r="9486">
          <cell r="A9486">
            <v>7404066</v>
          </cell>
          <cell r="B9486" t="str">
            <v>Ochranný kobercový rám…SRU250</v>
          </cell>
          <cell r="C9486">
            <v>461</v>
          </cell>
          <cell r="D9486">
            <v>1</v>
          </cell>
          <cell r="E9486" t="str">
            <v>KS</v>
          </cell>
          <cell r="F9486">
            <v>461</v>
          </cell>
        </row>
        <row r="9487">
          <cell r="A9487">
            <v>7404070</v>
          </cell>
          <cell r="B9487" t="str">
            <v>Ochranný kobercový rám…SRU250</v>
          </cell>
          <cell r="C9487">
            <v>461</v>
          </cell>
          <cell r="D9487">
            <v>1</v>
          </cell>
          <cell r="E9487" t="str">
            <v>KS</v>
          </cell>
          <cell r="F9487">
            <v>461</v>
          </cell>
        </row>
        <row r="9488">
          <cell r="A9488">
            <v>7404100</v>
          </cell>
          <cell r="B9488" t="str">
            <v>Spojovací jazýček…VLE1/190</v>
          </cell>
          <cell r="C9488">
            <v>385</v>
          </cell>
          <cell r="D9488">
            <v>1</v>
          </cell>
          <cell r="E9488" t="str">
            <v>KS</v>
          </cell>
          <cell r="F9488">
            <v>385</v>
          </cell>
        </row>
        <row r="9489">
          <cell r="A9489">
            <v>7404104</v>
          </cell>
          <cell r="B9489" t="str">
            <v>Spojovací jazýček…VLE1/250</v>
          </cell>
          <cell r="C9489">
            <v>406</v>
          </cell>
          <cell r="D9489">
            <v>1</v>
          </cell>
          <cell r="E9489" t="str">
            <v>KS</v>
          </cell>
          <cell r="F9489">
            <v>406</v>
          </cell>
        </row>
        <row r="9490">
          <cell r="A9490">
            <v>7404108</v>
          </cell>
          <cell r="B9490" t="str">
            <v>Protahovací a odbočná krabice…ZDE2-250/</v>
          </cell>
          <cell r="C9490">
            <v>5916</v>
          </cell>
          <cell r="D9490">
            <v>1</v>
          </cell>
          <cell r="E9490" t="str">
            <v>KS</v>
          </cell>
          <cell r="F9490">
            <v>5916</v>
          </cell>
        </row>
        <row r="9491">
          <cell r="A9491">
            <v>7404112</v>
          </cell>
          <cell r="B9491" t="str">
            <v>Protahovací a odbočná krabice…ZDE2-250/</v>
          </cell>
          <cell r="C9491">
            <v>6050</v>
          </cell>
          <cell r="D9491">
            <v>1</v>
          </cell>
          <cell r="E9491" t="str">
            <v>KS</v>
          </cell>
          <cell r="F9491">
            <v>6050</v>
          </cell>
        </row>
        <row r="9492">
          <cell r="A9492">
            <v>7404116</v>
          </cell>
          <cell r="B9492" t="str">
            <v>Protahovací a odbočná krabice…ZDE2-250/</v>
          </cell>
          <cell r="C9492">
            <v>6197</v>
          </cell>
          <cell r="D9492">
            <v>1</v>
          </cell>
          <cell r="E9492" t="str">
            <v>KS</v>
          </cell>
          <cell r="F9492">
            <v>6197</v>
          </cell>
        </row>
        <row r="9493">
          <cell r="A9493">
            <v>7404152</v>
          </cell>
          <cell r="B9493" t="str">
            <v>Přístrojová jednotka…GES4/10U</v>
          </cell>
          <cell r="C9493">
            <v>1651</v>
          </cell>
          <cell r="D9493">
            <v>1</v>
          </cell>
          <cell r="E9493" t="str">
            <v>KS</v>
          </cell>
          <cell r="F9493">
            <v>1651</v>
          </cell>
        </row>
        <row r="9494">
          <cell r="A9494">
            <v>7404200</v>
          </cell>
          <cell r="B9494" t="str">
            <v>Přepážka…OKA/TW30</v>
          </cell>
          <cell r="C9494">
            <v>35</v>
          </cell>
          <cell r="D9494">
            <v>1</v>
          </cell>
          <cell r="E9494" t="str">
            <v>M</v>
          </cell>
          <cell r="F9494">
            <v>35</v>
          </cell>
        </row>
        <row r="9495">
          <cell r="A9495">
            <v>7404204</v>
          </cell>
          <cell r="B9495" t="str">
            <v>Přepážka…OKA/TW80</v>
          </cell>
          <cell r="C9495">
            <v>117</v>
          </cell>
          <cell r="D9495">
            <v>1</v>
          </cell>
          <cell r="E9495" t="str">
            <v>M</v>
          </cell>
          <cell r="F9495">
            <v>117</v>
          </cell>
        </row>
        <row r="9496">
          <cell r="A9496">
            <v>7404214</v>
          </cell>
          <cell r="B9496" t="str">
            <v>Oddělovací prvek…OKA/PS9/6</v>
          </cell>
          <cell r="C9496">
            <v>245</v>
          </cell>
          <cell r="D9496">
            <v>1</v>
          </cell>
          <cell r="E9496" t="str">
            <v>KS</v>
          </cell>
          <cell r="F9496">
            <v>245</v>
          </cell>
        </row>
        <row r="9497">
          <cell r="A9497">
            <v>7404218</v>
          </cell>
          <cell r="B9497" t="str">
            <v>Oddělovací prvek…OKA/PS9/6</v>
          </cell>
          <cell r="C9497">
            <v>329</v>
          </cell>
          <cell r="D9497">
            <v>1</v>
          </cell>
          <cell r="E9497" t="str">
            <v>KS</v>
          </cell>
          <cell r="F9497">
            <v>329</v>
          </cell>
        </row>
        <row r="9498">
          <cell r="A9498">
            <v>7404220</v>
          </cell>
          <cell r="B9498" t="str">
            <v>Příložný profil podl. krytiny…OKA/BA4/3</v>
          </cell>
          <cell r="C9498">
            <v>96</v>
          </cell>
          <cell r="D9498">
            <v>1</v>
          </cell>
          <cell r="E9498" t="str">
            <v>M</v>
          </cell>
          <cell r="F9498">
            <v>96</v>
          </cell>
        </row>
        <row r="9499">
          <cell r="A9499">
            <v>7404230</v>
          </cell>
          <cell r="B9499" t="str">
            <v>Oddělovací prvek…OKA/C2/30</v>
          </cell>
          <cell r="C9499">
            <v>594</v>
          </cell>
          <cell r="D9499">
            <v>1</v>
          </cell>
          <cell r="E9499" t="str">
            <v>KS</v>
          </cell>
          <cell r="F9499">
            <v>594</v>
          </cell>
        </row>
        <row r="9500">
          <cell r="A9500">
            <v>7404234</v>
          </cell>
          <cell r="B9500" t="str">
            <v>Oddělovací prvek…OKA/C2/30</v>
          </cell>
          <cell r="C9500">
            <v>601</v>
          </cell>
          <cell r="D9500">
            <v>1</v>
          </cell>
          <cell r="E9500" t="str">
            <v>KS</v>
          </cell>
          <cell r="F9500">
            <v>601</v>
          </cell>
        </row>
        <row r="9501">
          <cell r="A9501">
            <v>7404238</v>
          </cell>
          <cell r="B9501" t="str">
            <v>Oddělovací prvek…OKA/C2/35</v>
          </cell>
          <cell r="C9501">
            <v>601</v>
          </cell>
          <cell r="D9501">
            <v>1</v>
          </cell>
          <cell r="E9501" t="str">
            <v>KS</v>
          </cell>
          <cell r="F9501">
            <v>601</v>
          </cell>
        </row>
        <row r="9502">
          <cell r="A9502">
            <v>7404242</v>
          </cell>
          <cell r="B9502" t="str">
            <v>Oddělovací prvek…OKA/C2/35</v>
          </cell>
          <cell r="C9502">
            <v>614</v>
          </cell>
          <cell r="D9502">
            <v>1</v>
          </cell>
          <cell r="E9502" t="str">
            <v>KS</v>
          </cell>
          <cell r="F9502">
            <v>614</v>
          </cell>
        </row>
        <row r="9503">
          <cell r="A9503">
            <v>7404246</v>
          </cell>
          <cell r="B9503" t="str">
            <v>Oddělovací prvek…OKA/C2/35</v>
          </cell>
          <cell r="C9503">
            <v>614</v>
          </cell>
          <cell r="D9503">
            <v>1</v>
          </cell>
          <cell r="E9503" t="str">
            <v>KS</v>
          </cell>
          <cell r="F9503">
            <v>614</v>
          </cell>
        </row>
        <row r="9504">
          <cell r="A9504">
            <v>7404248</v>
          </cell>
          <cell r="B9504" t="str">
            <v>Přístrojová jednotka…GES6/55L</v>
          </cell>
          <cell r="C9504">
            <v>1993</v>
          </cell>
          <cell r="D9504">
            <v>1</v>
          </cell>
          <cell r="E9504" t="str">
            <v>KS</v>
          </cell>
          <cell r="F9504">
            <v>1993</v>
          </cell>
        </row>
        <row r="9505">
          <cell r="A9505">
            <v>7404250</v>
          </cell>
          <cell r="B9505" t="str">
            <v>Oddělovací prvek…OKA/C2/35</v>
          </cell>
          <cell r="C9505">
            <v>614</v>
          </cell>
          <cell r="D9505">
            <v>1</v>
          </cell>
          <cell r="E9505" t="str">
            <v>KS</v>
          </cell>
          <cell r="F9505">
            <v>614</v>
          </cell>
        </row>
        <row r="9506">
          <cell r="A9506">
            <v>7404254</v>
          </cell>
          <cell r="B9506" t="str">
            <v>Oddělovací prvek…OKA/C3/30</v>
          </cell>
          <cell r="C9506">
            <v>933</v>
          </cell>
          <cell r="D9506">
            <v>1</v>
          </cell>
          <cell r="E9506" t="str">
            <v>KS</v>
          </cell>
          <cell r="F9506">
            <v>933</v>
          </cell>
        </row>
        <row r="9507">
          <cell r="A9507">
            <v>7404258</v>
          </cell>
          <cell r="B9507" t="str">
            <v>Oddělovací prvek…OKA/C3/30</v>
          </cell>
          <cell r="C9507">
            <v>933</v>
          </cell>
          <cell r="D9507">
            <v>1</v>
          </cell>
          <cell r="E9507" t="str">
            <v>KS</v>
          </cell>
          <cell r="F9507">
            <v>933</v>
          </cell>
        </row>
        <row r="9508">
          <cell r="A9508">
            <v>7404262</v>
          </cell>
          <cell r="B9508" t="str">
            <v>Oddělovací prvek…OKA/C3/35</v>
          </cell>
          <cell r="C9508">
            <v>954</v>
          </cell>
          <cell r="D9508">
            <v>1</v>
          </cell>
          <cell r="E9508" t="str">
            <v>KS</v>
          </cell>
          <cell r="F9508">
            <v>954</v>
          </cell>
        </row>
        <row r="9509">
          <cell r="A9509">
            <v>7404266</v>
          </cell>
          <cell r="B9509" t="str">
            <v>Oddělovací prvek…OKA/C3/35</v>
          </cell>
          <cell r="C9509">
            <v>956</v>
          </cell>
          <cell r="D9509">
            <v>1</v>
          </cell>
          <cell r="E9509" t="str">
            <v>KS</v>
          </cell>
          <cell r="F9509">
            <v>956</v>
          </cell>
        </row>
        <row r="9510">
          <cell r="A9510">
            <v>7404270</v>
          </cell>
          <cell r="B9510" t="str">
            <v>Oddělovací prvek…OKA/C3/35</v>
          </cell>
          <cell r="C9510">
            <v>963</v>
          </cell>
          <cell r="D9510">
            <v>1</v>
          </cell>
          <cell r="E9510" t="str">
            <v>KS</v>
          </cell>
          <cell r="F9510">
            <v>963</v>
          </cell>
        </row>
        <row r="9511">
          <cell r="A9511">
            <v>7404274</v>
          </cell>
          <cell r="B9511" t="str">
            <v>Oddělovací prvek…OKA/C3/35</v>
          </cell>
          <cell r="C9511">
            <v>965</v>
          </cell>
          <cell r="D9511">
            <v>1</v>
          </cell>
          <cell r="E9511" t="str">
            <v>KS</v>
          </cell>
          <cell r="F9511">
            <v>965</v>
          </cell>
        </row>
        <row r="9512">
          <cell r="A9512">
            <v>7404312</v>
          </cell>
          <cell r="B9512" t="str">
            <v>Oddělovací prvek…OKA/CC2/3</v>
          </cell>
          <cell r="C9512">
            <v>1188</v>
          </cell>
          <cell r="D9512">
            <v>1</v>
          </cell>
          <cell r="E9512" t="str">
            <v>KS</v>
          </cell>
          <cell r="F9512">
            <v>1188</v>
          </cell>
        </row>
        <row r="9513">
          <cell r="A9513">
            <v>7404316</v>
          </cell>
          <cell r="B9513" t="str">
            <v>Oddělovací prvek…OKA/CC2/3</v>
          </cell>
          <cell r="C9513">
            <v>1201</v>
          </cell>
          <cell r="D9513">
            <v>1</v>
          </cell>
          <cell r="E9513" t="str">
            <v>KS</v>
          </cell>
          <cell r="F9513">
            <v>1201</v>
          </cell>
        </row>
        <row r="9514">
          <cell r="A9514">
            <v>7404320</v>
          </cell>
          <cell r="B9514" t="str">
            <v>Oddělovací prvek…OKA/CC2/3</v>
          </cell>
          <cell r="C9514">
            <v>1201</v>
          </cell>
          <cell r="D9514">
            <v>1</v>
          </cell>
          <cell r="E9514" t="str">
            <v>KS</v>
          </cell>
          <cell r="F9514">
            <v>1201</v>
          </cell>
        </row>
        <row r="9515">
          <cell r="A9515">
            <v>7404324</v>
          </cell>
          <cell r="B9515" t="str">
            <v>Oddělovací prvek…OKA/CC2/3</v>
          </cell>
          <cell r="C9515">
            <v>1228</v>
          </cell>
          <cell r="D9515">
            <v>1</v>
          </cell>
          <cell r="E9515" t="str">
            <v>KS</v>
          </cell>
          <cell r="F9515">
            <v>1228</v>
          </cell>
        </row>
        <row r="9516">
          <cell r="A9516">
            <v>7404328</v>
          </cell>
          <cell r="B9516" t="str">
            <v>Oddělovací prvek…OKA/CC2/3</v>
          </cell>
          <cell r="C9516">
            <v>1228</v>
          </cell>
          <cell r="D9516">
            <v>1</v>
          </cell>
          <cell r="E9516" t="str">
            <v>KS</v>
          </cell>
          <cell r="F9516">
            <v>1228</v>
          </cell>
        </row>
        <row r="9517">
          <cell r="A9517">
            <v>7404332</v>
          </cell>
          <cell r="B9517" t="str">
            <v>Oddělovací prvek…OKA/CC2/3</v>
          </cell>
          <cell r="C9517">
            <v>1228</v>
          </cell>
          <cell r="D9517">
            <v>1</v>
          </cell>
          <cell r="E9517" t="str">
            <v>KS</v>
          </cell>
          <cell r="F9517">
            <v>1228</v>
          </cell>
        </row>
        <row r="9518">
          <cell r="A9518">
            <v>7404336</v>
          </cell>
          <cell r="B9518" t="str">
            <v>Oddělovací prvek…OKA/CC3/3</v>
          </cell>
          <cell r="C9518">
            <v>1566</v>
          </cell>
          <cell r="D9518">
            <v>1</v>
          </cell>
          <cell r="E9518" t="str">
            <v>KS</v>
          </cell>
          <cell r="F9518">
            <v>1566</v>
          </cell>
        </row>
        <row r="9519">
          <cell r="A9519">
            <v>7404340</v>
          </cell>
          <cell r="B9519" t="str">
            <v>Oddělovací prvek…OKA/CC3/3</v>
          </cell>
          <cell r="C9519">
            <v>2026</v>
          </cell>
          <cell r="D9519">
            <v>1</v>
          </cell>
          <cell r="E9519" t="str">
            <v>KS</v>
          </cell>
          <cell r="F9519">
            <v>2026</v>
          </cell>
        </row>
        <row r="9520">
          <cell r="A9520">
            <v>7404344</v>
          </cell>
          <cell r="B9520" t="str">
            <v>Oddělovací prvek…OKA/CC3/3</v>
          </cell>
          <cell r="C9520">
            <v>1630</v>
          </cell>
          <cell r="D9520">
            <v>1</v>
          </cell>
          <cell r="E9520" t="str">
            <v>KS</v>
          </cell>
          <cell r="F9520">
            <v>1630</v>
          </cell>
        </row>
        <row r="9521">
          <cell r="A9521">
            <v>7404348</v>
          </cell>
          <cell r="B9521" t="str">
            <v>Oddělovací prvek…OKA/CC3/3</v>
          </cell>
          <cell r="C9521">
            <v>1637</v>
          </cell>
          <cell r="D9521">
            <v>1</v>
          </cell>
          <cell r="E9521" t="str">
            <v>KS</v>
          </cell>
          <cell r="F9521">
            <v>1637</v>
          </cell>
        </row>
        <row r="9522">
          <cell r="A9522">
            <v>7404352</v>
          </cell>
          <cell r="B9522" t="str">
            <v>Oddělovací prvek…OKA/CC3/3</v>
          </cell>
          <cell r="C9522">
            <v>1675</v>
          </cell>
          <cell r="D9522">
            <v>1</v>
          </cell>
          <cell r="E9522" t="str">
            <v>KS</v>
          </cell>
          <cell r="F9522">
            <v>1675</v>
          </cell>
        </row>
        <row r="9523">
          <cell r="A9523">
            <v>7404356</v>
          </cell>
          <cell r="B9523" t="str">
            <v>Oddělovací prvek…OKA/CC3/3</v>
          </cell>
          <cell r="C9523">
            <v>1679</v>
          </cell>
          <cell r="D9523">
            <v>1</v>
          </cell>
          <cell r="E9523" t="str">
            <v>KS</v>
          </cell>
          <cell r="F9523">
            <v>1679</v>
          </cell>
        </row>
        <row r="9524">
          <cell r="A9524">
            <v>7404400</v>
          </cell>
          <cell r="B9524" t="str">
            <v>Forma pro vytvoření dutiny…7SK/HB215</v>
          </cell>
          <cell r="C9524">
            <v>188</v>
          </cell>
          <cell r="D9524">
            <v>1</v>
          </cell>
          <cell r="E9524" t="str">
            <v>KS</v>
          </cell>
          <cell r="F9524">
            <v>188</v>
          </cell>
        </row>
        <row r="9525">
          <cell r="A9525">
            <v>7404404</v>
          </cell>
          <cell r="B9525" t="str">
            <v>Forma pro vytvoření dutiny…7SK/HB275</v>
          </cell>
          <cell r="C9525">
            <v>188</v>
          </cell>
          <cell r="D9525">
            <v>1</v>
          </cell>
          <cell r="E9525" t="str">
            <v>KS</v>
          </cell>
          <cell r="F9525">
            <v>188</v>
          </cell>
        </row>
        <row r="9526">
          <cell r="A9526">
            <v>7404408</v>
          </cell>
          <cell r="B9526" t="str">
            <v>Forma pro vytvoření dutiny…7SK/HB305</v>
          </cell>
          <cell r="C9526">
            <v>197</v>
          </cell>
          <cell r="D9526">
            <v>1</v>
          </cell>
          <cell r="E9526" t="str">
            <v>KS</v>
          </cell>
          <cell r="F9526">
            <v>197</v>
          </cell>
        </row>
        <row r="9527">
          <cell r="A9527">
            <v>7404412</v>
          </cell>
          <cell r="B9527" t="str">
            <v>Forma pro vytvoření dutiny…7SKHB245x</v>
          </cell>
          <cell r="C9527">
            <v>197</v>
          </cell>
          <cell r="D9527">
            <v>1</v>
          </cell>
          <cell r="E9527" t="str">
            <v>KS</v>
          </cell>
          <cell r="F9527">
            <v>197</v>
          </cell>
        </row>
        <row r="9528">
          <cell r="A9528">
            <v>7404416</v>
          </cell>
          <cell r="B9528" t="str">
            <v>Přístrojová vložka propojená…AGB2/0.7/</v>
          </cell>
          <cell r="C9528">
            <v>4423</v>
          </cell>
          <cell r="D9528">
            <v>1</v>
          </cell>
          <cell r="E9528" t="str">
            <v>KS</v>
          </cell>
          <cell r="F9528">
            <v>4423</v>
          </cell>
        </row>
        <row r="9529">
          <cell r="A9529">
            <v>7404420</v>
          </cell>
          <cell r="B9529" t="str">
            <v>Přístrojová vložka propojená…AGB2/0.7/</v>
          </cell>
          <cell r="C9529">
            <v>817</v>
          </cell>
          <cell r="D9529">
            <v>1</v>
          </cell>
          <cell r="E9529" t="str">
            <v>KS</v>
          </cell>
          <cell r="F9529">
            <v>817</v>
          </cell>
        </row>
        <row r="9530">
          <cell r="A9530">
            <v>7404424</v>
          </cell>
          <cell r="B9530" t="str">
            <v>Přístrojová vložka propojená…AGB2/0.7/</v>
          </cell>
          <cell r="C9530">
            <v>1338</v>
          </cell>
          <cell r="D9530">
            <v>1</v>
          </cell>
          <cell r="E9530" t="str">
            <v>KS</v>
          </cell>
          <cell r="F9530">
            <v>1338</v>
          </cell>
        </row>
        <row r="9531">
          <cell r="A9531">
            <v>7404428</v>
          </cell>
          <cell r="B9531" t="str">
            <v>Přístrojová vložka propojená…AGB2/0.7/</v>
          </cell>
          <cell r="C9531">
            <v>4508</v>
          </cell>
          <cell r="D9531">
            <v>1</v>
          </cell>
          <cell r="E9531" t="str">
            <v>KS</v>
          </cell>
          <cell r="F9531">
            <v>4508</v>
          </cell>
        </row>
        <row r="9532">
          <cell r="A9532">
            <v>7404432</v>
          </cell>
          <cell r="B9532" t="str">
            <v>Přístrojová vložka propojená…AGB2/0.7/</v>
          </cell>
          <cell r="C9532">
            <v>899</v>
          </cell>
          <cell r="D9532">
            <v>1</v>
          </cell>
          <cell r="E9532" t="str">
            <v>KS</v>
          </cell>
          <cell r="F9532">
            <v>899</v>
          </cell>
        </row>
        <row r="9533">
          <cell r="A9533">
            <v>7404436</v>
          </cell>
          <cell r="B9533" t="str">
            <v>Přístrojová vložka propojená…AGB2/1/1W</v>
          </cell>
          <cell r="C9533">
            <v>4869</v>
          </cell>
          <cell r="D9533">
            <v>1</v>
          </cell>
          <cell r="E9533" t="str">
            <v>KS</v>
          </cell>
          <cell r="F9533">
            <v>4869</v>
          </cell>
        </row>
        <row r="9534">
          <cell r="A9534">
            <v>7404440</v>
          </cell>
          <cell r="B9534" t="str">
            <v>Přístrojová vložka propojená…AGB2/1/2W</v>
          </cell>
          <cell r="C9534">
            <v>1739</v>
          </cell>
          <cell r="D9534">
            <v>1</v>
          </cell>
          <cell r="E9534" t="str">
            <v>KS</v>
          </cell>
          <cell r="F9534">
            <v>1739</v>
          </cell>
        </row>
        <row r="9535">
          <cell r="A9535">
            <v>7404444</v>
          </cell>
          <cell r="B9535" t="str">
            <v>Přístrojová vložka propojená…AGB2/1/2W</v>
          </cell>
          <cell r="C9535">
            <v>4984</v>
          </cell>
          <cell r="D9535">
            <v>1</v>
          </cell>
          <cell r="E9535" t="str">
            <v>KS</v>
          </cell>
          <cell r="F9535">
            <v>4984</v>
          </cell>
        </row>
        <row r="9536">
          <cell r="A9536">
            <v>7404448</v>
          </cell>
          <cell r="B9536" t="str">
            <v>Přístrojová vložka propojená…AGB2/1/2W</v>
          </cell>
          <cell r="C9536">
            <v>1009</v>
          </cell>
          <cell r="D9536">
            <v>1</v>
          </cell>
          <cell r="E9536" t="str">
            <v>KS</v>
          </cell>
          <cell r="F9536">
            <v>1009</v>
          </cell>
        </row>
        <row r="9537">
          <cell r="A9537">
            <v>7404452</v>
          </cell>
          <cell r="B9537" t="str">
            <v>Přístrojová vložka propojená…AGB2/1/3W</v>
          </cell>
          <cell r="C9537">
            <v>1091</v>
          </cell>
          <cell r="D9537">
            <v>1</v>
          </cell>
          <cell r="E9537" t="str">
            <v>KS</v>
          </cell>
          <cell r="F9537">
            <v>1091</v>
          </cell>
        </row>
        <row r="9538">
          <cell r="A9538">
            <v>7404456</v>
          </cell>
          <cell r="B9538" t="str">
            <v>Přístrojová vložka propojená…AGB2H1/1W</v>
          </cell>
          <cell r="C9538">
            <v>4516</v>
          </cell>
          <cell r="D9538">
            <v>1</v>
          </cell>
          <cell r="E9538" t="str">
            <v>KS</v>
          </cell>
          <cell r="F9538">
            <v>4516</v>
          </cell>
        </row>
        <row r="9539">
          <cell r="A9539">
            <v>7404460</v>
          </cell>
          <cell r="B9539" t="str">
            <v>Přístrojová vložka propojená…AGB2H1/1W</v>
          </cell>
          <cell r="C9539">
            <v>5019</v>
          </cell>
          <cell r="D9539">
            <v>1</v>
          </cell>
          <cell r="E9539" t="str">
            <v>KS</v>
          </cell>
          <cell r="F9539">
            <v>5019</v>
          </cell>
        </row>
        <row r="9540">
          <cell r="A9540">
            <v>7404464</v>
          </cell>
          <cell r="B9540" t="str">
            <v>Přístrojová vložka propojená…AGB2H1/2W</v>
          </cell>
          <cell r="C9540">
            <v>865</v>
          </cell>
          <cell r="D9540">
            <v>1</v>
          </cell>
          <cell r="E9540" t="str">
            <v>KS</v>
          </cell>
          <cell r="F9540">
            <v>865</v>
          </cell>
        </row>
        <row r="9541">
          <cell r="A9541">
            <v>7404468</v>
          </cell>
          <cell r="B9541" t="str">
            <v>Přístrojová vložka propojená…AGB2H1/2W</v>
          </cell>
          <cell r="C9541">
            <v>1434</v>
          </cell>
          <cell r="D9541">
            <v>1</v>
          </cell>
          <cell r="E9541" t="str">
            <v>KS</v>
          </cell>
          <cell r="F9541">
            <v>1434</v>
          </cell>
        </row>
        <row r="9542">
          <cell r="A9542">
            <v>7404472</v>
          </cell>
          <cell r="B9542" t="str">
            <v>Přístrojová vložka propojená…AGB2H1/2W</v>
          </cell>
          <cell r="C9542">
            <v>1930</v>
          </cell>
          <cell r="D9542">
            <v>1</v>
          </cell>
          <cell r="E9542" t="str">
            <v>KS</v>
          </cell>
          <cell r="F9542">
            <v>1930</v>
          </cell>
        </row>
        <row r="9543">
          <cell r="A9543">
            <v>7404476</v>
          </cell>
          <cell r="B9543" t="str">
            <v>Přístrojová vložka propojená…AGB2H1/2W</v>
          </cell>
          <cell r="C9543">
            <v>4601</v>
          </cell>
          <cell r="D9543">
            <v>1</v>
          </cell>
          <cell r="E9543" t="str">
            <v>KS</v>
          </cell>
          <cell r="F9543">
            <v>4601</v>
          </cell>
        </row>
        <row r="9544">
          <cell r="A9544">
            <v>7404480</v>
          </cell>
          <cell r="B9544" t="str">
            <v>Přístrojová vložka propojená…AGB2H1/2W</v>
          </cell>
          <cell r="C9544">
            <v>5102</v>
          </cell>
          <cell r="D9544">
            <v>1</v>
          </cell>
          <cell r="E9544" t="str">
            <v>KS</v>
          </cell>
          <cell r="F9544">
            <v>5102</v>
          </cell>
        </row>
        <row r="9545">
          <cell r="A9545">
            <v>7404484</v>
          </cell>
          <cell r="B9545" t="str">
            <v>Přístrojová vložka propojená…AGB2H1/2W</v>
          </cell>
          <cell r="C9545">
            <v>1108</v>
          </cell>
          <cell r="D9545">
            <v>1</v>
          </cell>
          <cell r="E9545" t="str">
            <v>KS</v>
          </cell>
          <cell r="F9545">
            <v>1108</v>
          </cell>
        </row>
        <row r="9546">
          <cell r="A9546">
            <v>7404488</v>
          </cell>
          <cell r="B9546" t="str">
            <v>Přístrojová vložka propojená…AGB2H1/3W</v>
          </cell>
          <cell r="C9546">
            <v>947</v>
          </cell>
          <cell r="D9546">
            <v>1</v>
          </cell>
          <cell r="E9546" t="str">
            <v>KS</v>
          </cell>
          <cell r="F9546">
            <v>947</v>
          </cell>
        </row>
        <row r="9547">
          <cell r="A9547">
            <v>7404492</v>
          </cell>
          <cell r="B9547" t="str">
            <v>Přístrojová vložka propojená…AGB2H1/3W</v>
          </cell>
          <cell r="C9547">
            <v>1206</v>
          </cell>
          <cell r="D9547">
            <v>1</v>
          </cell>
          <cell r="E9547" t="str">
            <v>KS</v>
          </cell>
          <cell r="F9547">
            <v>1206</v>
          </cell>
        </row>
        <row r="9548">
          <cell r="A9548">
            <v>7404496</v>
          </cell>
          <cell r="B9548" t="str">
            <v>Přístrojová vložka propojená…AGB3/0.7/</v>
          </cell>
          <cell r="C9548">
            <v>1206</v>
          </cell>
          <cell r="D9548">
            <v>1</v>
          </cell>
          <cell r="E9548" t="str">
            <v>KS</v>
          </cell>
          <cell r="F9548">
            <v>1206</v>
          </cell>
        </row>
        <row r="9549">
          <cell r="A9549">
            <v>7404500</v>
          </cell>
          <cell r="B9549" t="str">
            <v>Přístrojová vložka propojená…AGB3/0.7/</v>
          </cell>
          <cell r="C9549">
            <v>1486</v>
          </cell>
          <cell r="D9549">
            <v>1</v>
          </cell>
          <cell r="E9549" t="str">
            <v>KS</v>
          </cell>
          <cell r="F9549">
            <v>1486</v>
          </cell>
        </row>
        <row r="9550">
          <cell r="A9550">
            <v>7404504</v>
          </cell>
          <cell r="B9550" t="str">
            <v>Přístrojová vložka propojená…AGB3/0.7/</v>
          </cell>
          <cell r="C9550">
            <v>4659</v>
          </cell>
          <cell r="D9550">
            <v>1</v>
          </cell>
          <cell r="E9550" t="str">
            <v>KS</v>
          </cell>
          <cell r="F9550">
            <v>4659</v>
          </cell>
        </row>
        <row r="9551">
          <cell r="A9551">
            <v>7404508</v>
          </cell>
          <cell r="B9551" t="str">
            <v>Přístrojová vložka propojená…AGB3/0.7/</v>
          </cell>
          <cell r="C9551">
            <v>1315</v>
          </cell>
          <cell r="D9551">
            <v>1</v>
          </cell>
          <cell r="E9551" t="str">
            <v>KS</v>
          </cell>
          <cell r="F9551">
            <v>1315</v>
          </cell>
        </row>
        <row r="9552">
          <cell r="A9552">
            <v>7404512</v>
          </cell>
          <cell r="B9552" t="str">
            <v>Přístrojová vložka propojená…AGB3/0.7/</v>
          </cell>
          <cell r="C9552">
            <v>4672</v>
          </cell>
          <cell r="D9552">
            <v>1</v>
          </cell>
          <cell r="E9552" t="str">
            <v>KS</v>
          </cell>
          <cell r="F9552">
            <v>4672</v>
          </cell>
        </row>
        <row r="9553">
          <cell r="A9553">
            <v>7404516</v>
          </cell>
          <cell r="B9553" t="str">
            <v>Přístrojová vložka propojená…AGB3/1/2W</v>
          </cell>
          <cell r="C9553">
            <v>1404</v>
          </cell>
          <cell r="D9553">
            <v>1</v>
          </cell>
          <cell r="E9553" t="str">
            <v>KS</v>
          </cell>
          <cell r="F9553">
            <v>1404</v>
          </cell>
        </row>
        <row r="9554">
          <cell r="A9554">
            <v>7404520</v>
          </cell>
          <cell r="B9554" t="str">
            <v>Přístrojová vložka propojená…AGB3/1/2W</v>
          </cell>
          <cell r="C9554">
            <v>1890</v>
          </cell>
          <cell r="D9554">
            <v>1</v>
          </cell>
          <cell r="E9554" t="str">
            <v>KS</v>
          </cell>
          <cell r="F9554">
            <v>1890</v>
          </cell>
        </row>
        <row r="9555">
          <cell r="A9555">
            <v>7404524</v>
          </cell>
          <cell r="B9555" t="str">
            <v>Přístrojová vložka propojená…AGB3/1/2W</v>
          </cell>
          <cell r="C9555">
            <v>5067</v>
          </cell>
          <cell r="D9555">
            <v>1</v>
          </cell>
          <cell r="E9555" t="str">
            <v>KS</v>
          </cell>
          <cell r="F9555">
            <v>5067</v>
          </cell>
        </row>
        <row r="9556">
          <cell r="A9556">
            <v>7404528</v>
          </cell>
          <cell r="B9556" t="str">
            <v>Přístrojová vložka propojená…AGB3/1/3W</v>
          </cell>
          <cell r="C9556">
            <v>1770</v>
          </cell>
          <cell r="D9556">
            <v>1</v>
          </cell>
          <cell r="E9556" t="str">
            <v>KS</v>
          </cell>
          <cell r="F9556">
            <v>1770</v>
          </cell>
        </row>
        <row r="9557">
          <cell r="A9557">
            <v>7404532</v>
          </cell>
          <cell r="B9557" t="str">
            <v>Přístrojová vložka propojená…AGB3/1/3W</v>
          </cell>
          <cell r="C9557">
            <v>5145</v>
          </cell>
          <cell r="D9557">
            <v>1</v>
          </cell>
          <cell r="E9557" t="str">
            <v>KS</v>
          </cell>
          <cell r="F9557">
            <v>5145</v>
          </cell>
        </row>
        <row r="9558">
          <cell r="A9558">
            <v>7404536</v>
          </cell>
          <cell r="B9558" t="str">
            <v>Přístrojová vložka propojená…AGB3H1/2W</v>
          </cell>
          <cell r="C9558">
            <v>4749</v>
          </cell>
          <cell r="D9558">
            <v>1</v>
          </cell>
          <cell r="E9558" t="str">
            <v>KS</v>
          </cell>
          <cell r="F9558">
            <v>4749</v>
          </cell>
        </row>
        <row r="9559">
          <cell r="A9559">
            <v>7404540</v>
          </cell>
          <cell r="B9559" t="str">
            <v>Přístrojová vložka propojená…AGB3H1/2W</v>
          </cell>
          <cell r="C9559">
            <v>5252</v>
          </cell>
          <cell r="D9559">
            <v>1</v>
          </cell>
          <cell r="E9559" t="str">
            <v>KS</v>
          </cell>
          <cell r="F9559">
            <v>5252</v>
          </cell>
        </row>
        <row r="9560">
          <cell r="A9560">
            <v>7404544</v>
          </cell>
          <cell r="B9560" t="str">
            <v>Přístrojová vložka propojená…AGB3H1/2W</v>
          </cell>
          <cell r="C9560">
            <v>1250</v>
          </cell>
          <cell r="D9560">
            <v>1</v>
          </cell>
          <cell r="E9560" t="str">
            <v>KS</v>
          </cell>
          <cell r="F9560">
            <v>1250</v>
          </cell>
        </row>
        <row r="9561">
          <cell r="A9561">
            <v>7404548</v>
          </cell>
          <cell r="B9561" t="str">
            <v>Přístrojová vložka propojená…AGB3H1/2W</v>
          </cell>
          <cell r="C9561">
            <v>1494</v>
          </cell>
          <cell r="D9561">
            <v>1</v>
          </cell>
          <cell r="E9561" t="str">
            <v>KS</v>
          </cell>
          <cell r="F9561">
            <v>1494</v>
          </cell>
        </row>
        <row r="9562">
          <cell r="A9562">
            <v>7404552</v>
          </cell>
          <cell r="B9562" t="str">
            <v>Přístrojová vložka propojená…AGB3H1/2W</v>
          </cell>
          <cell r="C9562">
            <v>1584</v>
          </cell>
          <cell r="D9562">
            <v>1</v>
          </cell>
          <cell r="E9562" t="str">
            <v>KS</v>
          </cell>
          <cell r="F9562">
            <v>1584</v>
          </cell>
        </row>
        <row r="9563">
          <cell r="A9563">
            <v>7404556</v>
          </cell>
          <cell r="B9563" t="str">
            <v>Přístrojová vložka propojená…AGB3H1/2W</v>
          </cell>
          <cell r="C9563">
            <v>2082</v>
          </cell>
          <cell r="D9563">
            <v>1</v>
          </cell>
          <cell r="E9563" t="str">
            <v>KS</v>
          </cell>
          <cell r="F9563">
            <v>2082</v>
          </cell>
        </row>
        <row r="9564">
          <cell r="A9564">
            <v>7404560</v>
          </cell>
          <cell r="B9564" t="str">
            <v>Přístrojová vložka propojená…AGB3H1/2W</v>
          </cell>
          <cell r="C9564">
            <v>4788</v>
          </cell>
          <cell r="D9564">
            <v>1</v>
          </cell>
          <cell r="E9564" t="str">
            <v>KS</v>
          </cell>
          <cell r="F9564">
            <v>4788</v>
          </cell>
        </row>
        <row r="9565">
          <cell r="A9565">
            <v>7404564</v>
          </cell>
          <cell r="B9565" t="str">
            <v>Přístrojová vložka propojená…AGB3H1/2W</v>
          </cell>
          <cell r="C9565">
            <v>5254</v>
          </cell>
          <cell r="D9565">
            <v>1</v>
          </cell>
          <cell r="E9565" t="str">
            <v>KS</v>
          </cell>
          <cell r="F9565">
            <v>5254</v>
          </cell>
        </row>
        <row r="9566">
          <cell r="A9566">
            <v>7404568</v>
          </cell>
          <cell r="B9566" t="str">
            <v>Přístrojová vložka propojená…AGB3H1/3W</v>
          </cell>
          <cell r="C9566">
            <v>1407</v>
          </cell>
          <cell r="D9566">
            <v>1</v>
          </cell>
          <cell r="E9566" t="str">
            <v>KS</v>
          </cell>
          <cell r="F9566">
            <v>1407</v>
          </cell>
        </row>
        <row r="9567">
          <cell r="A9567">
            <v>7404572</v>
          </cell>
          <cell r="B9567" t="str">
            <v>Přístrojová vložka propojená…AGB3H1/3W</v>
          </cell>
          <cell r="C9567">
            <v>1886</v>
          </cell>
          <cell r="D9567">
            <v>1</v>
          </cell>
          <cell r="E9567" t="str">
            <v>KS</v>
          </cell>
          <cell r="F9567">
            <v>1886</v>
          </cell>
        </row>
        <row r="9568">
          <cell r="A9568">
            <v>7404576</v>
          </cell>
          <cell r="B9568" t="str">
            <v>Upevňovací úhelník…BW4/55</v>
          </cell>
          <cell r="C9568">
            <v>402</v>
          </cell>
          <cell r="D9568">
            <v>1</v>
          </cell>
          <cell r="E9568" t="str">
            <v>KS</v>
          </cell>
          <cell r="F9568">
            <v>402</v>
          </cell>
        </row>
        <row r="9569">
          <cell r="A9569">
            <v>7404580</v>
          </cell>
          <cell r="B9569" t="str">
            <v>Upevňovací úhelník…BW4/80</v>
          </cell>
          <cell r="C9569">
            <v>518</v>
          </cell>
          <cell r="D9569">
            <v>1</v>
          </cell>
          <cell r="E9569" t="str">
            <v>KS</v>
          </cell>
          <cell r="F9569">
            <v>518</v>
          </cell>
        </row>
        <row r="9570">
          <cell r="A9570">
            <v>7404584</v>
          </cell>
          <cell r="B9570" t="str">
            <v>Upevňovací úhelník…BW4/85</v>
          </cell>
          <cell r="C9570">
            <v>570</v>
          </cell>
          <cell r="D9570">
            <v>1</v>
          </cell>
          <cell r="E9570" t="str">
            <v>KS</v>
          </cell>
          <cell r="F9570">
            <v>570</v>
          </cell>
        </row>
        <row r="9571">
          <cell r="A9571">
            <v>7404588</v>
          </cell>
          <cell r="B9571" t="str">
            <v>Upevňovací úhelník…BW6/55</v>
          </cell>
          <cell r="C9571">
            <v>568</v>
          </cell>
          <cell r="D9571">
            <v>1</v>
          </cell>
          <cell r="E9571" t="str">
            <v>KS</v>
          </cell>
          <cell r="F9571">
            <v>568</v>
          </cell>
        </row>
        <row r="9572">
          <cell r="A9572">
            <v>7404592</v>
          </cell>
          <cell r="B9572" t="str">
            <v>Upevňovací úhelník…BW6/80</v>
          </cell>
          <cell r="C9572">
            <v>746</v>
          </cell>
          <cell r="D9572">
            <v>1</v>
          </cell>
          <cell r="E9572" t="str">
            <v>KS</v>
          </cell>
          <cell r="F9572">
            <v>746</v>
          </cell>
        </row>
        <row r="9573">
          <cell r="A9573">
            <v>7404596</v>
          </cell>
          <cell r="B9573" t="str">
            <v>Upevňovací úhelník…BW6/85</v>
          </cell>
          <cell r="C9573">
            <v>829</v>
          </cell>
          <cell r="D9573">
            <v>1</v>
          </cell>
          <cell r="E9573" t="str">
            <v>KS</v>
          </cell>
          <cell r="F9573">
            <v>829</v>
          </cell>
        </row>
        <row r="9574">
          <cell r="A9574">
            <v>7404608</v>
          </cell>
          <cell r="B9574" t="str">
            <v>Upevňovací jednotka…GRAHB4-3</v>
          </cell>
          <cell r="C9574">
            <v>87</v>
          </cell>
          <cell r="D9574">
            <v>1</v>
          </cell>
          <cell r="E9574" t="str">
            <v>KS</v>
          </cell>
          <cell r="F9574">
            <v>87</v>
          </cell>
        </row>
        <row r="9575">
          <cell r="A9575">
            <v>7404700</v>
          </cell>
          <cell r="B9575" t="str">
            <v>Spodní díl kanálu…AIKU15040</v>
          </cell>
          <cell r="C9575">
            <v>853</v>
          </cell>
          <cell r="D9575">
            <v>1</v>
          </cell>
          <cell r="E9575" t="str">
            <v>M</v>
          </cell>
          <cell r="F9575">
            <v>853</v>
          </cell>
        </row>
        <row r="9576">
          <cell r="A9576">
            <v>7404704</v>
          </cell>
          <cell r="B9576" t="str">
            <v>Spodní díl kanálu…AIKU20040</v>
          </cell>
          <cell r="C9576">
            <v>918</v>
          </cell>
          <cell r="D9576">
            <v>1</v>
          </cell>
          <cell r="E9576" t="str">
            <v>M</v>
          </cell>
          <cell r="F9576">
            <v>918</v>
          </cell>
        </row>
        <row r="9577">
          <cell r="A9577">
            <v>7404708</v>
          </cell>
          <cell r="B9577" t="str">
            <v>Spodní díl kanálu…AIKU20070</v>
          </cell>
          <cell r="C9577">
            <v>1000</v>
          </cell>
          <cell r="D9577">
            <v>1</v>
          </cell>
          <cell r="E9577" t="str">
            <v>M</v>
          </cell>
          <cell r="F9577">
            <v>1000</v>
          </cell>
        </row>
        <row r="9578">
          <cell r="A9578">
            <v>7404712</v>
          </cell>
          <cell r="B9578" t="str">
            <v>Spodní díl kanálu…AIKU25040</v>
          </cell>
          <cell r="C9578">
            <v>980</v>
          </cell>
          <cell r="D9578">
            <v>1</v>
          </cell>
          <cell r="E9578" t="str">
            <v>M</v>
          </cell>
          <cell r="F9578">
            <v>980</v>
          </cell>
        </row>
        <row r="9579">
          <cell r="A9579">
            <v>7404716</v>
          </cell>
          <cell r="B9579" t="str">
            <v>Spodní díl kanálu…AIKU25070</v>
          </cell>
          <cell r="C9579">
            <v>1063</v>
          </cell>
          <cell r="D9579">
            <v>1</v>
          </cell>
          <cell r="E9579" t="str">
            <v>M</v>
          </cell>
          <cell r="F9579">
            <v>1063</v>
          </cell>
        </row>
        <row r="9580">
          <cell r="A9580">
            <v>7404720</v>
          </cell>
          <cell r="B9580" t="str">
            <v>Spodní díl kanálu…AIKU35075</v>
          </cell>
          <cell r="C9580">
            <v>1204</v>
          </cell>
          <cell r="D9580">
            <v>1</v>
          </cell>
          <cell r="E9580" t="str">
            <v>M</v>
          </cell>
          <cell r="F9580">
            <v>1204</v>
          </cell>
        </row>
        <row r="9581">
          <cell r="A9581">
            <v>7404750</v>
          </cell>
          <cell r="B9581" t="str">
            <v>Koncový uzávěr levý…AIK/ESL/1</v>
          </cell>
          <cell r="C9581">
            <v>333</v>
          </cell>
          <cell r="D9581">
            <v>1</v>
          </cell>
          <cell r="E9581" t="str">
            <v>KS</v>
          </cell>
          <cell r="F9581">
            <v>333</v>
          </cell>
        </row>
        <row r="9582">
          <cell r="A9582">
            <v>7404754</v>
          </cell>
          <cell r="B9582" t="str">
            <v>Koncový uzávěr levý…AIK/ESL/2</v>
          </cell>
          <cell r="C9582">
            <v>353</v>
          </cell>
          <cell r="D9582">
            <v>1</v>
          </cell>
          <cell r="E9582" t="str">
            <v>KS</v>
          </cell>
          <cell r="F9582">
            <v>353</v>
          </cell>
        </row>
        <row r="9583">
          <cell r="A9583">
            <v>7404758</v>
          </cell>
          <cell r="B9583" t="str">
            <v>Koncový uzávěr levý…AIK/ESL/2</v>
          </cell>
          <cell r="C9583">
            <v>397</v>
          </cell>
          <cell r="D9583">
            <v>1</v>
          </cell>
          <cell r="E9583" t="str">
            <v>KS</v>
          </cell>
          <cell r="F9583">
            <v>397</v>
          </cell>
        </row>
        <row r="9584">
          <cell r="A9584">
            <v>7404762</v>
          </cell>
          <cell r="B9584" t="str">
            <v>Koncový uzávěr levý…AIK/ESL/2</v>
          </cell>
          <cell r="C9584">
            <v>380</v>
          </cell>
          <cell r="D9584">
            <v>1</v>
          </cell>
          <cell r="E9584" t="str">
            <v>KS</v>
          </cell>
          <cell r="F9584">
            <v>380</v>
          </cell>
        </row>
        <row r="9585">
          <cell r="A9585">
            <v>7404766</v>
          </cell>
          <cell r="B9585" t="str">
            <v>Koncový uzávěr levý…AIK/ESL/2</v>
          </cell>
          <cell r="C9585">
            <v>468</v>
          </cell>
          <cell r="D9585">
            <v>1</v>
          </cell>
          <cell r="E9585" t="str">
            <v>KS</v>
          </cell>
          <cell r="F9585">
            <v>468</v>
          </cell>
        </row>
        <row r="9586">
          <cell r="A9586">
            <v>7404770</v>
          </cell>
          <cell r="B9586" t="str">
            <v>Koncový uzávěr levý…AIK/ESL/3</v>
          </cell>
          <cell r="C9586">
            <v>542</v>
          </cell>
          <cell r="D9586">
            <v>1</v>
          </cell>
          <cell r="E9586" t="str">
            <v>KS</v>
          </cell>
          <cell r="F9586">
            <v>542</v>
          </cell>
        </row>
        <row r="9587">
          <cell r="A9587">
            <v>7404774</v>
          </cell>
          <cell r="B9587" t="str">
            <v>Koncový uzávěr pravý…AIK/ESR/1</v>
          </cell>
          <cell r="C9587">
            <v>333</v>
          </cell>
          <cell r="D9587">
            <v>1</v>
          </cell>
          <cell r="E9587" t="str">
            <v>KS</v>
          </cell>
          <cell r="F9587">
            <v>333</v>
          </cell>
        </row>
        <row r="9588">
          <cell r="A9588">
            <v>7404778</v>
          </cell>
          <cell r="B9588" t="str">
            <v>Koncový uzávěr pravý…AIK/ESR/2</v>
          </cell>
          <cell r="C9588">
            <v>353</v>
          </cell>
          <cell r="D9588">
            <v>1</v>
          </cell>
          <cell r="E9588" t="str">
            <v>KS</v>
          </cell>
          <cell r="F9588">
            <v>353</v>
          </cell>
        </row>
        <row r="9589">
          <cell r="A9589">
            <v>7404782</v>
          </cell>
          <cell r="B9589" t="str">
            <v>Koncový uzávěr pravý…AIK/ESR/2</v>
          </cell>
          <cell r="C9589">
            <v>397</v>
          </cell>
          <cell r="D9589">
            <v>1</v>
          </cell>
          <cell r="E9589" t="str">
            <v>KS</v>
          </cell>
          <cell r="F9589">
            <v>397</v>
          </cell>
        </row>
        <row r="9590">
          <cell r="A9590">
            <v>7404786</v>
          </cell>
          <cell r="B9590" t="str">
            <v>Koncový uzávěr pravý…AIK/ESR/2</v>
          </cell>
          <cell r="C9590">
            <v>380</v>
          </cell>
          <cell r="D9590">
            <v>1</v>
          </cell>
          <cell r="E9590" t="str">
            <v>KS</v>
          </cell>
          <cell r="F9590">
            <v>380</v>
          </cell>
        </row>
        <row r="9591">
          <cell r="A9591">
            <v>7404790</v>
          </cell>
          <cell r="B9591" t="str">
            <v>Koncový uzávěr pravý…AIK/ESR/2</v>
          </cell>
          <cell r="C9591">
            <v>468</v>
          </cell>
          <cell r="D9591">
            <v>1</v>
          </cell>
          <cell r="E9591" t="str">
            <v>KS</v>
          </cell>
          <cell r="F9591">
            <v>468</v>
          </cell>
        </row>
        <row r="9592">
          <cell r="A9592">
            <v>7404794</v>
          </cell>
          <cell r="B9592" t="str">
            <v>Koncový uzávěr pravý…AIK/ESR/3</v>
          </cell>
          <cell r="C9592">
            <v>542</v>
          </cell>
          <cell r="D9592">
            <v>1</v>
          </cell>
          <cell r="E9592" t="str">
            <v>KS</v>
          </cell>
          <cell r="F9592">
            <v>542</v>
          </cell>
        </row>
        <row r="9593">
          <cell r="A9593">
            <v>7404798</v>
          </cell>
          <cell r="B9593" t="str">
            <v>Víko přístrojové jednotky…AIK/F/DG2</v>
          </cell>
          <cell r="C9593">
            <v>1436</v>
          </cell>
          <cell r="D9593">
            <v>1</v>
          </cell>
          <cell r="E9593" t="str">
            <v>KS</v>
          </cell>
          <cell r="F9593">
            <v>1436</v>
          </cell>
        </row>
        <row r="9594">
          <cell r="A9594">
            <v>7404802</v>
          </cell>
          <cell r="B9594" t="str">
            <v>Víko přístrojové jednotky…AIK/F/DG2</v>
          </cell>
          <cell r="C9594">
            <v>1557</v>
          </cell>
          <cell r="D9594">
            <v>1</v>
          </cell>
          <cell r="E9594" t="str">
            <v>KS</v>
          </cell>
          <cell r="F9594">
            <v>1557</v>
          </cell>
        </row>
        <row r="9595">
          <cell r="A9595">
            <v>7404806</v>
          </cell>
          <cell r="B9595" t="str">
            <v>Profil bočnice…AIK/F/SP</v>
          </cell>
          <cell r="C9595">
            <v>266</v>
          </cell>
          <cell r="D9595">
            <v>1</v>
          </cell>
          <cell r="E9595" t="str">
            <v>M</v>
          </cell>
          <cell r="F9595">
            <v>266</v>
          </cell>
        </row>
        <row r="9596">
          <cell r="A9596">
            <v>7404810</v>
          </cell>
          <cell r="B9596" t="str">
            <v>Profil bočnice…AIK/SPK</v>
          </cell>
          <cell r="C9596">
            <v>40</v>
          </cell>
          <cell r="D9596">
            <v>1</v>
          </cell>
          <cell r="E9596" t="str">
            <v>KS</v>
          </cell>
          <cell r="F9596">
            <v>40</v>
          </cell>
        </row>
        <row r="9597">
          <cell r="A9597">
            <v>7404814</v>
          </cell>
          <cell r="B9597" t="str">
            <v>Profil bočnice…AIK/SPL</v>
          </cell>
          <cell r="C9597">
            <v>303</v>
          </cell>
          <cell r="D9597">
            <v>1</v>
          </cell>
          <cell r="E9597" t="str">
            <v>M</v>
          </cell>
          <cell r="F9597">
            <v>303</v>
          </cell>
        </row>
        <row r="9598">
          <cell r="A9598">
            <v>7404816</v>
          </cell>
          <cell r="B9598" t="str">
            <v>Přepážka…AIK/TWL75</v>
          </cell>
          <cell r="C9598">
            <v>454</v>
          </cell>
          <cell r="D9598">
            <v>1</v>
          </cell>
          <cell r="E9598" t="str">
            <v>M</v>
          </cell>
          <cell r="F9598">
            <v>454</v>
          </cell>
        </row>
        <row r="9599">
          <cell r="A9599">
            <v>7404820</v>
          </cell>
          <cell r="B9599" t="str">
            <v>Přepážka…AIK6TW40</v>
          </cell>
          <cell r="C9599">
            <v>144</v>
          </cell>
          <cell r="D9599">
            <v>1</v>
          </cell>
          <cell r="E9599" t="str">
            <v>M</v>
          </cell>
          <cell r="F9599">
            <v>144</v>
          </cell>
        </row>
        <row r="9600">
          <cell r="A9600">
            <v>7404824</v>
          </cell>
          <cell r="B9600" t="str">
            <v>Přepážka…AIK6TW70</v>
          </cell>
          <cell r="C9600">
            <v>156</v>
          </cell>
          <cell r="D9600">
            <v>1</v>
          </cell>
          <cell r="E9600" t="str">
            <v>M</v>
          </cell>
          <cell r="F9600">
            <v>156</v>
          </cell>
        </row>
        <row r="9601">
          <cell r="A9601">
            <v>7404828</v>
          </cell>
          <cell r="B9601" t="str">
            <v>Zaslepovací víko…AIKA/AD15</v>
          </cell>
          <cell r="C9601">
            <v>1151</v>
          </cell>
          <cell r="D9601">
            <v>1</v>
          </cell>
          <cell r="E9601" t="str">
            <v>KS</v>
          </cell>
          <cell r="F9601">
            <v>1151</v>
          </cell>
        </row>
        <row r="9602">
          <cell r="A9602">
            <v>7404832</v>
          </cell>
          <cell r="B9602" t="str">
            <v>Zaslepovací víko…AIKA/AD20</v>
          </cell>
          <cell r="C9602">
            <v>1289</v>
          </cell>
          <cell r="D9602">
            <v>1</v>
          </cell>
          <cell r="E9602" t="str">
            <v>KS</v>
          </cell>
          <cell r="F9602">
            <v>1289</v>
          </cell>
        </row>
        <row r="9603">
          <cell r="A9603">
            <v>7404836</v>
          </cell>
          <cell r="B9603" t="str">
            <v>Zaslepovací víko…AIKA/AD25</v>
          </cell>
          <cell r="C9603">
            <v>1423</v>
          </cell>
          <cell r="D9603">
            <v>1</v>
          </cell>
          <cell r="E9603" t="str">
            <v>KS</v>
          </cell>
          <cell r="F9603">
            <v>1423</v>
          </cell>
        </row>
        <row r="9604">
          <cell r="A9604">
            <v>7404840</v>
          </cell>
          <cell r="B9604" t="str">
            <v>Zaslepovací víko…AIKA/D150</v>
          </cell>
          <cell r="C9604">
            <v>1012</v>
          </cell>
          <cell r="D9604">
            <v>1</v>
          </cell>
          <cell r="E9604" t="str">
            <v>KS</v>
          </cell>
          <cell r="F9604">
            <v>1012</v>
          </cell>
        </row>
        <row r="9605">
          <cell r="A9605">
            <v>7404844</v>
          </cell>
          <cell r="B9605" t="str">
            <v>Zaslepovací víko…AIKA/D200</v>
          </cell>
          <cell r="C9605">
            <v>1154</v>
          </cell>
          <cell r="D9605">
            <v>1</v>
          </cell>
          <cell r="E9605" t="str">
            <v>KS</v>
          </cell>
          <cell r="F9605">
            <v>1154</v>
          </cell>
        </row>
        <row r="9606">
          <cell r="A9606">
            <v>7404848</v>
          </cell>
          <cell r="B9606" t="str">
            <v>Zaslepovací víko…AIKA/D250</v>
          </cell>
          <cell r="C9606">
            <v>1292</v>
          </cell>
          <cell r="D9606">
            <v>1</v>
          </cell>
          <cell r="E9606" t="str">
            <v>KS</v>
          </cell>
          <cell r="F9606">
            <v>1292</v>
          </cell>
        </row>
        <row r="9607">
          <cell r="A9607">
            <v>7404852</v>
          </cell>
          <cell r="B9607" t="str">
            <v>Přístrojový kryt…AIKA/DAT1</v>
          </cell>
          <cell r="C9607">
            <v>1186</v>
          </cell>
          <cell r="D9607">
            <v>1</v>
          </cell>
          <cell r="E9607" t="str">
            <v>KS</v>
          </cell>
          <cell r="F9607">
            <v>1186</v>
          </cell>
        </row>
        <row r="9608">
          <cell r="A9608">
            <v>7404856</v>
          </cell>
          <cell r="B9608" t="str">
            <v>Přístrojový kryt…AIKA/DAT2</v>
          </cell>
          <cell r="C9608">
            <v>1324</v>
          </cell>
          <cell r="D9608">
            <v>1</v>
          </cell>
          <cell r="E9608" t="str">
            <v>KS</v>
          </cell>
          <cell r="F9608">
            <v>1324</v>
          </cell>
        </row>
        <row r="9609">
          <cell r="A9609">
            <v>7404860</v>
          </cell>
          <cell r="B9609" t="str">
            <v>Přístrojový kryt…AIKA/DAT2</v>
          </cell>
          <cell r="C9609">
            <v>1468</v>
          </cell>
          <cell r="D9609">
            <v>1</v>
          </cell>
          <cell r="E9609" t="str">
            <v>KS</v>
          </cell>
          <cell r="F9609">
            <v>1468</v>
          </cell>
        </row>
        <row r="9610">
          <cell r="A9610">
            <v>7404864</v>
          </cell>
          <cell r="B9610" t="str">
            <v>Zakončení…AIKA/ES15</v>
          </cell>
          <cell r="C9610">
            <v>394</v>
          </cell>
          <cell r="D9610">
            <v>1</v>
          </cell>
          <cell r="E9610" t="str">
            <v>KS</v>
          </cell>
          <cell r="F9610">
            <v>394</v>
          </cell>
        </row>
        <row r="9611">
          <cell r="A9611">
            <v>7404868</v>
          </cell>
          <cell r="B9611" t="str">
            <v>Zakončení…AIKA/ES20</v>
          </cell>
          <cell r="C9611">
            <v>412</v>
          </cell>
          <cell r="D9611">
            <v>1</v>
          </cell>
          <cell r="E9611" t="str">
            <v>KS</v>
          </cell>
          <cell r="F9611">
            <v>412</v>
          </cell>
        </row>
        <row r="9612">
          <cell r="A9612">
            <v>7404870</v>
          </cell>
          <cell r="B9612" t="str">
            <v>Zakončení…AIKA/ES25</v>
          </cell>
          <cell r="C9612">
            <v>439</v>
          </cell>
          <cell r="D9612">
            <v>1</v>
          </cell>
          <cell r="E9612" t="str">
            <v>KS</v>
          </cell>
          <cell r="F9612">
            <v>439</v>
          </cell>
        </row>
        <row r="9613">
          <cell r="A9613">
            <v>7404874</v>
          </cell>
          <cell r="B9613" t="str">
            <v>Odbočný kanál - spodní díl…AIKA/U150</v>
          </cell>
          <cell r="C9613">
            <v>939</v>
          </cell>
          <cell r="D9613">
            <v>1</v>
          </cell>
          <cell r="E9613" t="str">
            <v>M</v>
          </cell>
          <cell r="F9613">
            <v>939</v>
          </cell>
        </row>
        <row r="9614">
          <cell r="A9614">
            <v>7404878</v>
          </cell>
          <cell r="B9614" t="str">
            <v>Odbočný kanál - spodní díl…AIKA/U200</v>
          </cell>
          <cell r="C9614">
            <v>1000</v>
          </cell>
          <cell r="D9614">
            <v>1</v>
          </cell>
          <cell r="E9614" t="str">
            <v>M</v>
          </cell>
          <cell r="F9614">
            <v>1000</v>
          </cell>
        </row>
        <row r="9615">
          <cell r="A9615">
            <v>7404882</v>
          </cell>
          <cell r="B9615" t="str">
            <v>Odbočný kanál - spodní díl…AIKA/U250</v>
          </cell>
          <cell r="C9615">
            <v>1071</v>
          </cell>
          <cell r="D9615">
            <v>1</v>
          </cell>
          <cell r="E9615" t="str">
            <v>M</v>
          </cell>
          <cell r="F9615">
            <v>1071</v>
          </cell>
        </row>
        <row r="9616">
          <cell r="A9616">
            <v>7404886</v>
          </cell>
          <cell r="B9616" t="str">
            <v>Vnější roh-slepý kryt…AIKF/AEA1</v>
          </cell>
          <cell r="C9616">
            <v>3086</v>
          </cell>
          <cell r="D9616">
            <v>1</v>
          </cell>
          <cell r="E9616" t="str">
            <v>KS</v>
          </cell>
          <cell r="F9616">
            <v>3086</v>
          </cell>
        </row>
        <row r="9617">
          <cell r="A9617">
            <v>7404890</v>
          </cell>
          <cell r="B9617" t="str">
            <v>Vnější roh-slepý kryt…AIKF/AEA2</v>
          </cell>
          <cell r="C9617">
            <v>3453</v>
          </cell>
          <cell r="D9617">
            <v>1</v>
          </cell>
          <cell r="E9617" t="str">
            <v>KS</v>
          </cell>
          <cell r="F9617">
            <v>3453</v>
          </cell>
        </row>
        <row r="9618">
          <cell r="A9618">
            <v>7404894</v>
          </cell>
          <cell r="B9618" t="str">
            <v>Vnější roh-slepý kryt…AIKF/AEA2</v>
          </cell>
          <cell r="C9618">
            <v>3744</v>
          </cell>
          <cell r="D9618">
            <v>1</v>
          </cell>
          <cell r="E9618" t="str">
            <v>KS</v>
          </cell>
          <cell r="F9618">
            <v>3744</v>
          </cell>
        </row>
        <row r="9619">
          <cell r="A9619">
            <v>7404898</v>
          </cell>
          <cell r="B9619" t="str">
            <v>Vnější roh-slepý kryt…AIKF/AEA2</v>
          </cell>
          <cell r="C9619">
            <v>3830</v>
          </cell>
          <cell r="D9619">
            <v>1</v>
          </cell>
          <cell r="E9619" t="str">
            <v>KS</v>
          </cell>
          <cell r="F9619">
            <v>3830</v>
          </cell>
        </row>
        <row r="9620">
          <cell r="A9620">
            <v>7404902</v>
          </cell>
          <cell r="B9620" t="str">
            <v>Vnější roh-slepý kryt…AIKF/AEA2</v>
          </cell>
          <cell r="C9620">
            <v>4127</v>
          </cell>
          <cell r="D9620">
            <v>1</v>
          </cell>
          <cell r="E9620" t="str">
            <v>KS</v>
          </cell>
          <cell r="F9620">
            <v>4127</v>
          </cell>
        </row>
        <row r="9621">
          <cell r="A9621">
            <v>7404906</v>
          </cell>
          <cell r="B9621" t="str">
            <v>Vnější roh-slepý kryt…AIKF/AEA3</v>
          </cell>
          <cell r="C9621">
            <v>6773</v>
          </cell>
          <cell r="D9621">
            <v>1</v>
          </cell>
          <cell r="E9621" t="str">
            <v>KS</v>
          </cell>
          <cell r="F9621">
            <v>6773</v>
          </cell>
        </row>
        <row r="9622">
          <cell r="A9622">
            <v>7404910</v>
          </cell>
          <cell r="B9622" t="str">
            <v>Zaslepovací víko…AIKF/D150</v>
          </cell>
          <cell r="C9622">
            <v>700</v>
          </cell>
          <cell r="D9622">
            <v>1</v>
          </cell>
          <cell r="E9622" t="str">
            <v>KS</v>
          </cell>
          <cell r="F9622">
            <v>700</v>
          </cell>
        </row>
        <row r="9623">
          <cell r="A9623">
            <v>7404914</v>
          </cell>
          <cell r="B9623" t="str">
            <v>Zaslepovací víko…AIKF/D150</v>
          </cell>
          <cell r="C9623">
            <v>2206</v>
          </cell>
          <cell r="D9623">
            <v>1</v>
          </cell>
          <cell r="E9623" t="str">
            <v>KS</v>
          </cell>
          <cell r="F9623">
            <v>2206</v>
          </cell>
        </row>
        <row r="9624">
          <cell r="A9624">
            <v>7404916</v>
          </cell>
          <cell r="B9624" t="str">
            <v>Zaslepovací víko…AIKF/D200</v>
          </cell>
          <cell r="C9624">
            <v>835</v>
          </cell>
          <cell r="D9624">
            <v>1</v>
          </cell>
          <cell r="E9624" t="str">
            <v>KS</v>
          </cell>
          <cell r="F9624">
            <v>835</v>
          </cell>
        </row>
        <row r="9625">
          <cell r="A9625">
            <v>7404920</v>
          </cell>
          <cell r="B9625" t="str">
            <v>Zaslepovací víko…AIKF/D200</v>
          </cell>
          <cell r="C9625">
            <v>2341</v>
          </cell>
          <cell r="D9625">
            <v>1</v>
          </cell>
          <cell r="E9625" t="str">
            <v>KS</v>
          </cell>
          <cell r="F9625">
            <v>2341</v>
          </cell>
        </row>
        <row r="9626">
          <cell r="A9626">
            <v>7404924</v>
          </cell>
          <cell r="B9626" t="str">
            <v>Zaslepovací víko…AIKF/D200</v>
          </cell>
          <cell r="C9626">
            <v>2341</v>
          </cell>
          <cell r="D9626">
            <v>1</v>
          </cell>
          <cell r="E9626" t="str">
            <v>KS</v>
          </cell>
          <cell r="F9626">
            <v>2341</v>
          </cell>
        </row>
        <row r="9627">
          <cell r="A9627">
            <v>7404928</v>
          </cell>
          <cell r="B9627" t="str">
            <v>Zaslepovací víko…AIKF/D200</v>
          </cell>
          <cell r="C9627">
            <v>956</v>
          </cell>
          <cell r="D9627">
            <v>1</v>
          </cell>
          <cell r="E9627" t="str">
            <v>KS</v>
          </cell>
          <cell r="F9627">
            <v>956</v>
          </cell>
        </row>
        <row r="9628">
          <cell r="A9628">
            <v>7404932</v>
          </cell>
          <cell r="B9628" t="str">
            <v>Zaslepovací víko…AIKF/D250</v>
          </cell>
          <cell r="C9628">
            <v>980</v>
          </cell>
          <cell r="D9628">
            <v>1</v>
          </cell>
          <cell r="E9628" t="str">
            <v>KS</v>
          </cell>
          <cell r="F9628">
            <v>980</v>
          </cell>
        </row>
        <row r="9629">
          <cell r="A9629">
            <v>7404936</v>
          </cell>
          <cell r="B9629" t="str">
            <v>Zaslepovací víko…AIKF/D250</v>
          </cell>
          <cell r="C9629">
            <v>2488</v>
          </cell>
          <cell r="D9629">
            <v>1</v>
          </cell>
          <cell r="E9629" t="str">
            <v>KS</v>
          </cell>
          <cell r="F9629">
            <v>2488</v>
          </cell>
        </row>
        <row r="9630">
          <cell r="A9630">
            <v>7404940</v>
          </cell>
          <cell r="B9630" t="str">
            <v>Zaslepovací víko…AIKF/D250</v>
          </cell>
          <cell r="C9630">
            <v>2488</v>
          </cell>
          <cell r="D9630">
            <v>1</v>
          </cell>
          <cell r="E9630" t="str">
            <v>KS</v>
          </cell>
          <cell r="F9630">
            <v>2488</v>
          </cell>
        </row>
        <row r="9631">
          <cell r="A9631">
            <v>7404944</v>
          </cell>
          <cell r="B9631" t="str">
            <v>Zaslepovací víko…AIKF/D250</v>
          </cell>
          <cell r="C9631">
            <v>1074</v>
          </cell>
          <cell r="D9631">
            <v>1</v>
          </cell>
          <cell r="E9631" t="str">
            <v>KS</v>
          </cell>
          <cell r="F9631">
            <v>1074</v>
          </cell>
        </row>
        <row r="9632">
          <cell r="A9632">
            <v>7404948</v>
          </cell>
          <cell r="B9632" t="str">
            <v>Zaslepovací víko…AIKF/D350</v>
          </cell>
          <cell r="C9632">
            <v>1745</v>
          </cell>
          <cell r="D9632">
            <v>1</v>
          </cell>
          <cell r="E9632" t="str">
            <v>KS</v>
          </cell>
          <cell r="F9632">
            <v>1745</v>
          </cell>
        </row>
        <row r="9633">
          <cell r="A9633">
            <v>7404952</v>
          </cell>
          <cell r="B9633" t="str">
            <v>Přístrojový kryt…AIKF/DAT/</v>
          </cell>
          <cell r="C9633">
            <v>1199</v>
          </cell>
          <cell r="D9633">
            <v>1</v>
          </cell>
          <cell r="E9633" t="str">
            <v>KS</v>
          </cell>
          <cell r="F9633">
            <v>1199</v>
          </cell>
        </row>
        <row r="9634">
          <cell r="A9634">
            <v>7404956</v>
          </cell>
          <cell r="B9634" t="str">
            <v>Přístrojový kryt…AIKF/DAT1</v>
          </cell>
          <cell r="C9634">
            <v>874</v>
          </cell>
          <cell r="D9634">
            <v>1</v>
          </cell>
          <cell r="E9634" t="str">
            <v>KS</v>
          </cell>
          <cell r="F9634">
            <v>874</v>
          </cell>
        </row>
        <row r="9635">
          <cell r="A9635">
            <v>7404960</v>
          </cell>
          <cell r="B9635" t="str">
            <v>Přístrojový kryt…AIKF/DAT2</v>
          </cell>
          <cell r="C9635">
            <v>1009</v>
          </cell>
          <cell r="D9635">
            <v>1</v>
          </cell>
          <cell r="E9635" t="str">
            <v>KS</v>
          </cell>
          <cell r="F9635">
            <v>1009</v>
          </cell>
        </row>
        <row r="9636">
          <cell r="A9636">
            <v>7404964</v>
          </cell>
          <cell r="B9636" t="str">
            <v>Přístrojový kryt…AIKF/DAT2</v>
          </cell>
          <cell r="C9636">
            <v>1154</v>
          </cell>
          <cell r="D9636">
            <v>1</v>
          </cell>
          <cell r="E9636" t="str">
            <v>KS</v>
          </cell>
          <cell r="F9636">
            <v>1154</v>
          </cell>
        </row>
        <row r="9637">
          <cell r="A9637">
            <v>7404968</v>
          </cell>
          <cell r="B9637" t="str">
            <v>Přístrojový kryt…AIKF/DAT2</v>
          </cell>
          <cell r="C9637">
            <v>1217</v>
          </cell>
          <cell r="D9637">
            <v>1</v>
          </cell>
          <cell r="E9637" t="str">
            <v>KS</v>
          </cell>
          <cell r="F9637">
            <v>1217</v>
          </cell>
        </row>
        <row r="9638">
          <cell r="A9638">
            <v>7404972</v>
          </cell>
          <cell r="B9638" t="str">
            <v>Víko přístrojové jednotky…AIKF/DG2/</v>
          </cell>
          <cell r="C9638">
            <v>1166</v>
          </cell>
          <cell r="D9638">
            <v>1</v>
          </cell>
          <cell r="E9638" t="str">
            <v>KS</v>
          </cell>
          <cell r="F9638">
            <v>1166</v>
          </cell>
        </row>
        <row r="9639">
          <cell r="A9639">
            <v>7404976</v>
          </cell>
          <cell r="B9639" t="str">
            <v>Víko přístrojové jednotky…AIKF/DG2/</v>
          </cell>
          <cell r="C9639">
            <v>1289</v>
          </cell>
          <cell r="D9639">
            <v>1</v>
          </cell>
          <cell r="E9639" t="str">
            <v>KS</v>
          </cell>
          <cell r="F9639">
            <v>1289</v>
          </cell>
        </row>
        <row r="9640">
          <cell r="A9640">
            <v>7404980</v>
          </cell>
          <cell r="B9640" t="str">
            <v>Víko přístrojové jednotky…AIKF/DG4/</v>
          </cell>
          <cell r="C9640">
            <v>1465</v>
          </cell>
          <cell r="D9640">
            <v>1</v>
          </cell>
          <cell r="E9640" t="str">
            <v>KS</v>
          </cell>
          <cell r="F9640">
            <v>1465</v>
          </cell>
        </row>
        <row r="9641">
          <cell r="A9641">
            <v>7404984</v>
          </cell>
          <cell r="B9641" t="str">
            <v>Víko přístrojové jednotky…AIKF/DG6/</v>
          </cell>
          <cell r="C9641">
            <v>1504</v>
          </cell>
          <cell r="D9641">
            <v>1</v>
          </cell>
          <cell r="E9641" t="str">
            <v>KS</v>
          </cell>
          <cell r="F9641">
            <v>1504</v>
          </cell>
        </row>
        <row r="9642">
          <cell r="A9642">
            <v>7404988</v>
          </cell>
          <cell r="B9642" t="str">
            <v>Víko přístrojové jednotky…AIKF/DG9/</v>
          </cell>
          <cell r="C9642">
            <v>1521</v>
          </cell>
          <cell r="D9642">
            <v>1</v>
          </cell>
          <cell r="E9642" t="str">
            <v>KS</v>
          </cell>
          <cell r="F9642">
            <v>1521</v>
          </cell>
        </row>
        <row r="9643">
          <cell r="A9643">
            <v>7404992</v>
          </cell>
          <cell r="B9643" t="str">
            <v>Zasl. víko vnitř. rohu…AIKF/IAE2</v>
          </cell>
          <cell r="C9643">
            <v>4127</v>
          </cell>
          <cell r="D9643">
            <v>1</v>
          </cell>
          <cell r="E9643" t="str">
            <v>KS</v>
          </cell>
          <cell r="F9643">
            <v>4127</v>
          </cell>
        </row>
        <row r="9644">
          <cell r="A9644">
            <v>7404996</v>
          </cell>
          <cell r="B9644" t="str">
            <v>Zasl. víko vnitř. rohu…AIKF/IEA1</v>
          </cell>
          <cell r="C9644">
            <v>3086</v>
          </cell>
          <cell r="D9644">
            <v>1</v>
          </cell>
          <cell r="E9644" t="str">
            <v>KS</v>
          </cell>
          <cell r="F9644">
            <v>3086</v>
          </cell>
        </row>
        <row r="9645">
          <cell r="A9645">
            <v>7405000</v>
          </cell>
          <cell r="B9645" t="str">
            <v>Zasl. víko vnitř. rohu…AIKF/IEA2</v>
          </cell>
          <cell r="C9645">
            <v>3453</v>
          </cell>
          <cell r="D9645">
            <v>1</v>
          </cell>
          <cell r="E9645" t="str">
            <v>KS</v>
          </cell>
          <cell r="F9645">
            <v>3453</v>
          </cell>
        </row>
        <row r="9646">
          <cell r="A9646">
            <v>7405004</v>
          </cell>
          <cell r="B9646" t="str">
            <v>Zasl. víko vnitř. rohu…AIKF/IEA2</v>
          </cell>
          <cell r="C9646">
            <v>3744</v>
          </cell>
          <cell r="D9646">
            <v>1</v>
          </cell>
          <cell r="E9646" t="str">
            <v>KS</v>
          </cell>
          <cell r="F9646">
            <v>3744</v>
          </cell>
        </row>
        <row r="9647">
          <cell r="A9647">
            <v>7405008</v>
          </cell>
          <cell r="B9647" t="str">
            <v>Zasl. víko vnitř. rohu…AIKF/IEA2</v>
          </cell>
          <cell r="C9647">
            <v>3830</v>
          </cell>
          <cell r="D9647">
            <v>1</v>
          </cell>
          <cell r="E9647" t="str">
            <v>KS</v>
          </cell>
          <cell r="F9647">
            <v>3830</v>
          </cell>
        </row>
        <row r="9648">
          <cell r="A9648">
            <v>7405012</v>
          </cell>
          <cell r="B9648" t="str">
            <v>Zasl. víko vnitř. rohu…AIKF/IEA3</v>
          </cell>
          <cell r="C9648">
            <v>6773</v>
          </cell>
          <cell r="D9648">
            <v>1</v>
          </cell>
          <cell r="E9648" t="str">
            <v>KS</v>
          </cell>
          <cell r="F9648">
            <v>6773</v>
          </cell>
        </row>
        <row r="9649">
          <cell r="A9649">
            <v>7405030</v>
          </cell>
          <cell r="B9649" t="str">
            <v>Přístrojová jednotka…GES9/10DB</v>
          </cell>
          <cell r="C9649">
            <v>1620</v>
          </cell>
          <cell r="D9649">
            <v>1</v>
          </cell>
          <cell r="E9649" t="str">
            <v>KS</v>
          </cell>
          <cell r="F9649">
            <v>1620</v>
          </cell>
        </row>
        <row r="9650">
          <cell r="A9650">
            <v>7405032</v>
          </cell>
          <cell r="B9650" t="str">
            <v>GES9/10DB…GES9/10DB</v>
          </cell>
          <cell r="C9650">
            <v>1695</v>
          </cell>
          <cell r="D9650">
            <v>1</v>
          </cell>
          <cell r="E9650" t="str">
            <v>KS</v>
          </cell>
          <cell r="F9650">
            <v>1695</v>
          </cell>
        </row>
        <row r="9651">
          <cell r="A9651">
            <v>7405070</v>
          </cell>
          <cell r="B9651" t="str">
            <v>GES9/10U…GES9/10U</v>
          </cell>
          <cell r="C9651">
            <v>1620</v>
          </cell>
          <cell r="D9651">
            <v>1</v>
          </cell>
          <cell r="E9651" t="str">
            <v>KS</v>
          </cell>
          <cell r="F9651">
            <v>1620</v>
          </cell>
        </row>
        <row r="9652">
          <cell r="A9652">
            <v>7405072</v>
          </cell>
          <cell r="B9652" t="str">
            <v>GES9/10U…GES9/10U</v>
          </cell>
          <cell r="C9652">
            <v>1695</v>
          </cell>
          <cell r="D9652">
            <v>1</v>
          </cell>
          <cell r="E9652" t="str">
            <v>KS</v>
          </cell>
          <cell r="F9652">
            <v>1695</v>
          </cell>
        </row>
        <row r="9653">
          <cell r="A9653">
            <v>7405074</v>
          </cell>
          <cell r="B9653" t="str">
            <v>GES9/10U…GES9/10U</v>
          </cell>
          <cell r="C9653">
            <v>1742</v>
          </cell>
          <cell r="D9653">
            <v>1</v>
          </cell>
          <cell r="E9653" t="str">
            <v>KS</v>
          </cell>
          <cell r="F9653">
            <v>1742</v>
          </cell>
        </row>
        <row r="9654">
          <cell r="A9654">
            <v>7405100</v>
          </cell>
          <cell r="B9654" t="str">
            <v>Přístrojová jednotka…GES2DB</v>
          </cell>
          <cell r="C9654">
            <v>572</v>
          </cell>
          <cell r="D9654">
            <v>1</v>
          </cell>
          <cell r="E9654" t="str">
            <v>KS</v>
          </cell>
          <cell r="F9654">
            <v>572</v>
          </cell>
        </row>
        <row r="9655">
          <cell r="A9655">
            <v>7405104</v>
          </cell>
          <cell r="B9655" t="str">
            <v>Přístrojová jednotka…GES2DB</v>
          </cell>
          <cell r="C9655">
            <v>572</v>
          </cell>
          <cell r="D9655">
            <v>1</v>
          </cell>
          <cell r="E9655" t="str">
            <v>KS</v>
          </cell>
          <cell r="F9655">
            <v>572</v>
          </cell>
        </row>
        <row r="9656">
          <cell r="A9656">
            <v>7405108</v>
          </cell>
          <cell r="B9656" t="str">
            <v>Přístrojová jednotka…GES2DB</v>
          </cell>
          <cell r="C9656">
            <v>572</v>
          </cell>
          <cell r="D9656">
            <v>1</v>
          </cell>
          <cell r="E9656" t="str">
            <v>KS</v>
          </cell>
          <cell r="F9656">
            <v>572</v>
          </cell>
        </row>
        <row r="9657">
          <cell r="A9657">
            <v>7405112</v>
          </cell>
          <cell r="B9657" t="str">
            <v>Přístrojová jednotka…GES2DB</v>
          </cell>
          <cell r="C9657">
            <v>572</v>
          </cell>
          <cell r="D9657">
            <v>1</v>
          </cell>
          <cell r="E9657" t="str">
            <v>KS</v>
          </cell>
          <cell r="F9657">
            <v>572</v>
          </cell>
        </row>
        <row r="9658">
          <cell r="A9658">
            <v>7405116</v>
          </cell>
          <cell r="B9658" t="str">
            <v>Přístrojová jednotka…GES2U</v>
          </cell>
          <cell r="C9658">
            <v>572</v>
          </cell>
          <cell r="D9658">
            <v>1</v>
          </cell>
          <cell r="E9658" t="str">
            <v>KS</v>
          </cell>
          <cell r="F9658">
            <v>572</v>
          </cell>
        </row>
        <row r="9659">
          <cell r="A9659">
            <v>7405120</v>
          </cell>
          <cell r="B9659" t="str">
            <v>Přístrojová jednotka…GES2U</v>
          </cell>
          <cell r="C9659">
            <v>572</v>
          </cell>
          <cell r="D9659">
            <v>1</v>
          </cell>
          <cell r="E9659" t="str">
            <v>KS</v>
          </cell>
          <cell r="F9659">
            <v>572</v>
          </cell>
        </row>
        <row r="9660">
          <cell r="A9660">
            <v>7405124</v>
          </cell>
          <cell r="B9660" t="str">
            <v>Přístrojová jednotka…GES2U</v>
          </cell>
          <cell r="C9660">
            <v>572</v>
          </cell>
          <cell r="D9660">
            <v>1</v>
          </cell>
          <cell r="E9660" t="str">
            <v>KS</v>
          </cell>
          <cell r="F9660">
            <v>572</v>
          </cell>
        </row>
        <row r="9661">
          <cell r="A9661">
            <v>7405128</v>
          </cell>
          <cell r="B9661" t="str">
            <v>Přístrojová jednotka…GES2U</v>
          </cell>
          <cell r="C9661">
            <v>572</v>
          </cell>
          <cell r="D9661">
            <v>1</v>
          </cell>
          <cell r="E9661" t="str">
            <v>KS</v>
          </cell>
          <cell r="F9661">
            <v>572</v>
          </cell>
        </row>
        <row r="9662">
          <cell r="A9662">
            <v>7405136</v>
          </cell>
          <cell r="B9662" t="str">
            <v>Přístrojová jednotka…GES4/10DB</v>
          </cell>
          <cell r="C9662">
            <v>952</v>
          </cell>
          <cell r="D9662">
            <v>1</v>
          </cell>
          <cell r="E9662" t="str">
            <v>KS</v>
          </cell>
          <cell r="F9662">
            <v>952</v>
          </cell>
        </row>
        <row r="9663">
          <cell r="A9663">
            <v>7405140</v>
          </cell>
          <cell r="B9663" t="str">
            <v>Přístrojová jednotka…GES4/10DB</v>
          </cell>
          <cell r="C9663">
            <v>952</v>
          </cell>
          <cell r="D9663">
            <v>1</v>
          </cell>
          <cell r="E9663" t="str">
            <v>KS</v>
          </cell>
          <cell r="F9663">
            <v>952</v>
          </cell>
        </row>
        <row r="9664">
          <cell r="A9664">
            <v>7405144</v>
          </cell>
          <cell r="B9664" t="str">
            <v>Přístrojová jednotka…GES4/10DB</v>
          </cell>
          <cell r="C9664">
            <v>952</v>
          </cell>
          <cell r="D9664">
            <v>1</v>
          </cell>
          <cell r="E9664" t="str">
            <v>KS</v>
          </cell>
          <cell r="F9664">
            <v>952</v>
          </cell>
        </row>
        <row r="9665">
          <cell r="A9665">
            <v>7405156</v>
          </cell>
          <cell r="B9665" t="str">
            <v>Přístrojová jednotka…GES4/10U</v>
          </cell>
          <cell r="C9665">
            <v>952</v>
          </cell>
          <cell r="D9665">
            <v>1</v>
          </cell>
          <cell r="E9665" t="str">
            <v>KS</v>
          </cell>
          <cell r="F9665">
            <v>952</v>
          </cell>
        </row>
        <row r="9666">
          <cell r="A9666">
            <v>7405160</v>
          </cell>
          <cell r="B9666" t="str">
            <v>Přístrojová jednotka…GES4/10U</v>
          </cell>
          <cell r="C9666">
            <v>952</v>
          </cell>
          <cell r="D9666">
            <v>1</v>
          </cell>
          <cell r="E9666" t="str">
            <v>KS</v>
          </cell>
          <cell r="F9666">
            <v>952</v>
          </cell>
        </row>
        <row r="9667">
          <cell r="A9667">
            <v>7405164</v>
          </cell>
          <cell r="B9667" t="str">
            <v>Přístrojová jednotka…GES4DB</v>
          </cell>
          <cell r="C9667">
            <v>766</v>
          </cell>
          <cell r="D9667">
            <v>1</v>
          </cell>
          <cell r="E9667" t="str">
            <v>KS</v>
          </cell>
          <cell r="F9667">
            <v>766</v>
          </cell>
        </row>
        <row r="9668">
          <cell r="A9668">
            <v>7405168</v>
          </cell>
          <cell r="B9668" t="str">
            <v>Přístrojová jednotka…GES4DB</v>
          </cell>
          <cell r="C9668">
            <v>766</v>
          </cell>
          <cell r="D9668">
            <v>1</v>
          </cell>
          <cell r="E9668" t="str">
            <v>KS</v>
          </cell>
          <cell r="F9668">
            <v>766</v>
          </cell>
        </row>
        <row r="9669">
          <cell r="A9669">
            <v>7405172</v>
          </cell>
          <cell r="B9669" t="str">
            <v>Přístrojová jednotka…GES4DB</v>
          </cell>
          <cell r="C9669">
            <v>766</v>
          </cell>
          <cell r="D9669">
            <v>1</v>
          </cell>
          <cell r="E9669" t="str">
            <v>KS</v>
          </cell>
          <cell r="F9669">
            <v>766</v>
          </cell>
        </row>
        <row r="9670">
          <cell r="A9670">
            <v>7405176</v>
          </cell>
          <cell r="B9670" t="str">
            <v>Přístrojová jednotka…GES4DB</v>
          </cell>
          <cell r="C9670">
            <v>766</v>
          </cell>
          <cell r="D9670">
            <v>1</v>
          </cell>
          <cell r="E9670" t="str">
            <v>KS</v>
          </cell>
          <cell r="F9670">
            <v>766</v>
          </cell>
        </row>
        <row r="9671">
          <cell r="A9671">
            <v>7405188</v>
          </cell>
          <cell r="B9671" t="str">
            <v>Přístrojová jednotka…GES4M10DB</v>
          </cell>
          <cell r="C9671">
            <v>8500</v>
          </cell>
          <cell r="D9671">
            <v>1</v>
          </cell>
          <cell r="E9671" t="str">
            <v>KS</v>
          </cell>
          <cell r="F9671">
            <v>8500</v>
          </cell>
        </row>
        <row r="9672">
          <cell r="A9672">
            <v>7405192</v>
          </cell>
          <cell r="B9672" t="str">
            <v>Přístrojová jednotka…GES4MU10</v>
          </cell>
          <cell r="C9672">
            <v>8502</v>
          </cell>
          <cell r="D9672">
            <v>1</v>
          </cell>
          <cell r="E9672" t="str">
            <v>KS</v>
          </cell>
          <cell r="F9672">
            <v>8502</v>
          </cell>
        </row>
        <row r="9673">
          <cell r="A9673">
            <v>7405194</v>
          </cell>
          <cell r="B9673" t="str">
            <v>Přístrojová jednotka nerez…GES4MU10D</v>
          </cell>
          <cell r="C9673">
            <v>8467</v>
          </cell>
          <cell r="D9673">
            <v>1</v>
          </cell>
          <cell r="E9673" t="str">
            <v>KS</v>
          </cell>
          <cell r="F9673">
            <v>8467</v>
          </cell>
        </row>
        <row r="9674">
          <cell r="A9674">
            <v>7405196</v>
          </cell>
          <cell r="B9674" t="str">
            <v>Přístrojová jednotka…GES4U</v>
          </cell>
          <cell r="C9674">
            <v>766</v>
          </cell>
          <cell r="D9674">
            <v>1</v>
          </cell>
          <cell r="E9674" t="str">
            <v>KS</v>
          </cell>
          <cell r="F9674">
            <v>766</v>
          </cell>
        </row>
        <row r="9675">
          <cell r="A9675">
            <v>7405200</v>
          </cell>
          <cell r="B9675" t="str">
            <v>Přístrojová jednotka…GES4U</v>
          </cell>
          <cell r="C9675">
            <v>766</v>
          </cell>
          <cell r="D9675">
            <v>1</v>
          </cell>
          <cell r="E9675" t="str">
            <v>KS</v>
          </cell>
          <cell r="F9675">
            <v>766</v>
          </cell>
        </row>
        <row r="9676">
          <cell r="A9676">
            <v>7405204</v>
          </cell>
          <cell r="B9676" t="str">
            <v>Přístrojová jednotka…GES4U</v>
          </cell>
          <cell r="C9676">
            <v>766</v>
          </cell>
          <cell r="D9676">
            <v>1</v>
          </cell>
          <cell r="E9676" t="str">
            <v>KS</v>
          </cell>
          <cell r="F9676">
            <v>766</v>
          </cell>
        </row>
        <row r="9677">
          <cell r="A9677">
            <v>7405208</v>
          </cell>
          <cell r="B9677" t="str">
            <v>Přístrojová jednotka…GES4U</v>
          </cell>
          <cell r="C9677">
            <v>766</v>
          </cell>
          <cell r="D9677">
            <v>1</v>
          </cell>
          <cell r="E9677" t="str">
            <v>KS</v>
          </cell>
          <cell r="F9677">
            <v>766</v>
          </cell>
        </row>
        <row r="9678">
          <cell r="A9678">
            <v>7405212</v>
          </cell>
          <cell r="B9678" t="str">
            <v>Přístrojová jednotka…GES6/10DB</v>
          </cell>
          <cell r="C9678">
            <v>1285</v>
          </cell>
          <cell r="D9678">
            <v>1</v>
          </cell>
          <cell r="E9678" t="str">
            <v>KS</v>
          </cell>
          <cell r="F9678">
            <v>1285</v>
          </cell>
        </row>
        <row r="9679">
          <cell r="A9679">
            <v>7405216</v>
          </cell>
          <cell r="B9679" t="str">
            <v>Přístrojová jednotka…GES6/10DB</v>
          </cell>
          <cell r="C9679">
            <v>1285</v>
          </cell>
          <cell r="D9679">
            <v>1</v>
          </cell>
          <cell r="E9679" t="str">
            <v>KS</v>
          </cell>
          <cell r="F9679">
            <v>1285</v>
          </cell>
        </row>
        <row r="9680">
          <cell r="A9680">
            <v>7405220</v>
          </cell>
          <cell r="B9680" t="str">
            <v>Přístrojová jednotka…GES6/10DB</v>
          </cell>
          <cell r="C9680">
            <v>1285</v>
          </cell>
          <cell r="D9680">
            <v>1</v>
          </cell>
          <cell r="E9680" t="str">
            <v>KS</v>
          </cell>
          <cell r="F9680">
            <v>1285</v>
          </cell>
        </row>
        <row r="9681">
          <cell r="A9681">
            <v>7405224</v>
          </cell>
          <cell r="B9681" t="str">
            <v>Přístrojová jednotka…GES6/10DB</v>
          </cell>
          <cell r="C9681">
            <v>1285</v>
          </cell>
          <cell r="D9681">
            <v>1</v>
          </cell>
          <cell r="E9681" t="str">
            <v>KS</v>
          </cell>
          <cell r="F9681">
            <v>1285</v>
          </cell>
        </row>
        <row r="9682">
          <cell r="A9682">
            <v>7405232</v>
          </cell>
          <cell r="B9682" t="str">
            <v>Přístrojová jednotka…GES6/10U</v>
          </cell>
          <cell r="C9682">
            <v>1285</v>
          </cell>
          <cell r="D9682">
            <v>1</v>
          </cell>
          <cell r="E9682" t="str">
            <v>KS</v>
          </cell>
          <cell r="F9682">
            <v>1285</v>
          </cell>
        </row>
        <row r="9683">
          <cell r="A9683">
            <v>7405236</v>
          </cell>
          <cell r="B9683" t="str">
            <v>Přístrojová jednotka…GES6/10U</v>
          </cell>
          <cell r="C9683">
            <v>1285</v>
          </cell>
          <cell r="D9683">
            <v>1</v>
          </cell>
          <cell r="E9683" t="str">
            <v>KS</v>
          </cell>
          <cell r="F9683">
            <v>1285</v>
          </cell>
        </row>
        <row r="9684">
          <cell r="A9684">
            <v>7405260</v>
          </cell>
          <cell r="B9684" t="str">
            <v>Přístrojová jednotka…GES6DB</v>
          </cell>
          <cell r="C9684">
            <v>1146</v>
          </cell>
          <cell r="D9684">
            <v>1</v>
          </cell>
          <cell r="E9684" t="str">
            <v>KS</v>
          </cell>
          <cell r="F9684">
            <v>1146</v>
          </cell>
        </row>
        <row r="9685">
          <cell r="A9685">
            <v>7405264</v>
          </cell>
          <cell r="B9685" t="str">
            <v>Přístrojová jednotka…GES6DB</v>
          </cell>
          <cell r="C9685">
            <v>1096</v>
          </cell>
          <cell r="D9685">
            <v>1</v>
          </cell>
          <cell r="E9685" t="str">
            <v>KS</v>
          </cell>
          <cell r="F9685">
            <v>1096</v>
          </cell>
        </row>
        <row r="9686">
          <cell r="A9686">
            <v>7405268</v>
          </cell>
          <cell r="B9686" t="str">
            <v>Přístrojová jednotka…GES6DB</v>
          </cell>
          <cell r="C9686">
            <v>1096</v>
          </cell>
          <cell r="D9686">
            <v>1</v>
          </cell>
          <cell r="E9686" t="str">
            <v>KS</v>
          </cell>
          <cell r="F9686">
            <v>1096</v>
          </cell>
        </row>
        <row r="9687">
          <cell r="A9687">
            <v>7405272</v>
          </cell>
          <cell r="B9687" t="str">
            <v>Přístrojová jednotka…GES6DB</v>
          </cell>
          <cell r="C9687">
            <v>1096</v>
          </cell>
          <cell r="D9687">
            <v>1</v>
          </cell>
          <cell r="E9687" t="str">
            <v>KS</v>
          </cell>
          <cell r="F9687">
            <v>1096</v>
          </cell>
        </row>
        <row r="9688">
          <cell r="A9688">
            <v>7405300</v>
          </cell>
          <cell r="B9688" t="str">
            <v>Přístrojová jednotka…GES6M10DB</v>
          </cell>
          <cell r="C9688">
            <v>8724</v>
          </cell>
          <cell r="D9688">
            <v>1</v>
          </cell>
          <cell r="E9688" t="str">
            <v>KS</v>
          </cell>
          <cell r="F9688">
            <v>8724</v>
          </cell>
        </row>
        <row r="9689">
          <cell r="A9689">
            <v>7405304</v>
          </cell>
          <cell r="B9689" t="str">
            <v>Přístrojová jednotka…GES6MU10</v>
          </cell>
          <cell r="C9689">
            <v>8724</v>
          </cell>
          <cell r="D9689">
            <v>1</v>
          </cell>
          <cell r="E9689" t="str">
            <v>KS</v>
          </cell>
          <cell r="F9689">
            <v>8724</v>
          </cell>
        </row>
        <row r="9690">
          <cell r="A9690">
            <v>7405308</v>
          </cell>
          <cell r="B9690" t="str">
            <v>Přístrojová jednotka…GES6U</v>
          </cell>
          <cell r="C9690">
            <v>1146</v>
          </cell>
          <cell r="D9690">
            <v>1</v>
          </cell>
          <cell r="E9690" t="str">
            <v>KS</v>
          </cell>
          <cell r="F9690">
            <v>1146</v>
          </cell>
        </row>
        <row r="9691">
          <cell r="A9691">
            <v>7405312</v>
          </cell>
          <cell r="B9691" t="str">
            <v>Přístrojová jednotka…GES6U</v>
          </cell>
          <cell r="C9691">
            <v>1096</v>
          </cell>
          <cell r="D9691">
            <v>1</v>
          </cell>
          <cell r="E9691" t="str">
            <v>KS</v>
          </cell>
          <cell r="F9691">
            <v>1096</v>
          </cell>
        </row>
        <row r="9692">
          <cell r="A9692">
            <v>7405316</v>
          </cell>
          <cell r="B9692" t="str">
            <v>Přístrojová jednotka…GES6U</v>
          </cell>
          <cell r="C9692">
            <v>1096</v>
          </cell>
          <cell r="D9692">
            <v>1</v>
          </cell>
          <cell r="E9692" t="str">
            <v>KS</v>
          </cell>
          <cell r="F9692">
            <v>1096</v>
          </cell>
        </row>
        <row r="9693">
          <cell r="A9693">
            <v>7405320</v>
          </cell>
          <cell r="B9693" t="str">
            <v>Přístrojová jednotka…GES6U</v>
          </cell>
          <cell r="C9693">
            <v>1096</v>
          </cell>
          <cell r="D9693">
            <v>1</v>
          </cell>
          <cell r="E9693" t="str">
            <v>KS</v>
          </cell>
          <cell r="F9693">
            <v>1096</v>
          </cell>
        </row>
        <row r="9694">
          <cell r="A9694">
            <v>7405324</v>
          </cell>
          <cell r="B9694" t="str">
            <v>Přístrojová jednotka…GES70</v>
          </cell>
          <cell r="C9694">
            <v>834</v>
          </cell>
          <cell r="D9694">
            <v>1</v>
          </cell>
          <cell r="E9694" t="str">
            <v>KS</v>
          </cell>
          <cell r="F9694">
            <v>834</v>
          </cell>
        </row>
        <row r="9695">
          <cell r="A9695">
            <v>7405328</v>
          </cell>
          <cell r="B9695" t="str">
            <v>Přístrojová jednotka…GES70</v>
          </cell>
          <cell r="C9695">
            <v>834</v>
          </cell>
          <cell r="D9695">
            <v>1</v>
          </cell>
          <cell r="E9695" t="str">
            <v>KS</v>
          </cell>
          <cell r="F9695">
            <v>834</v>
          </cell>
        </row>
        <row r="9696">
          <cell r="A9696">
            <v>7405332</v>
          </cell>
          <cell r="B9696" t="str">
            <v>Přístrojová jednotka…GES70</v>
          </cell>
          <cell r="C9696">
            <v>834</v>
          </cell>
          <cell r="D9696">
            <v>1</v>
          </cell>
          <cell r="E9696" t="str">
            <v>KS</v>
          </cell>
          <cell r="F9696">
            <v>834</v>
          </cell>
        </row>
        <row r="9697">
          <cell r="A9697">
            <v>7405336</v>
          </cell>
          <cell r="B9697" t="str">
            <v>Přístrojová jednotka…GES70</v>
          </cell>
          <cell r="C9697">
            <v>834</v>
          </cell>
          <cell r="D9697">
            <v>1</v>
          </cell>
          <cell r="E9697" t="str">
            <v>KS</v>
          </cell>
          <cell r="F9697">
            <v>834</v>
          </cell>
        </row>
        <row r="9698">
          <cell r="A9698">
            <v>7405340</v>
          </cell>
          <cell r="B9698" t="str">
            <v>Přístrojová jednotka…GES9/55U</v>
          </cell>
          <cell r="C9698">
            <v>3048</v>
          </cell>
          <cell r="D9698">
            <v>1</v>
          </cell>
          <cell r="E9698" t="str">
            <v>KS</v>
          </cell>
          <cell r="F9698">
            <v>3048</v>
          </cell>
        </row>
        <row r="9699">
          <cell r="A9699">
            <v>7405342</v>
          </cell>
          <cell r="B9699" t="str">
            <v>Přístrojová jednotka…GES9/55U</v>
          </cell>
          <cell r="C9699">
            <v>3048</v>
          </cell>
          <cell r="D9699">
            <v>1</v>
          </cell>
          <cell r="E9699" t="str">
            <v>KS</v>
          </cell>
          <cell r="F9699">
            <v>3048</v>
          </cell>
        </row>
        <row r="9700">
          <cell r="A9700">
            <v>7405344</v>
          </cell>
          <cell r="B9700" t="str">
            <v>Přístrojová jednotka…GES9/55U</v>
          </cell>
          <cell r="C9700">
            <v>3048</v>
          </cell>
          <cell r="D9700">
            <v>1</v>
          </cell>
          <cell r="E9700" t="str">
            <v>KS</v>
          </cell>
          <cell r="F9700">
            <v>3048</v>
          </cell>
        </row>
        <row r="9701">
          <cell r="A9701">
            <v>7405348</v>
          </cell>
          <cell r="B9701" t="str">
            <v>Přístrojová jednotka…GES9DB</v>
          </cell>
          <cell r="C9701">
            <v>1383</v>
          </cell>
          <cell r="D9701">
            <v>1</v>
          </cell>
          <cell r="E9701" t="str">
            <v>KS</v>
          </cell>
          <cell r="F9701">
            <v>1383</v>
          </cell>
        </row>
        <row r="9702">
          <cell r="A9702">
            <v>7405352</v>
          </cell>
          <cell r="B9702" t="str">
            <v>Přístrojová jednotka…GES9DB</v>
          </cell>
          <cell r="C9702">
            <v>1394</v>
          </cell>
          <cell r="D9702">
            <v>1</v>
          </cell>
          <cell r="E9702" t="str">
            <v>KS</v>
          </cell>
          <cell r="F9702">
            <v>1394</v>
          </cell>
        </row>
        <row r="9703">
          <cell r="A9703">
            <v>7405356</v>
          </cell>
          <cell r="B9703" t="str">
            <v>Přístrojová jednotka…GES9DB</v>
          </cell>
          <cell r="C9703">
            <v>1394</v>
          </cell>
          <cell r="D9703">
            <v>1</v>
          </cell>
          <cell r="E9703" t="str">
            <v>KS</v>
          </cell>
          <cell r="F9703">
            <v>1394</v>
          </cell>
        </row>
        <row r="9704">
          <cell r="A9704">
            <v>7405360</v>
          </cell>
          <cell r="B9704" t="str">
            <v>Přístrojová jednotka…GES9DB</v>
          </cell>
          <cell r="C9704">
            <v>1394</v>
          </cell>
          <cell r="D9704">
            <v>1</v>
          </cell>
          <cell r="E9704" t="str">
            <v>KS</v>
          </cell>
          <cell r="F9704">
            <v>1394</v>
          </cell>
        </row>
        <row r="9705">
          <cell r="A9705">
            <v>7405376</v>
          </cell>
          <cell r="B9705" t="str">
            <v>Přístrojová jednotka…GES9DBK</v>
          </cell>
          <cell r="C9705">
            <v>1321</v>
          </cell>
          <cell r="D9705">
            <v>1</v>
          </cell>
          <cell r="E9705" t="str">
            <v>KS</v>
          </cell>
          <cell r="F9705">
            <v>1321</v>
          </cell>
        </row>
        <row r="9706">
          <cell r="A9706">
            <v>7405380</v>
          </cell>
          <cell r="B9706" t="str">
            <v>Přístrojová jednotka…GES9M10DB</v>
          </cell>
          <cell r="C9706">
            <v>9003</v>
          </cell>
          <cell r="D9706">
            <v>1</v>
          </cell>
          <cell r="E9706" t="str">
            <v>KS</v>
          </cell>
          <cell r="F9706">
            <v>9003</v>
          </cell>
        </row>
        <row r="9707">
          <cell r="A9707">
            <v>7405384</v>
          </cell>
          <cell r="B9707" t="str">
            <v>Přístrojová jednotka…GES9MU10</v>
          </cell>
          <cell r="C9707">
            <v>9003</v>
          </cell>
          <cell r="D9707">
            <v>1</v>
          </cell>
          <cell r="E9707" t="str">
            <v>KS</v>
          </cell>
          <cell r="F9707">
            <v>9003</v>
          </cell>
        </row>
        <row r="9708">
          <cell r="A9708">
            <v>7405388</v>
          </cell>
          <cell r="B9708" t="str">
            <v>Přístrojová jednotka…GES9U</v>
          </cell>
          <cell r="C9708">
            <v>1383</v>
          </cell>
          <cell r="D9708">
            <v>1</v>
          </cell>
          <cell r="E9708" t="str">
            <v>KS</v>
          </cell>
          <cell r="F9708">
            <v>1383</v>
          </cell>
        </row>
        <row r="9709">
          <cell r="A9709">
            <v>7405392</v>
          </cell>
          <cell r="B9709" t="str">
            <v>Přístrojová jednotka…GES9U</v>
          </cell>
          <cell r="C9709">
            <v>1394</v>
          </cell>
          <cell r="D9709">
            <v>1</v>
          </cell>
          <cell r="E9709" t="str">
            <v>KS</v>
          </cell>
          <cell r="F9709">
            <v>1394</v>
          </cell>
        </row>
        <row r="9710">
          <cell r="A9710">
            <v>7405396</v>
          </cell>
          <cell r="B9710" t="str">
            <v>Přístrojová jednotka…GES9U</v>
          </cell>
          <cell r="C9710">
            <v>1394</v>
          </cell>
          <cell r="D9710">
            <v>1</v>
          </cell>
          <cell r="E9710" t="str">
            <v>KS</v>
          </cell>
          <cell r="F9710">
            <v>1394</v>
          </cell>
        </row>
        <row r="9711">
          <cell r="A9711">
            <v>7405400</v>
          </cell>
          <cell r="B9711" t="str">
            <v>Přístrojová jednotka…GES9U</v>
          </cell>
          <cell r="C9711">
            <v>1394</v>
          </cell>
          <cell r="D9711">
            <v>1</v>
          </cell>
          <cell r="E9711" t="str">
            <v>KS</v>
          </cell>
          <cell r="F9711">
            <v>1394</v>
          </cell>
        </row>
        <row r="9712">
          <cell r="A9712">
            <v>7405404</v>
          </cell>
          <cell r="B9712" t="str">
            <v>Přístrojová jednotka…GES9UGE</v>
          </cell>
          <cell r="C9712">
            <v>1542</v>
          </cell>
          <cell r="D9712">
            <v>1</v>
          </cell>
          <cell r="E9712" t="str">
            <v>KS</v>
          </cell>
          <cell r="F9712">
            <v>1542</v>
          </cell>
        </row>
        <row r="9713">
          <cell r="A9713">
            <v>7405408</v>
          </cell>
          <cell r="B9713" t="str">
            <v>Přístrojová jednotka…GES9UGE</v>
          </cell>
          <cell r="C9713">
            <v>1542</v>
          </cell>
          <cell r="D9713">
            <v>1</v>
          </cell>
          <cell r="E9713" t="str">
            <v>KS</v>
          </cell>
          <cell r="F9713">
            <v>1542</v>
          </cell>
        </row>
        <row r="9714">
          <cell r="A9714">
            <v>7405412</v>
          </cell>
          <cell r="B9714" t="str">
            <v>Přístrojová jednotka…GES9UGE</v>
          </cell>
          <cell r="C9714">
            <v>1542</v>
          </cell>
          <cell r="D9714">
            <v>1</v>
          </cell>
          <cell r="E9714" t="str">
            <v>KS</v>
          </cell>
          <cell r="F9714">
            <v>1542</v>
          </cell>
        </row>
        <row r="9715">
          <cell r="A9715">
            <v>7405416</v>
          </cell>
          <cell r="B9715" t="str">
            <v>Přístrojová jednotka…GES9UGE</v>
          </cell>
          <cell r="C9715">
            <v>1542</v>
          </cell>
          <cell r="D9715">
            <v>1</v>
          </cell>
          <cell r="E9715" t="str">
            <v>KS</v>
          </cell>
          <cell r="F9715">
            <v>1542</v>
          </cell>
        </row>
        <row r="9716">
          <cell r="A9716">
            <v>7405420</v>
          </cell>
          <cell r="B9716" t="str">
            <v>Krycí deska…GESR2P1</v>
          </cell>
          <cell r="C9716">
            <v>60</v>
          </cell>
          <cell r="D9716">
            <v>1</v>
          </cell>
          <cell r="E9716" t="str">
            <v>KS</v>
          </cell>
          <cell r="F9716">
            <v>60</v>
          </cell>
        </row>
        <row r="9717">
          <cell r="A9717">
            <v>7405424</v>
          </cell>
          <cell r="B9717" t="str">
            <v>Krycí deska…GESR2P2</v>
          </cell>
          <cell r="C9717">
            <v>60</v>
          </cell>
          <cell r="D9717">
            <v>1</v>
          </cell>
          <cell r="E9717" t="str">
            <v>KS</v>
          </cell>
          <cell r="F9717">
            <v>60</v>
          </cell>
        </row>
        <row r="9718">
          <cell r="A9718">
            <v>7405436</v>
          </cell>
          <cell r="B9718" t="str">
            <v>Přístrojová jednotka…GESR4U</v>
          </cell>
          <cell r="C9718">
            <v>852</v>
          </cell>
          <cell r="D9718">
            <v>1</v>
          </cell>
          <cell r="E9718" t="str">
            <v>KS</v>
          </cell>
          <cell r="F9718">
            <v>852</v>
          </cell>
        </row>
        <row r="9719">
          <cell r="A9719">
            <v>7405440</v>
          </cell>
          <cell r="B9719" t="str">
            <v>Přístrojová jednotka…GESR4U</v>
          </cell>
          <cell r="C9719">
            <v>852</v>
          </cell>
          <cell r="D9719">
            <v>1</v>
          </cell>
          <cell r="E9719" t="str">
            <v>KS</v>
          </cell>
          <cell r="F9719">
            <v>852</v>
          </cell>
        </row>
        <row r="9720">
          <cell r="A9720">
            <v>7405444</v>
          </cell>
          <cell r="B9720" t="str">
            <v>Přístrojová jednotka…GESR4U</v>
          </cell>
          <cell r="C9720">
            <v>852</v>
          </cell>
          <cell r="D9720">
            <v>1</v>
          </cell>
          <cell r="E9720" t="str">
            <v>KS</v>
          </cell>
          <cell r="F9720">
            <v>852</v>
          </cell>
        </row>
        <row r="9721">
          <cell r="A9721">
            <v>7405448</v>
          </cell>
          <cell r="B9721" t="str">
            <v>Přístrojová jednotka…GESR4U</v>
          </cell>
          <cell r="C9721">
            <v>852</v>
          </cell>
          <cell r="D9721">
            <v>1</v>
          </cell>
          <cell r="E9721" t="str">
            <v>KS</v>
          </cell>
          <cell r="F9721">
            <v>852</v>
          </cell>
        </row>
        <row r="9722">
          <cell r="A9722">
            <v>7405452</v>
          </cell>
          <cell r="B9722" t="str">
            <v>Přístrojová jednotka…GESR7/10U</v>
          </cell>
          <cell r="C9722">
            <v>1381</v>
          </cell>
          <cell r="D9722">
            <v>1</v>
          </cell>
          <cell r="E9722" t="str">
            <v>KS</v>
          </cell>
          <cell r="F9722">
            <v>1381</v>
          </cell>
        </row>
        <row r="9723">
          <cell r="A9723">
            <v>7405456</v>
          </cell>
          <cell r="B9723" t="str">
            <v>Přístrojová jednotka…GESR7/10U</v>
          </cell>
          <cell r="C9723">
            <v>1381</v>
          </cell>
          <cell r="D9723">
            <v>1</v>
          </cell>
          <cell r="E9723" t="str">
            <v>KS</v>
          </cell>
          <cell r="F9723">
            <v>1381</v>
          </cell>
        </row>
        <row r="9724">
          <cell r="A9724">
            <v>7405460</v>
          </cell>
          <cell r="B9724" t="str">
            <v>Přístrojová jednotka…GESR7/10U</v>
          </cell>
          <cell r="C9724">
            <v>1381</v>
          </cell>
          <cell r="D9724">
            <v>1</v>
          </cell>
          <cell r="E9724" t="str">
            <v>KS</v>
          </cell>
          <cell r="F9724">
            <v>1381</v>
          </cell>
        </row>
        <row r="9725">
          <cell r="A9725">
            <v>7405464</v>
          </cell>
          <cell r="B9725" t="str">
            <v>Přístrojová jednotka…GESR7/10U</v>
          </cell>
          <cell r="C9725">
            <v>1381</v>
          </cell>
          <cell r="D9725">
            <v>1</v>
          </cell>
          <cell r="E9725" t="str">
            <v>KS</v>
          </cell>
          <cell r="F9725">
            <v>1381</v>
          </cell>
        </row>
        <row r="9726">
          <cell r="A9726">
            <v>7405474</v>
          </cell>
          <cell r="B9726" t="str">
            <v>Přístrojová jednotka…GESR9/10U</v>
          </cell>
          <cell r="C9726">
            <v>1739</v>
          </cell>
          <cell r="D9726">
            <v>1</v>
          </cell>
          <cell r="E9726" t="str">
            <v>KS</v>
          </cell>
          <cell r="F9726">
            <v>1739</v>
          </cell>
        </row>
        <row r="9727">
          <cell r="A9727">
            <v>7405478</v>
          </cell>
          <cell r="B9727" t="str">
            <v>Přístrojová jednotka…GESR9/10U</v>
          </cell>
          <cell r="C9727">
            <v>1826</v>
          </cell>
          <cell r="D9727">
            <v>1</v>
          </cell>
          <cell r="E9727" t="str">
            <v>KS</v>
          </cell>
          <cell r="F9727">
            <v>1826</v>
          </cell>
        </row>
        <row r="9728">
          <cell r="A9728">
            <v>7405482</v>
          </cell>
          <cell r="B9728" t="str">
            <v>Přístrojová jednotka…GESR9/10U</v>
          </cell>
          <cell r="C9728">
            <v>1826</v>
          </cell>
          <cell r="D9728">
            <v>1</v>
          </cell>
          <cell r="E9728" t="str">
            <v>KS</v>
          </cell>
          <cell r="F9728">
            <v>1826</v>
          </cell>
        </row>
        <row r="9729">
          <cell r="A9729">
            <v>7405486</v>
          </cell>
          <cell r="B9729" t="str">
            <v>Přístrojová jednotka…GESR9/10U</v>
          </cell>
          <cell r="C9729">
            <v>1826</v>
          </cell>
          <cell r="D9729">
            <v>1</v>
          </cell>
          <cell r="E9729" t="str">
            <v>KS</v>
          </cell>
          <cell r="F9729">
            <v>1826</v>
          </cell>
        </row>
        <row r="9730">
          <cell r="A9730">
            <v>7405490</v>
          </cell>
          <cell r="B9730" t="str">
            <v>Přístrojová jednotka…GESR9/55U</v>
          </cell>
          <cell r="C9730">
            <v>3606</v>
          </cell>
          <cell r="D9730">
            <v>1</v>
          </cell>
          <cell r="E9730" t="str">
            <v>KS</v>
          </cell>
          <cell r="F9730">
            <v>3606</v>
          </cell>
        </row>
        <row r="9731">
          <cell r="A9731">
            <v>7405494</v>
          </cell>
          <cell r="B9731" t="str">
            <v>Přístrojová jednotka…GESR9/55U</v>
          </cell>
          <cell r="C9731">
            <v>3606</v>
          </cell>
          <cell r="D9731">
            <v>1</v>
          </cell>
          <cell r="E9731" t="str">
            <v>KS</v>
          </cell>
          <cell r="F9731">
            <v>3606</v>
          </cell>
        </row>
        <row r="9732">
          <cell r="A9732">
            <v>7405496</v>
          </cell>
          <cell r="B9732" t="str">
            <v>Přístrojová jednotka…GESR9/55U</v>
          </cell>
          <cell r="C9732">
            <v>3606</v>
          </cell>
          <cell r="D9732">
            <v>1</v>
          </cell>
          <cell r="E9732" t="str">
            <v>KS</v>
          </cell>
          <cell r="F9732">
            <v>3606</v>
          </cell>
        </row>
        <row r="9733">
          <cell r="A9733">
            <v>7405500</v>
          </cell>
          <cell r="B9733" t="str">
            <v>Přístrojová jednotka…GESR9/55U</v>
          </cell>
          <cell r="C9733">
            <v>3606</v>
          </cell>
          <cell r="D9733">
            <v>1</v>
          </cell>
          <cell r="E9733" t="str">
            <v>KS</v>
          </cell>
          <cell r="F9733">
            <v>3606</v>
          </cell>
        </row>
        <row r="9734">
          <cell r="A9734">
            <v>7405512</v>
          </cell>
          <cell r="B9734" t="str">
            <v>Přístrojová jednotka…GESR9SR/U</v>
          </cell>
          <cell r="C9734">
            <v>2030</v>
          </cell>
          <cell r="D9734">
            <v>1</v>
          </cell>
          <cell r="E9734" t="str">
            <v>KS</v>
          </cell>
          <cell r="F9734">
            <v>2030</v>
          </cell>
        </row>
        <row r="9735">
          <cell r="A9735">
            <v>7405516</v>
          </cell>
          <cell r="B9735" t="str">
            <v>Přístrojová jednotka…GESR9SR/U</v>
          </cell>
          <cell r="C9735">
            <v>2030</v>
          </cell>
          <cell r="D9735">
            <v>1</v>
          </cell>
          <cell r="E9735" t="str">
            <v>KS</v>
          </cell>
          <cell r="F9735">
            <v>2030</v>
          </cell>
        </row>
        <row r="9736">
          <cell r="A9736">
            <v>7405520</v>
          </cell>
          <cell r="B9736" t="str">
            <v>Přístrojová jednotka…GESR9SR/U</v>
          </cell>
          <cell r="C9736">
            <v>2030</v>
          </cell>
          <cell r="D9736">
            <v>1</v>
          </cell>
          <cell r="E9736" t="str">
            <v>KS</v>
          </cell>
          <cell r="F9736">
            <v>2030</v>
          </cell>
        </row>
        <row r="9737">
          <cell r="A9737">
            <v>7405524</v>
          </cell>
          <cell r="B9737" t="str">
            <v>Přístrojová jednotka…GESR9SR/U</v>
          </cell>
          <cell r="C9737">
            <v>2030</v>
          </cell>
          <cell r="D9737">
            <v>1</v>
          </cell>
          <cell r="E9737" t="str">
            <v>KS</v>
          </cell>
          <cell r="F9737">
            <v>2030</v>
          </cell>
        </row>
        <row r="9738">
          <cell r="A9738">
            <v>7405528</v>
          </cell>
          <cell r="B9738" t="str">
            <v>Přístrojová jednotka…GESR9U</v>
          </cell>
          <cell r="C9738">
            <v>1449</v>
          </cell>
          <cell r="D9738">
            <v>1</v>
          </cell>
          <cell r="E9738" t="str">
            <v>KS</v>
          </cell>
          <cell r="F9738">
            <v>1449</v>
          </cell>
        </row>
        <row r="9739">
          <cell r="A9739">
            <v>7405532</v>
          </cell>
          <cell r="B9739" t="str">
            <v>Přístrojová jednotka…GESR9U</v>
          </cell>
          <cell r="C9739">
            <v>1449</v>
          </cell>
          <cell r="D9739">
            <v>1</v>
          </cell>
          <cell r="E9739" t="str">
            <v>KS</v>
          </cell>
          <cell r="F9739">
            <v>1449</v>
          </cell>
        </row>
        <row r="9740">
          <cell r="A9740">
            <v>7405536</v>
          </cell>
          <cell r="B9740" t="str">
            <v>Přístrojová jednotka…GESR9U</v>
          </cell>
          <cell r="C9740">
            <v>1449</v>
          </cell>
          <cell r="D9740">
            <v>1</v>
          </cell>
          <cell r="E9740" t="str">
            <v>KS</v>
          </cell>
          <cell r="F9740">
            <v>1449</v>
          </cell>
        </row>
        <row r="9741">
          <cell r="A9741">
            <v>7405540</v>
          </cell>
          <cell r="B9741" t="str">
            <v>Přístrojová jednotka…GESR9U</v>
          </cell>
          <cell r="C9741">
            <v>1449</v>
          </cell>
          <cell r="D9741">
            <v>1</v>
          </cell>
          <cell r="E9741" t="str">
            <v>KS</v>
          </cell>
          <cell r="F9741">
            <v>1449</v>
          </cell>
        </row>
        <row r="9742">
          <cell r="A9742">
            <v>7405544</v>
          </cell>
          <cell r="B9742" t="str">
            <v>Přístrojová jednotka…GESRA7/10</v>
          </cell>
          <cell r="C9742">
            <v>3663</v>
          </cell>
          <cell r="D9742">
            <v>1</v>
          </cell>
          <cell r="E9742" t="str">
            <v>KS</v>
          </cell>
          <cell r="F9742">
            <v>3663</v>
          </cell>
        </row>
        <row r="9743">
          <cell r="A9743">
            <v>7405548</v>
          </cell>
          <cell r="B9743" t="str">
            <v>Přístrojová jednotka…GESRA7/14</v>
          </cell>
          <cell r="C9743">
            <v>3471</v>
          </cell>
          <cell r="D9743">
            <v>1</v>
          </cell>
          <cell r="E9743" t="str">
            <v>KS</v>
          </cell>
          <cell r="F9743">
            <v>3471</v>
          </cell>
        </row>
        <row r="9744">
          <cell r="A9744">
            <v>7405552</v>
          </cell>
          <cell r="B9744" t="str">
            <v>Přístrojová jednotka…GESRA7D/U</v>
          </cell>
          <cell r="C9744">
            <v>5423</v>
          </cell>
          <cell r="D9744">
            <v>1</v>
          </cell>
          <cell r="E9744" t="str">
            <v>KS</v>
          </cell>
          <cell r="F9744">
            <v>5423</v>
          </cell>
        </row>
        <row r="9745">
          <cell r="A9745">
            <v>7405556</v>
          </cell>
          <cell r="B9745" t="str">
            <v>Přístrojová jednotka…GESRA7D/U</v>
          </cell>
          <cell r="C9745">
            <v>5423</v>
          </cell>
          <cell r="D9745">
            <v>1</v>
          </cell>
          <cell r="E9745" t="str">
            <v>KS</v>
          </cell>
          <cell r="F9745">
            <v>5423</v>
          </cell>
        </row>
        <row r="9746">
          <cell r="A9746">
            <v>7405560</v>
          </cell>
          <cell r="B9746" t="str">
            <v>Přístrojová jednotka…GESRA7D/U</v>
          </cell>
          <cell r="C9746">
            <v>5425</v>
          </cell>
          <cell r="D9746">
            <v>1</v>
          </cell>
          <cell r="E9746" t="str">
            <v>KS</v>
          </cell>
          <cell r="F9746">
            <v>5425</v>
          </cell>
        </row>
        <row r="9747">
          <cell r="A9747">
            <v>7405564</v>
          </cell>
          <cell r="B9747" t="str">
            <v>Přístrojová jednotka…GESRA7D/U</v>
          </cell>
          <cell r="C9747">
            <v>5423</v>
          </cell>
          <cell r="D9747">
            <v>1</v>
          </cell>
          <cell r="E9747" t="str">
            <v>KS</v>
          </cell>
          <cell r="F9747">
            <v>5423</v>
          </cell>
        </row>
        <row r="9748">
          <cell r="A9748">
            <v>7405568</v>
          </cell>
          <cell r="B9748" t="str">
            <v>Přístrojová jednotka…GESRA7DM/</v>
          </cell>
          <cell r="C9748">
            <v>5423</v>
          </cell>
          <cell r="D9748">
            <v>1</v>
          </cell>
          <cell r="E9748" t="str">
            <v>KS</v>
          </cell>
          <cell r="F9748">
            <v>5423</v>
          </cell>
        </row>
        <row r="9749">
          <cell r="A9749">
            <v>7405572</v>
          </cell>
          <cell r="B9749" t="str">
            <v>Přístrojová jednotka…GESRA7DM/</v>
          </cell>
          <cell r="C9749">
            <v>5423</v>
          </cell>
          <cell r="D9749">
            <v>1</v>
          </cell>
          <cell r="E9749" t="str">
            <v>KS</v>
          </cell>
          <cell r="F9749">
            <v>5423</v>
          </cell>
        </row>
        <row r="9750">
          <cell r="A9750">
            <v>7405576</v>
          </cell>
          <cell r="B9750" t="str">
            <v>Přístrojová jednotka…GESRA7DM/</v>
          </cell>
          <cell r="C9750">
            <v>5423</v>
          </cell>
          <cell r="D9750">
            <v>1</v>
          </cell>
          <cell r="E9750" t="str">
            <v>KS</v>
          </cell>
          <cell r="F9750">
            <v>5423</v>
          </cell>
        </row>
        <row r="9751">
          <cell r="A9751">
            <v>7405580</v>
          </cell>
          <cell r="B9751" t="str">
            <v>Přístrojová jednotka…GESRA9/10</v>
          </cell>
          <cell r="C9751">
            <v>4282</v>
          </cell>
          <cell r="D9751">
            <v>1</v>
          </cell>
          <cell r="E9751" t="str">
            <v>KS</v>
          </cell>
          <cell r="F9751">
            <v>4282</v>
          </cell>
        </row>
        <row r="9752">
          <cell r="A9752">
            <v>7405584</v>
          </cell>
          <cell r="B9752" t="str">
            <v>Přístrojová jednotka…GESRC2HS</v>
          </cell>
          <cell r="C9752">
            <v>4491</v>
          </cell>
          <cell r="D9752">
            <v>1</v>
          </cell>
          <cell r="E9752" t="str">
            <v>KS</v>
          </cell>
          <cell r="F9752">
            <v>4491</v>
          </cell>
        </row>
        <row r="9753">
          <cell r="A9753">
            <v>7405588</v>
          </cell>
          <cell r="B9753" t="str">
            <v>Přístrojová jednotka…GESRC2HSN</v>
          </cell>
          <cell r="C9753">
            <v>4491</v>
          </cell>
          <cell r="D9753">
            <v>1</v>
          </cell>
          <cell r="E9753" t="str">
            <v>KS</v>
          </cell>
          <cell r="F9753">
            <v>4491</v>
          </cell>
        </row>
        <row r="9754">
          <cell r="A9754">
            <v>7405592</v>
          </cell>
          <cell r="B9754" t="str">
            <v>Přístrojová jednotka…GESRC2UAB</v>
          </cell>
          <cell r="C9754">
            <v>4373</v>
          </cell>
          <cell r="D9754">
            <v>1</v>
          </cell>
          <cell r="E9754" t="str">
            <v>KS</v>
          </cell>
          <cell r="F9754">
            <v>4373</v>
          </cell>
        </row>
        <row r="9755">
          <cell r="A9755">
            <v>7405596</v>
          </cell>
          <cell r="B9755" t="str">
            <v>Přístrojová jednotka…GESRC2USB</v>
          </cell>
          <cell r="C9755">
            <v>4373</v>
          </cell>
          <cell r="D9755">
            <v>1</v>
          </cell>
          <cell r="E9755" t="str">
            <v>KS</v>
          </cell>
          <cell r="F9755">
            <v>4373</v>
          </cell>
        </row>
        <row r="9756">
          <cell r="A9756">
            <v>7405600</v>
          </cell>
          <cell r="B9756" t="str">
            <v>Přístrojová jednotka…GESRC2USB</v>
          </cell>
          <cell r="C9756">
            <v>3879</v>
          </cell>
          <cell r="D9756">
            <v>1</v>
          </cell>
          <cell r="E9756" t="str">
            <v>KS</v>
          </cell>
          <cell r="F9756">
            <v>3879</v>
          </cell>
        </row>
        <row r="9757">
          <cell r="A9757">
            <v>7405604</v>
          </cell>
          <cell r="B9757" t="str">
            <v>Přístrojová jednotka…GESRC2USB</v>
          </cell>
          <cell r="C9757">
            <v>4691</v>
          </cell>
          <cell r="D9757">
            <v>1</v>
          </cell>
          <cell r="E9757" t="str">
            <v>KS</v>
          </cell>
          <cell r="F9757">
            <v>4691</v>
          </cell>
        </row>
        <row r="9758">
          <cell r="A9758">
            <v>7405608</v>
          </cell>
          <cell r="B9758" t="str">
            <v>Přístrojová jednotka…GESRC2USB</v>
          </cell>
          <cell r="C9758">
            <v>4373</v>
          </cell>
          <cell r="D9758">
            <v>1</v>
          </cell>
          <cell r="E9758" t="str">
            <v>KS</v>
          </cell>
          <cell r="F9758">
            <v>4373</v>
          </cell>
        </row>
        <row r="9759">
          <cell r="A9759">
            <v>7405612</v>
          </cell>
          <cell r="B9759" t="str">
            <v>Přístrojová jednotka…GESRCM2UA</v>
          </cell>
          <cell r="C9759">
            <v>3345</v>
          </cell>
          <cell r="D9759">
            <v>1</v>
          </cell>
          <cell r="E9759" t="str">
            <v>KS</v>
          </cell>
          <cell r="F9759">
            <v>3345</v>
          </cell>
        </row>
        <row r="9760">
          <cell r="A9760">
            <v>7405616</v>
          </cell>
          <cell r="B9760" t="str">
            <v>Přístrojová jednotka…GESRCM2US</v>
          </cell>
          <cell r="C9760">
            <v>3204</v>
          </cell>
          <cell r="D9760">
            <v>1</v>
          </cell>
          <cell r="E9760" t="str">
            <v>KS</v>
          </cell>
          <cell r="F9760">
            <v>3204</v>
          </cell>
        </row>
        <row r="9761">
          <cell r="A9761">
            <v>7405620</v>
          </cell>
          <cell r="B9761" t="str">
            <v>Přístrojová jednotka…GESRK2HS</v>
          </cell>
          <cell r="C9761">
            <v>4491</v>
          </cell>
          <cell r="D9761">
            <v>1</v>
          </cell>
          <cell r="E9761" t="str">
            <v>KS</v>
          </cell>
          <cell r="F9761">
            <v>4491</v>
          </cell>
        </row>
        <row r="9762">
          <cell r="A9762">
            <v>7405624</v>
          </cell>
          <cell r="B9762" t="str">
            <v>Přístrojová jednotka…GESRK2HSN</v>
          </cell>
          <cell r="C9762">
            <v>4491</v>
          </cell>
          <cell r="D9762">
            <v>1</v>
          </cell>
          <cell r="E9762" t="str">
            <v>KS</v>
          </cell>
          <cell r="F9762">
            <v>4491</v>
          </cell>
        </row>
        <row r="9763">
          <cell r="A9763">
            <v>7405628</v>
          </cell>
          <cell r="B9763" t="str">
            <v>Přístrojová jednotka…GESRK2UAB</v>
          </cell>
          <cell r="C9763">
            <v>4373</v>
          </cell>
          <cell r="D9763">
            <v>1</v>
          </cell>
          <cell r="E9763" t="str">
            <v>KS</v>
          </cell>
          <cell r="F9763">
            <v>4373</v>
          </cell>
        </row>
        <row r="9764">
          <cell r="A9764">
            <v>7405632</v>
          </cell>
          <cell r="B9764" t="str">
            <v>Přístrojová jednotka…GESRK2USB</v>
          </cell>
          <cell r="C9764">
            <v>4373</v>
          </cell>
          <cell r="D9764">
            <v>1</v>
          </cell>
          <cell r="E9764" t="str">
            <v>KS</v>
          </cell>
          <cell r="F9764">
            <v>4373</v>
          </cell>
        </row>
        <row r="9765">
          <cell r="A9765">
            <v>7405636</v>
          </cell>
          <cell r="B9765" t="str">
            <v>Přístrojová jednotka…GESRK2USB</v>
          </cell>
          <cell r="C9765">
            <v>4691</v>
          </cell>
          <cell r="D9765">
            <v>1</v>
          </cell>
          <cell r="E9765" t="str">
            <v>KS</v>
          </cell>
          <cell r="F9765">
            <v>4691</v>
          </cell>
        </row>
        <row r="9766">
          <cell r="A9766">
            <v>7405640</v>
          </cell>
          <cell r="B9766" t="str">
            <v>Přístrojová jednotka…GESRK2USB</v>
          </cell>
          <cell r="C9766">
            <v>4373</v>
          </cell>
          <cell r="D9766">
            <v>1</v>
          </cell>
          <cell r="E9766" t="str">
            <v>KS</v>
          </cell>
          <cell r="F9766">
            <v>4373</v>
          </cell>
        </row>
        <row r="9767">
          <cell r="A9767">
            <v>7405644</v>
          </cell>
          <cell r="B9767" t="str">
            <v>Přístrojová jednotka…GESRMS2HS</v>
          </cell>
          <cell r="C9767">
            <v>4491</v>
          </cell>
          <cell r="D9767">
            <v>1</v>
          </cell>
          <cell r="E9767" t="str">
            <v>KS</v>
          </cell>
          <cell r="F9767">
            <v>4491</v>
          </cell>
        </row>
        <row r="9768">
          <cell r="A9768">
            <v>7405652</v>
          </cell>
          <cell r="B9768" t="str">
            <v>Přístrojová jednotka…GESRMS2HS</v>
          </cell>
          <cell r="C9768">
            <v>4491</v>
          </cell>
          <cell r="D9768">
            <v>1</v>
          </cell>
          <cell r="E9768" t="str">
            <v>KS</v>
          </cell>
          <cell r="F9768">
            <v>4491</v>
          </cell>
        </row>
        <row r="9769">
          <cell r="A9769">
            <v>7405656</v>
          </cell>
          <cell r="B9769" t="str">
            <v>Přístrojová jednotka…GESRMS2UA</v>
          </cell>
          <cell r="C9769">
            <v>4373</v>
          </cell>
          <cell r="D9769">
            <v>1</v>
          </cell>
          <cell r="E9769" t="str">
            <v>KS</v>
          </cell>
          <cell r="F9769">
            <v>4373</v>
          </cell>
        </row>
        <row r="9770">
          <cell r="A9770">
            <v>7405660</v>
          </cell>
          <cell r="B9770" t="str">
            <v>Přístrojová jednotka…GESRMS2US</v>
          </cell>
          <cell r="C9770">
            <v>4373</v>
          </cell>
          <cell r="D9770">
            <v>1</v>
          </cell>
          <cell r="E9770" t="str">
            <v>KS</v>
          </cell>
          <cell r="F9770">
            <v>4373</v>
          </cell>
        </row>
        <row r="9771">
          <cell r="A9771">
            <v>7405664</v>
          </cell>
          <cell r="B9771" t="str">
            <v>Přístrojová jednotka…GESRMS2US</v>
          </cell>
          <cell r="C9771">
            <v>4691</v>
          </cell>
          <cell r="D9771">
            <v>1</v>
          </cell>
          <cell r="E9771" t="str">
            <v>KS</v>
          </cell>
          <cell r="F9771">
            <v>4691</v>
          </cell>
        </row>
        <row r="9772">
          <cell r="A9772">
            <v>7405668</v>
          </cell>
          <cell r="B9772" t="str">
            <v>Přístrojová jednotka…GESRMS2US</v>
          </cell>
          <cell r="C9772">
            <v>4373</v>
          </cell>
          <cell r="D9772">
            <v>1</v>
          </cell>
          <cell r="E9772" t="str">
            <v>KS</v>
          </cell>
          <cell r="F9772">
            <v>4373</v>
          </cell>
        </row>
        <row r="9773">
          <cell r="A9773">
            <v>7405672</v>
          </cell>
          <cell r="B9773" t="str">
            <v>Přístrojová jednotka…GESRN2-B</v>
          </cell>
          <cell r="C9773">
            <v>3184</v>
          </cell>
          <cell r="D9773">
            <v>1</v>
          </cell>
          <cell r="E9773" t="str">
            <v>KS</v>
          </cell>
          <cell r="F9773">
            <v>3184</v>
          </cell>
        </row>
        <row r="9774">
          <cell r="A9774">
            <v>7405676</v>
          </cell>
          <cell r="B9774" t="str">
            <v>Přístrojová jednotka…GESRN2HS</v>
          </cell>
          <cell r="C9774">
            <v>3724</v>
          </cell>
          <cell r="D9774">
            <v>1</v>
          </cell>
          <cell r="E9774" t="str">
            <v>KS</v>
          </cell>
          <cell r="F9774">
            <v>3724</v>
          </cell>
        </row>
        <row r="9775">
          <cell r="A9775">
            <v>7405680</v>
          </cell>
          <cell r="B9775" t="str">
            <v>Přístrojová jednotka…GESRN2HS0</v>
          </cell>
          <cell r="C9775">
            <v>3375</v>
          </cell>
          <cell r="D9775">
            <v>1</v>
          </cell>
          <cell r="E9775" t="str">
            <v>KS</v>
          </cell>
          <cell r="F9775">
            <v>3375</v>
          </cell>
        </row>
        <row r="9776">
          <cell r="A9776">
            <v>7405684</v>
          </cell>
          <cell r="B9776" t="str">
            <v>Přístrojová jednotka…GESRN2HSN</v>
          </cell>
          <cell r="C9776">
            <v>3724</v>
          </cell>
          <cell r="D9776">
            <v>1</v>
          </cell>
          <cell r="E9776" t="str">
            <v>KS</v>
          </cell>
          <cell r="F9776">
            <v>3724</v>
          </cell>
        </row>
        <row r="9777">
          <cell r="A9777">
            <v>7405688</v>
          </cell>
          <cell r="B9777" t="str">
            <v>Přístrojová jednotka…GESRN2UAB</v>
          </cell>
          <cell r="C9777">
            <v>3600</v>
          </cell>
          <cell r="D9777">
            <v>1</v>
          </cell>
          <cell r="E9777" t="str">
            <v>KS</v>
          </cell>
          <cell r="F9777">
            <v>3600</v>
          </cell>
        </row>
        <row r="9778">
          <cell r="A9778">
            <v>7405692</v>
          </cell>
          <cell r="B9778" t="str">
            <v>Přístrojová jednotka…GESRN2UAB</v>
          </cell>
          <cell r="C9778">
            <v>3801</v>
          </cell>
          <cell r="D9778">
            <v>1</v>
          </cell>
          <cell r="E9778" t="str">
            <v>KS</v>
          </cell>
          <cell r="F9778">
            <v>3801</v>
          </cell>
        </row>
        <row r="9779">
          <cell r="A9779">
            <v>7405696</v>
          </cell>
          <cell r="B9779" t="str">
            <v>Přístrojová jednotka…GESRN2UAB</v>
          </cell>
          <cell r="C9779">
            <v>3600</v>
          </cell>
          <cell r="D9779">
            <v>1</v>
          </cell>
          <cell r="E9779" t="str">
            <v>KS</v>
          </cell>
          <cell r="F9779">
            <v>3600</v>
          </cell>
        </row>
        <row r="9780">
          <cell r="A9780">
            <v>7405700</v>
          </cell>
          <cell r="B9780" t="str">
            <v>Přístrojová jednotka…GESRN2US0</v>
          </cell>
          <cell r="C9780">
            <v>3198</v>
          </cell>
          <cell r="D9780">
            <v>1</v>
          </cell>
          <cell r="E9780" t="str">
            <v>KS</v>
          </cell>
          <cell r="F9780">
            <v>3198</v>
          </cell>
        </row>
        <row r="9781">
          <cell r="A9781">
            <v>7405704</v>
          </cell>
          <cell r="B9781" t="str">
            <v>Přístrojová jednotka…GESRN2US6</v>
          </cell>
          <cell r="C9781">
            <v>3270</v>
          </cell>
          <cell r="D9781">
            <v>1</v>
          </cell>
          <cell r="E9781" t="str">
            <v>KS</v>
          </cell>
          <cell r="F9781">
            <v>3270</v>
          </cell>
        </row>
        <row r="9782">
          <cell r="A9782">
            <v>7405708</v>
          </cell>
          <cell r="B9782" t="str">
            <v>Přístrojová jednotka…GESRN2USB</v>
          </cell>
          <cell r="C9782">
            <v>3600</v>
          </cell>
          <cell r="D9782">
            <v>1</v>
          </cell>
          <cell r="E9782" t="str">
            <v>KS</v>
          </cell>
          <cell r="F9782">
            <v>3600</v>
          </cell>
        </row>
        <row r="9783">
          <cell r="A9783">
            <v>7405712</v>
          </cell>
          <cell r="B9783" t="str">
            <v>Přístrojová jednotka…GESRN2USB</v>
          </cell>
          <cell r="C9783">
            <v>3926</v>
          </cell>
          <cell r="D9783">
            <v>1</v>
          </cell>
          <cell r="E9783" t="str">
            <v>KS</v>
          </cell>
          <cell r="F9783">
            <v>3926</v>
          </cell>
        </row>
        <row r="9784">
          <cell r="A9784">
            <v>7405716</v>
          </cell>
          <cell r="B9784" t="str">
            <v>Přístrojová jednotka…GESRN2USB</v>
          </cell>
          <cell r="C9784">
            <v>3600</v>
          </cell>
          <cell r="D9784">
            <v>1</v>
          </cell>
          <cell r="E9784" t="str">
            <v>KS</v>
          </cell>
          <cell r="F9784">
            <v>3600</v>
          </cell>
        </row>
        <row r="9785">
          <cell r="A9785">
            <v>7405720</v>
          </cell>
          <cell r="B9785" t="str">
            <v>Přístrojová jednotka…GESRNM2UA</v>
          </cell>
          <cell r="C9785">
            <v>2914</v>
          </cell>
          <cell r="D9785">
            <v>1</v>
          </cell>
          <cell r="E9785" t="str">
            <v>KS</v>
          </cell>
          <cell r="F9785">
            <v>2914</v>
          </cell>
        </row>
        <row r="9786">
          <cell r="A9786">
            <v>7405724</v>
          </cell>
          <cell r="B9786" t="str">
            <v>Přístrojová vložka…GEST/5</v>
          </cell>
          <cell r="C9786">
            <v>165</v>
          </cell>
          <cell r="D9786">
            <v>1</v>
          </cell>
          <cell r="E9786" t="str">
            <v>KS</v>
          </cell>
          <cell r="F9786">
            <v>165</v>
          </cell>
        </row>
        <row r="9787">
          <cell r="A9787">
            <v>7405728</v>
          </cell>
          <cell r="B9787" t="str">
            <v>Montážní deska…GMPL9</v>
          </cell>
          <cell r="C9787">
            <v>2921</v>
          </cell>
          <cell r="D9787">
            <v>1</v>
          </cell>
          <cell r="E9787" t="str">
            <v>KS</v>
          </cell>
          <cell r="F9787">
            <v>2921</v>
          </cell>
        </row>
        <row r="9788">
          <cell r="A9788">
            <v>7405732</v>
          </cell>
          <cell r="B9788" t="str">
            <v>Přístrojová jednotka…GRAF9M/U</v>
          </cell>
          <cell r="C9788">
            <v>10917</v>
          </cell>
          <cell r="D9788">
            <v>1</v>
          </cell>
          <cell r="E9788" t="str">
            <v>KS</v>
          </cell>
          <cell r="F9788">
            <v>10917</v>
          </cell>
        </row>
        <row r="9789">
          <cell r="A9789">
            <v>7405736</v>
          </cell>
          <cell r="B9789" t="str">
            <v>Přístrojová jednotka…GRAF9M/U</v>
          </cell>
          <cell r="C9789">
            <v>10917</v>
          </cell>
          <cell r="D9789">
            <v>1</v>
          </cell>
          <cell r="E9789" t="str">
            <v>KS</v>
          </cell>
          <cell r="F9789">
            <v>10917</v>
          </cell>
        </row>
        <row r="9790">
          <cell r="A9790">
            <v>7405740</v>
          </cell>
          <cell r="B9790" t="str">
            <v>Přístrojová jednotka…GRAF9M/U</v>
          </cell>
          <cell r="C9790">
            <v>10917</v>
          </cell>
          <cell r="D9790">
            <v>1</v>
          </cell>
          <cell r="E9790" t="str">
            <v>KS</v>
          </cell>
          <cell r="F9790">
            <v>10917</v>
          </cell>
        </row>
        <row r="9791">
          <cell r="A9791">
            <v>7405744</v>
          </cell>
          <cell r="B9791" t="str">
            <v>Přístrojová jednotka…GRAF9U</v>
          </cell>
          <cell r="C9791">
            <v>10917</v>
          </cell>
          <cell r="D9791">
            <v>1</v>
          </cell>
          <cell r="E9791" t="str">
            <v>KS</v>
          </cell>
          <cell r="F9791">
            <v>10917</v>
          </cell>
        </row>
        <row r="9792">
          <cell r="A9792">
            <v>7405748</v>
          </cell>
          <cell r="B9792" t="str">
            <v>Přístrojová jednotka…GRAF9U</v>
          </cell>
          <cell r="C9792">
            <v>10917</v>
          </cell>
          <cell r="D9792">
            <v>1</v>
          </cell>
          <cell r="E9792" t="str">
            <v>KS</v>
          </cell>
          <cell r="F9792">
            <v>10917</v>
          </cell>
        </row>
        <row r="9793">
          <cell r="A9793">
            <v>7405752</v>
          </cell>
          <cell r="B9793" t="str">
            <v>Přístrojová jednotka…GRAF9U</v>
          </cell>
          <cell r="C9793">
            <v>10917</v>
          </cell>
          <cell r="D9793">
            <v>1</v>
          </cell>
          <cell r="E9793" t="str">
            <v>KS</v>
          </cell>
          <cell r="F9793">
            <v>10917</v>
          </cell>
        </row>
        <row r="9794">
          <cell r="A9794">
            <v>7405756</v>
          </cell>
          <cell r="B9794" t="str">
            <v>Přístrojová jednotka…GRAF9U</v>
          </cell>
          <cell r="C9794">
            <v>10917</v>
          </cell>
          <cell r="D9794">
            <v>1</v>
          </cell>
          <cell r="E9794" t="str">
            <v>KS</v>
          </cell>
          <cell r="F9794">
            <v>10917</v>
          </cell>
        </row>
        <row r="9795">
          <cell r="A9795">
            <v>7405760</v>
          </cell>
          <cell r="B9795" t="str">
            <v>Přístrojová jednotka…GRAFA9M/U</v>
          </cell>
          <cell r="C9795">
            <v>10917</v>
          </cell>
          <cell r="D9795">
            <v>1</v>
          </cell>
          <cell r="E9795" t="str">
            <v>KS</v>
          </cell>
          <cell r="F9795">
            <v>10917</v>
          </cell>
        </row>
        <row r="9796">
          <cell r="A9796">
            <v>7405764</v>
          </cell>
          <cell r="B9796" t="str">
            <v>Přístrojová jednotka…GRAFA9M/U</v>
          </cell>
          <cell r="C9796">
            <v>10917</v>
          </cell>
          <cell r="D9796">
            <v>1</v>
          </cell>
          <cell r="E9796" t="str">
            <v>KS</v>
          </cell>
          <cell r="F9796">
            <v>10917</v>
          </cell>
        </row>
        <row r="9797">
          <cell r="A9797">
            <v>7405768</v>
          </cell>
          <cell r="B9797" t="str">
            <v>Přístrojová jednotka…GRAFA9M/U</v>
          </cell>
          <cell r="C9797">
            <v>9924.9599999999991</v>
          </cell>
          <cell r="D9797">
            <v>1</v>
          </cell>
          <cell r="E9797" t="str">
            <v>KS</v>
          </cell>
          <cell r="F9797">
            <v>9924.9599999999991</v>
          </cell>
        </row>
        <row r="9798">
          <cell r="A9798">
            <v>7405772</v>
          </cell>
          <cell r="B9798" t="str">
            <v>Přístrojová jednotka…GRAFA9U</v>
          </cell>
          <cell r="C9798">
            <v>10917</v>
          </cell>
          <cell r="D9798">
            <v>1</v>
          </cell>
          <cell r="E9798" t="str">
            <v>KS</v>
          </cell>
          <cell r="F9798">
            <v>10917</v>
          </cell>
        </row>
        <row r="9799">
          <cell r="A9799">
            <v>7405776</v>
          </cell>
          <cell r="B9799" t="str">
            <v>Přístrojová jednotka…GRAFA9U</v>
          </cell>
          <cell r="C9799">
            <v>10917</v>
          </cell>
          <cell r="D9799">
            <v>1</v>
          </cell>
          <cell r="E9799" t="str">
            <v>KS</v>
          </cell>
          <cell r="F9799">
            <v>10917</v>
          </cell>
        </row>
        <row r="9800">
          <cell r="A9800">
            <v>7405780</v>
          </cell>
          <cell r="B9800" t="str">
            <v>Přístrojová jednotka…GRAFA9U</v>
          </cell>
          <cell r="C9800">
            <v>10917</v>
          </cell>
          <cell r="D9800">
            <v>1</v>
          </cell>
          <cell r="E9800" t="str">
            <v>KS</v>
          </cell>
          <cell r="F9800">
            <v>10917</v>
          </cell>
        </row>
        <row r="9801">
          <cell r="A9801">
            <v>7405784</v>
          </cell>
          <cell r="B9801" t="str">
            <v>Přístrojová jednotka…GRAFA9U</v>
          </cell>
          <cell r="C9801">
            <v>9924.9599999999991</v>
          </cell>
          <cell r="D9801">
            <v>1</v>
          </cell>
          <cell r="E9801" t="str">
            <v>KS</v>
          </cell>
          <cell r="F9801">
            <v>9924.9599999999991</v>
          </cell>
        </row>
        <row r="9802">
          <cell r="A9802">
            <v>7405820</v>
          </cell>
          <cell r="B9802" t="str">
            <v>Rámová kazeta…RK/M1/10</v>
          </cell>
          <cell r="C9802">
            <v>5165</v>
          </cell>
          <cell r="D9802">
            <v>1</v>
          </cell>
          <cell r="E9802" t="str">
            <v>KS</v>
          </cell>
          <cell r="F9802">
            <v>5165</v>
          </cell>
        </row>
        <row r="9803">
          <cell r="A9803">
            <v>7405824</v>
          </cell>
          <cell r="B9803" t="str">
            <v>Rámová kazeta…RK/M1/15</v>
          </cell>
          <cell r="C9803">
            <v>5283</v>
          </cell>
          <cell r="D9803">
            <v>1</v>
          </cell>
          <cell r="E9803" t="str">
            <v>KS</v>
          </cell>
          <cell r="F9803">
            <v>5283</v>
          </cell>
        </row>
        <row r="9804">
          <cell r="A9804">
            <v>7405828</v>
          </cell>
          <cell r="B9804" t="str">
            <v>Rámová kazeta…RK/M1/20</v>
          </cell>
          <cell r="C9804">
            <v>5402</v>
          </cell>
          <cell r="D9804">
            <v>1</v>
          </cell>
          <cell r="E9804" t="str">
            <v>KS</v>
          </cell>
          <cell r="F9804">
            <v>5402</v>
          </cell>
        </row>
        <row r="9805">
          <cell r="A9805">
            <v>7405832</v>
          </cell>
          <cell r="B9805" t="str">
            <v>Rámová kazeta…RK/M1/25</v>
          </cell>
          <cell r="C9805">
            <v>5555</v>
          </cell>
          <cell r="D9805">
            <v>1</v>
          </cell>
          <cell r="E9805" t="str">
            <v>KS</v>
          </cell>
          <cell r="F9805">
            <v>5555</v>
          </cell>
        </row>
        <row r="9806">
          <cell r="A9806">
            <v>7405844</v>
          </cell>
          <cell r="B9806" t="str">
            <v>Rámová kazeta…RK/M2/10</v>
          </cell>
          <cell r="C9806">
            <v>5518</v>
          </cell>
          <cell r="D9806">
            <v>1</v>
          </cell>
          <cell r="E9806" t="str">
            <v>KS</v>
          </cell>
          <cell r="F9806">
            <v>5518</v>
          </cell>
        </row>
        <row r="9807">
          <cell r="A9807">
            <v>7405848</v>
          </cell>
          <cell r="B9807" t="str">
            <v>Rámová kazeta…RK/M2/15</v>
          </cell>
          <cell r="C9807">
            <v>5710</v>
          </cell>
          <cell r="D9807">
            <v>1</v>
          </cell>
          <cell r="E9807" t="str">
            <v>KS</v>
          </cell>
          <cell r="F9807">
            <v>5710</v>
          </cell>
        </row>
        <row r="9808">
          <cell r="A9808">
            <v>7405852</v>
          </cell>
          <cell r="B9808" t="str">
            <v>Rámová kazeta…RK/M2/20</v>
          </cell>
          <cell r="C9808">
            <v>5866</v>
          </cell>
          <cell r="D9808">
            <v>1</v>
          </cell>
          <cell r="E9808" t="str">
            <v>KS</v>
          </cell>
          <cell r="F9808">
            <v>5866</v>
          </cell>
        </row>
        <row r="9809">
          <cell r="A9809">
            <v>7405856</v>
          </cell>
          <cell r="B9809" t="str">
            <v>Rámová kazeta…RK/M2/25</v>
          </cell>
          <cell r="C9809">
            <v>6136</v>
          </cell>
          <cell r="D9809">
            <v>1</v>
          </cell>
          <cell r="E9809" t="str">
            <v>KS</v>
          </cell>
          <cell r="F9809">
            <v>6136</v>
          </cell>
        </row>
        <row r="9810">
          <cell r="A9810">
            <v>7405868</v>
          </cell>
          <cell r="B9810" t="str">
            <v>Rámová kazeta…RK/M3/10</v>
          </cell>
          <cell r="C9810">
            <v>5866</v>
          </cell>
          <cell r="D9810">
            <v>1</v>
          </cell>
          <cell r="E9810" t="str">
            <v>KS</v>
          </cell>
          <cell r="F9810">
            <v>5866</v>
          </cell>
        </row>
        <row r="9811">
          <cell r="A9811">
            <v>7405872</v>
          </cell>
          <cell r="B9811" t="str">
            <v>Rámová kazeta…RK/M3/15</v>
          </cell>
          <cell r="C9811">
            <v>6099</v>
          </cell>
          <cell r="D9811">
            <v>1</v>
          </cell>
          <cell r="E9811" t="str">
            <v>KS</v>
          </cell>
          <cell r="F9811">
            <v>6099</v>
          </cell>
        </row>
        <row r="9812">
          <cell r="A9812">
            <v>7405876</v>
          </cell>
          <cell r="B9812" t="str">
            <v>Rámová kazeta…RK/M3/20</v>
          </cell>
          <cell r="C9812">
            <v>6371</v>
          </cell>
          <cell r="D9812">
            <v>1</v>
          </cell>
          <cell r="E9812" t="str">
            <v>KS</v>
          </cell>
          <cell r="F9812">
            <v>6371</v>
          </cell>
        </row>
        <row r="9813">
          <cell r="A9813">
            <v>7405880</v>
          </cell>
          <cell r="B9813" t="str">
            <v>Rámová kazeta…RK/M3/25</v>
          </cell>
          <cell r="C9813">
            <v>6604</v>
          </cell>
          <cell r="D9813">
            <v>1</v>
          </cell>
          <cell r="E9813" t="str">
            <v>KS</v>
          </cell>
          <cell r="F9813">
            <v>6604</v>
          </cell>
        </row>
        <row r="9814">
          <cell r="A9814">
            <v>7405892</v>
          </cell>
          <cell r="B9814" t="str">
            <v>Rámová kazeta pro vys.zatížení…RK/SL1V2/</v>
          </cell>
          <cell r="C9814">
            <v>8140</v>
          </cell>
          <cell r="D9814">
            <v>1</v>
          </cell>
          <cell r="E9814" t="str">
            <v>KS</v>
          </cell>
          <cell r="F9814">
            <v>8140</v>
          </cell>
        </row>
        <row r="9815">
          <cell r="A9815">
            <v>7405896</v>
          </cell>
          <cell r="B9815" t="str">
            <v>Rámová kazeta pro vys.zatížení…RK/SL1V2/</v>
          </cell>
          <cell r="C9815">
            <v>8564</v>
          </cell>
          <cell r="D9815">
            <v>1</v>
          </cell>
          <cell r="E9815" t="str">
            <v>KS</v>
          </cell>
          <cell r="F9815">
            <v>8564</v>
          </cell>
        </row>
        <row r="9816">
          <cell r="A9816">
            <v>7405900</v>
          </cell>
          <cell r="B9816" t="str">
            <v>Rámová kazeta pro vys.zatížení…RK/SL1V2/</v>
          </cell>
          <cell r="C9816">
            <v>9349</v>
          </cell>
          <cell r="D9816">
            <v>1</v>
          </cell>
          <cell r="E9816" t="str">
            <v>KS</v>
          </cell>
          <cell r="F9816">
            <v>9349</v>
          </cell>
        </row>
        <row r="9817">
          <cell r="A9817">
            <v>7405904</v>
          </cell>
          <cell r="B9817" t="str">
            <v>Rámová kazeta pro vys.zatížení…RK/SL1V2/</v>
          </cell>
          <cell r="C9817">
            <v>9591</v>
          </cell>
          <cell r="D9817">
            <v>1</v>
          </cell>
          <cell r="E9817" t="str">
            <v>KS</v>
          </cell>
          <cell r="F9817">
            <v>9591</v>
          </cell>
        </row>
        <row r="9818">
          <cell r="A9818">
            <v>7405908</v>
          </cell>
          <cell r="B9818" t="str">
            <v>Rámová kazeta pro vys.zatížení…RK/SL1V2/</v>
          </cell>
          <cell r="C9818">
            <v>9832</v>
          </cell>
          <cell r="D9818">
            <v>1</v>
          </cell>
          <cell r="E9818" t="str">
            <v>KS</v>
          </cell>
          <cell r="F9818">
            <v>9832</v>
          </cell>
        </row>
        <row r="9819">
          <cell r="A9819">
            <v>7405912</v>
          </cell>
          <cell r="B9819" t="str">
            <v>Rámová kazeta pro vys.zatížení…RK/SL1V3/</v>
          </cell>
          <cell r="C9819">
            <v>10830</v>
          </cell>
          <cell r="D9819">
            <v>1</v>
          </cell>
          <cell r="E9819" t="str">
            <v>KS</v>
          </cell>
          <cell r="F9819">
            <v>10830</v>
          </cell>
        </row>
        <row r="9820">
          <cell r="A9820">
            <v>7405916</v>
          </cell>
          <cell r="B9820" t="str">
            <v>Rámová kazeta pro vys.zatížení…RK/SL1V3/</v>
          </cell>
          <cell r="C9820">
            <v>11114</v>
          </cell>
          <cell r="D9820">
            <v>1</v>
          </cell>
          <cell r="E9820" t="str">
            <v>KS</v>
          </cell>
          <cell r="F9820">
            <v>11114</v>
          </cell>
        </row>
        <row r="9821">
          <cell r="A9821">
            <v>7405920</v>
          </cell>
          <cell r="B9821" t="str">
            <v>Rámová kazeta pro vys.zatížení…RK/SL1V3/</v>
          </cell>
          <cell r="C9821">
            <v>11397</v>
          </cell>
          <cell r="D9821">
            <v>1</v>
          </cell>
          <cell r="E9821" t="str">
            <v>KS</v>
          </cell>
          <cell r="F9821">
            <v>11397</v>
          </cell>
        </row>
        <row r="9822">
          <cell r="A9822">
            <v>7405924</v>
          </cell>
          <cell r="B9822" t="str">
            <v>Rámová kazeta pro vys.zatížení…RK/SL1V3/</v>
          </cell>
          <cell r="C9822">
            <v>11681</v>
          </cell>
          <cell r="D9822">
            <v>1</v>
          </cell>
          <cell r="E9822" t="str">
            <v>KS</v>
          </cell>
          <cell r="F9822">
            <v>11681</v>
          </cell>
        </row>
        <row r="9823">
          <cell r="A9823">
            <v>7405928</v>
          </cell>
          <cell r="B9823" t="str">
            <v>Rámová kazeta pro vys.zatížení…RK/SL1V3/</v>
          </cell>
          <cell r="C9823">
            <v>11965</v>
          </cell>
          <cell r="D9823">
            <v>1</v>
          </cell>
          <cell r="E9823" t="str">
            <v>KS</v>
          </cell>
          <cell r="F9823">
            <v>11965</v>
          </cell>
        </row>
        <row r="9824">
          <cell r="A9824">
            <v>7405932</v>
          </cell>
          <cell r="B9824" t="str">
            <v>Rámová kazeta pro vys.zatížení…RK/SL2V2/</v>
          </cell>
          <cell r="C9824">
            <v>10327</v>
          </cell>
          <cell r="D9824">
            <v>1</v>
          </cell>
          <cell r="E9824" t="str">
            <v>KS</v>
          </cell>
          <cell r="F9824">
            <v>10327</v>
          </cell>
        </row>
        <row r="9825">
          <cell r="A9825">
            <v>7405936</v>
          </cell>
          <cell r="B9825" t="str">
            <v>Rámová kazeta pro vys.zatížení…RK/SL2V2/</v>
          </cell>
          <cell r="C9825">
            <v>12144</v>
          </cell>
          <cell r="D9825">
            <v>1</v>
          </cell>
          <cell r="E9825" t="str">
            <v>KS</v>
          </cell>
          <cell r="F9825">
            <v>12144</v>
          </cell>
        </row>
        <row r="9826">
          <cell r="A9826">
            <v>7405940</v>
          </cell>
          <cell r="B9826" t="str">
            <v>Rámová kazeta pro vys.zatížení…RK/SL2V2/</v>
          </cell>
          <cell r="C9826">
            <v>12472</v>
          </cell>
          <cell r="D9826">
            <v>1</v>
          </cell>
          <cell r="E9826" t="str">
            <v>KS</v>
          </cell>
          <cell r="F9826">
            <v>12472</v>
          </cell>
        </row>
        <row r="9827">
          <cell r="A9827">
            <v>7405944</v>
          </cell>
          <cell r="B9827" t="str">
            <v>Rámová kazeta pro vys.zatížení…RK/SL2V2/</v>
          </cell>
          <cell r="C9827">
            <v>12800</v>
          </cell>
          <cell r="D9827">
            <v>1</v>
          </cell>
          <cell r="E9827" t="str">
            <v>KS</v>
          </cell>
          <cell r="F9827">
            <v>12800</v>
          </cell>
        </row>
        <row r="9828">
          <cell r="A9828">
            <v>7405948</v>
          </cell>
          <cell r="B9828" t="str">
            <v>Rámová kazeta pro vys.zatížení…RK/SL2V2/</v>
          </cell>
          <cell r="C9828">
            <v>13129</v>
          </cell>
          <cell r="D9828">
            <v>1</v>
          </cell>
          <cell r="E9828" t="str">
            <v>KS</v>
          </cell>
          <cell r="F9828">
            <v>13129</v>
          </cell>
        </row>
        <row r="9829">
          <cell r="A9829">
            <v>7405952</v>
          </cell>
          <cell r="B9829" t="str">
            <v>Rámová kazeta pro vys.zatížení…RK/SL2V3/</v>
          </cell>
          <cell r="C9829">
            <v>15094</v>
          </cell>
          <cell r="D9829">
            <v>1</v>
          </cell>
          <cell r="E9829" t="str">
            <v>KS</v>
          </cell>
          <cell r="F9829">
            <v>15094</v>
          </cell>
        </row>
        <row r="9830">
          <cell r="A9830">
            <v>7405956</v>
          </cell>
          <cell r="B9830" t="str">
            <v>Rámová kazeta pro vys.zatížení…RK/SL2V3/</v>
          </cell>
          <cell r="C9830">
            <v>15371</v>
          </cell>
          <cell r="D9830">
            <v>1</v>
          </cell>
          <cell r="E9830" t="str">
            <v>KS</v>
          </cell>
          <cell r="F9830">
            <v>15371</v>
          </cell>
        </row>
        <row r="9831">
          <cell r="A9831">
            <v>7405960</v>
          </cell>
          <cell r="B9831" t="str">
            <v>Rámová kazeta pro vys.zatížení…RK/SL2V3/</v>
          </cell>
          <cell r="C9831">
            <v>15646</v>
          </cell>
          <cell r="D9831">
            <v>1</v>
          </cell>
          <cell r="E9831" t="str">
            <v>KS</v>
          </cell>
          <cell r="F9831">
            <v>15646</v>
          </cell>
        </row>
        <row r="9832">
          <cell r="A9832">
            <v>7405964</v>
          </cell>
          <cell r="B9832" t="str">
            <v>Rámová kazeta pro vys.zatížení…RK/SL2V3/</v>
          </cell>
          <cell r="C9832">
            <v>15924</v>
          </cell>
          <cell r="D9832">
            <v>1</v>
          </cell>
          <cell r="E9832" t="str">
            <v>KS</v>
          </cell>
          <cell r="F9832">
            <v>15924</v>
          </cell>
        </row>
        <row r="9833">
          <cell r="A9833">
            <v>7405968</v>
          </cell>
          <cell r="B9833" t="str">
            <v>Rámová kazeta pro vys.zatížení…RK/SL2V3/</v>
          </cell>
          <cell r="C9833">
            <v>16201</v>
          </cell>
          <cell r="D9833">
            <v>1</v>
          </cell>
          <cell r="E9833" t="str">
            <v>KS</v>
          </cell>
          <cell r="F9833">
            <v>16201</v>
          </cell>
        </row>
        <row r="9834">
          <cell r="A9834">
            <v>7405972</v>
          </cell>
          <cell r="B9834" t="str">
            <v>Rámová kazeta…RK/V1/10</v>
          </cell>
          <cell r="C9834">
            <v>4510</v>
          </cell>
          <cell r="D9834">
            <v>1</v>
          </cell>
          <cell r="E9834" t="str">
            <v>KS</v>
          </cell>
          <cell r="F9834">
            <v>4510</v>
          </cell>
        </row>
        <row r="9835">
          <cell r="A9835">
            <v>7405976</v>
          </cell>
          <cell r="B9835" t="str">
            <v>Rámová kazeta…RK/V1/15</v>
          </cell>
          <cell r="C9835">
            <v>4510</v>
          </cell>
          <cell r="D9835">
            <v>1</v>
          </cell>
          <cell r="E9835" t="str">
            <v>KS</v>
          </cell>
          <cell r="F9835">
            <v>4510</v>
          </cell>
        </row>
        <row r="9836">
          <cell r="A9836">
            <v>7405980</v>
          </cell>
          <cell r="B9836" t="str">
            <v>Rámová kazeta…RK/V1/20</v>
          </cell>
          <cell r="C9836">
            <v>4544</v>
          </cell>
          <cell r="D9836">
            <v>1</v>
          </cell>
          <cell r="E9836" t="str">
            <v>KS</v>
          </cell>
          <cell r="F9836">
            <v>4544</v>
          </cell>
        </row>
        <row r="9837">
          <cell r="A9837">
            <v>7405984</v>
          </cell>
          <cell r="B9837" t="str">
            <v>Rámová kazeta…RK/V1/25</v>
          </cell>
          <cell r="C9837">
            <v>4796</v>
          </cell>
          <cell r="D9837">
            <v>1</v>
          </cell>
          <cell r="E9837" t="str">
            <v>KS</v>
          </cell>
          <cell r="F9837">
            <v>4796</v>
          </cell>
        </row>
        <row r="9838">
          <cell r="A9838">
            <v>7406000</v>
          </cell>
          <cell r="B9838" t="str">
            <v>Rámová kazeta…RK/V2/10</v>
          </cell>
          <cell r="C9838">
            <v>4701</v>
          </cell>
          <cell r="D9838">
            <v>1</v>
          </cell>
          <cell r="E9838" t="str">
            <v>KS</v>
          </cell>
          <cell r="F9838">
            <v>4701</v>
          </cell>
        </row>
        <row r="9839">
          <cell r="A9839">
            <v>7406004</v>
          </cell>
          <cell r="B9839" t="str">
            <v>Rámová kazeta…RK/V2/15</v>
          </cell>
          <cell r="C9839">
            <v>4817</v>
          </cell>
          <cell r="D9839">
            <v>1</v>
          </cell>
          <cell r="E9839" t="str">
            <v>KS</v>
          </cell>
          <cell r="F9839">
            <v>4817</v>
          </cell>
        </row>
        <row r="9840">
          <cell r="A9840">
            <v>7406008</v>
          </cell>
          <cell r="B9840" t="str">
            <v>Rámová kazeta…RK/V2/20</v>
          </cell>
          <cell r="C9840">
            <v>4973</v>
          </cell>
          <cell r="D9840">
            <v>1</v>
          </cell>
          <cell r="E9840" t="str">
            <v>KS</v>
          </cell>
          <cell r="F9840">
            <v>4973</v>
          </cell>
        </row>
        <row r="9841">
          <cell r="A9841">
            <v>7406012</v>
          </cell>
          <cell r="B9841" t="str">
            <v>Rámová kazeta…RK/V2/25</v>
          </cell>
          <cell r="C9841">
            <v>5424</v>
          </cell>
          <cell r="D9841">
            <v>1</v>
          </cell>
          <cell r="E9841" t="str">
            <v>KS</v>
          </cell>
          <cell r="F9841">
            <v>5424</v>
          </cell>
        </row>
        <row r="9842">
          <cell r="A9842">
            <v>7406016</v>
          </cell>
          <cell r="B9842" t="str">
            <v>Rámová kazeta…RK/V2/30</v>
          </cell>
          <cell r="C9842">
            <v>5588</v>
          </cell>
          <cell r="D9842">
            <v>1</v>
          </cell>
          <cell r="E9842" t="str">
            <v>KS</v>
          </cell>
          <cell r="F9842">
            <v>5588</v>
          </cell>
        </row>
        <row r="9843">
          <cell r="A9843">
            <v>7406024</v>
          </cell>
          <cell r="B9843" t="str">
            <v>Rámová kazeta…RK/V2/40</v>
          </cell>
          <cell r="C9843">
            <v>5916</v>
          </cell>
          <cell r="D9843">
            <v>1</v>
          </cell>
          <cell r="E9843" t="str">
            <v>KS</v>
          </cell>
          <cell r="F9843">
            <v>5916</v>
          </cell>
        </row>
        <row r="9844">
          <cell r="A9844">
            <v>7406028</v>
          </cell>
          <cell r="B9844" t="str">
            <v>Rámová kazeta…RK/V3/10</v>
          </cell>
          <cell r="C9844">
            <v>4935</v>
          </cell>
          <cell r="D9844">
            <v>1</v>
          </cell>
          <cell r="E9844" t="str">
            <v>KS</v>
          </cell>
          <cell r="F9844">
            <v>4935</v>
          </cell>
        </row>
        <row r="9845">
          <cell r="A9845">
            <v>7406032</v>
          </cell>
          <cell r="B9845" t="str">
            <v>Rámová kazeta…RK/V3/15</v>
          </cell>
          <cell r="C9845">
            <v>5050</v>
          </cell>
          <cell r="D9845">
            <v>1</v>
          </cell>
          <cell r="E9845" t="str">
            <v>KS</v>
          </cell>
          <cell r="F9845">
            <v>5050</v>
          </cell>
        </row>
        <row r="9846">
          <cell r="A9846">
            <v>7406036</v>
          </cell>
          <cell r="B9846" t="str">
            <v>Rámová kazeta…RK/V3/20</v>
          </cell>
          <cell r="C9846">
            <v>5283</v>
          </cell>
          <cell r="D9846">
            <v>1</v>
          </cell>
          <cell r="E9846" t="str">
            <v>KS</v>
          </cell>
          <cell r="F9846">
            <v>5283</v>
          </cell>
        </row>
        <row r="9847">
          <cell r="A9847">
            <v>7406040</v>
          </cell>
          <cell r="B9847" t="str">
            <v>Rámová kazeta…RK/V3/25</v>
          </cell>
          <cell r="C9847">
            <v>5794</v>
          </cell>
          <cell r="D9847">
            <v>1</v>
          </cell>
          <cell r="E9847" t="str">
            <v>KS</v>
          </cell>
          <cell r="F9847">
            <v>5794</v>
          </cell>
        </row>
        <row r="9848">
          <cell r="A9848">
            <v>7406044</v>
          </cell>
          <cell r="B9848" t="str">
            <v>Rámová kazeta…RK/V3/30</v>
          </cell>
          <cell r="C9848">
            <v>5995</v>
          </cell>
          <cell r="D9848">
            <v>1</v>
          </cell>
          <cell r="E9848" t="str">
            <v>KS</v>
          </cell>
          <cell r="F9848">
            <v>5995</v>
          </cell>
        </row>
        <row r="9849">
          <cell r="A9849">
            <v>7406056</v>
          </cell>
          <cell r="B9849" t="str">
            <v>Rámová kazeta pro vys.zatížení…RKF/SL1V2</v>
          </cell>
          <cell r="C9849">
            <v>8966</v>
          </cell>
          <cell r="D9849">
            <v>1</v>
          </cell>
          <cell r="E9849" t="str">
            <v>KS</v>
          </cell>
          <cell r="F9849">
            <v>8966</v>
          </cell>
        </row>
        <row r="9850">
          <cell r="A9850">
            <v>7406060</v>
          </cell>
          <cell r="B9850" t="str">
            <v>Rámová kazeta pro vys.zatížení…RKF/SL1V2</v>
          </cell>
          <cell r="C9850">
            <v>9515</v>
          </cell>
          <cell r="D9850">
            <v>1</v>
          </cell>
          <cell r="E9850" t="str">
            <v>KS</v>
          </cell>
          <cell r="F9850">
            <v>9515</v>
          </cell>
        </row>
        <row r="9851">
          <cell r="A9851">
            <v>7406064</v>
          </cell>
          <cell r="B9851" t="str">
            <v>Rámová kazeta pro vys.zatížení…RKF/SL1V2</v>
          </cell>
          <cell r="C9851">
            <v>9909</v>
          </cell>
          <cell r="D9851">
            <v>1</v>
          </cell>
          <cell r="E9851" t="str">
            <v>KS</v>
          </cell>
          <cell r="F9851">
            <v>9909</v>
          </cell>
        </row>
        <row r="9852">
          <cell r="A9852">
            <v>7406068</v>
          </cell>
          <cell r="B9852" t="str">
            <v>Rámová kazeta pro vys.zatížení…RKF/SL1V2</v>
          </cell>
          <cell r="C9852">
            <v>10021</v>
          </cell>
          <cell r="D9852">
            <v>1</v>
          </cell>
          <cell r="E9852" t="str">
            <v>KS</v>
          </cell>
          <cell r="F9852">
            <v>10021</v>
          </cell>
        </row>
        <row r="9853">
          <cell r="A9853">
            <v>7406072</v>
          </cell>
          <cell r="B9853" t="str">
            <v>Rámová kazeta pro vys.zatížení…RKF/SL1V2</v>
          </cell>
          <cell r="C9853">
            <v>10133</v>
          </cell>
          <cell r="D9853">
            <v>1</v>
          </cell>
          <cell r="E9853" t="str">
            <v>KS</v>
          </cell>
          <cell r="F9853">
            <v>10133</v>
          </cell>
        </row>
        <row r="9854">
          <cell r="A9854">
            <v>7406076</v>
          </cell>
          <cell r="B9854" t="str">
            <v>Rámová kazeta pro vys.zatížení…RKF/SL1V3</v>
          </cell>
          <cell r="C9854">
            <v>10873</v>
          </cell>
          <cell r="D9854">
            <v>1</v>
          </cell>
          <cell r="E9854" t="str">
            <v>KS</v>
          </cell>
          <cell r="F9854">
            <v>10873</v>
          </cell>
        </row>
        <row r="9855">
          <cell r="A9855">
            <v>7406080</v>
          </cell>
          <cell r="B9855" t="str">
            <v>Rámová kazeta pro vys.zatížení…RKF/SL1V3</v>
          </cell>
          <cell r="C9855">
            <v>11225</v>
          </cell>
          <cell r="D9855">
            <v>1</v>
          </cell>
          <cell r="E9855" t="str">
            <v>KS</v>
          </cell>
          <cell r="F9855">
            <v>11225</v>
          </cell>
        </row>
        <row r="9856">
          <cell r="A9856">
            <v>7406084</v>
          </cell>
          <cell r="B9856" t="str">
            <v>Rámová kazeta pro vys.zatížení…RKF/SL1V3</v>
          </cell>
          <cell r="C9856">
            <v>11574</v>
          </cell>
          <cell r="D9856">
            <v>1</v>
          </cell>
          <cell r="E9856" t="str">
            <v>KS</v>
          </cell>
          <cell r="F9856">
            <v>11574</v>
          </cell>
        </row>
        <row r="9857">
          <cell r="A9857">
            <v>7406088</v>
          </cell>
          <cell r="B9857" t="str">
            <v>Rámová kazeta pro vys.zatížení…RKF/SL1V3</v>
          </cell>
          <cell r="C9857">
            <v>11926</v>
          </cell>
          <cell r="D9857">
            <v>1</v>
          </cell>
          <cell r="E9857" t="str">
            <v>KS</v>
          </cell>
          <cell r="F9857">
            <v>11926</v>
          </cell>
        </row>
        <row r="9858">
          <cell r="A9858">
            <v>7406092</v>
          </cell>
          <cell r="B9858" t="str">
            <v>Rámová kazeta pro vys.zatížení…RKF/SL1V3</v>
          </cell>
          <cell r="C9858">
            <v>12276</v>
          </cell>
          <cell r="D9858">
            <v>1</v>
          </cell>
          <cell r="E9858" t="str">
            <v>KS</v>
          </cell>
          <cell r="F9858">
            <v>12276</v>
          </cell>
        </row>
        <row r="9859">
          <cell r="A9859">
            <v>7406096</v>
          </cell>
          <cell r="B9859" t="str">
            <v>Rámová kazeta pro vys.zatížení…RKF/SL2V2</v>
          </cell>
          <cell r="C9859">
            <v>11935</v>
          </cell>
          <cell r="D9859">
            <v>1</v>
          </cell>
          <cell r="E9859" t="str">
            <v>KS</v>
          </cell>
          <cell r="F9859">
            <v>11935</v>
          </cell>
        </row>
        <row r="9860">
          <cell r="A9860">
            <v>7406100</v>
          </cell>
          <cell r="B9860" t="str">
            <v>Rámová kazeta pro vys.zatížení…RKF/SL2V2</v>
          </cell>
          <cell r="C9860">
            <v>11950</v>
          </cell>
          <cell r="D9860">
            <v>1</v>
          </cell>
          <cell r="E9860" t="str">
            <v>KS</v>
          </cell>
          <cell r="F9860">
            <v>11950</v>
          </cell>
        </row>
        <row r="9861">
          <cell r="A9861">
            <v>7406104</v>
          </cell>
          <cell r="B9861" t="str">
            <v>Rámová kazeta pro vys.zatížení…RKF/SL2V2</v>
          </cell>
          <cell r="C9861">
            <v>12316</v>
          </cell>
          <cell r="D9861">
            <v>1</v>
          </cell>
          <cell r="E9861" t="str">
            <v>KS</v>
          </cell>
          <cell r="F9861">
            <v>12316</v>
          </cell>
        </row>
        <row r="9862">
          <cell r="A9862">
            <v>7406108</v>
          </cell>
          <cell r="B9862" t="str">
            <v>Rámová kazeta pro vys.zatížení…RKF/SL2V2</v>
          </cell>
          <cell r="C9862">
            <v>12683</v>
          </cell>
          <cell r="D9862">
            <v>1</v>
          </cell>
          <cell r="E9862" t="str">
            <v>KS</v>
          </cell>
          <cell r="F9862">
            <v>12683</v>
          </cell>
        </row>
        <row r="9863">
          <cell r="A9863">
            <v>7406112</v>
          </cell>
          <cell r="B9863" t="str">
            <v>Rámová kazeta pro vys.zatížení…RKF/SL2V2</v>
          </cell>
          <cell r="C9863">
            <v>13050</v>
          </cell>
          <cell r="D9863">
            <v>1</v>
          </cell>
          <cell r="E9863" t="str">
            <v>KS</v>
          </cell>
          <cell r="F9863">
            <v>13050</v>
          </cell>
        </row>
        <row r="9864">
          <cell r="A9864">
            <v>7406116</v>
          </cell>
          <cell r="B9864" t="str">
            <v>Rámová kazeta pro vys.zatížení…RKF/SL2V3</v>
          </cell>
          <cell r="C9864">
            <v>14302</v>
          </cell>
          <cell r="D9864">
            <v>1</v>
          </cell>
          <cell r="E9864" t="str">
            <v>KS</v>
          </cell>
          <cell r="F9864">
            <v>14302</v>
          </cell>
        </row>
        <row r="9865">
          <cell r="A9865">
            <v>7406120</v>
          </cell>
          <cell r="B9865" t="str">
            <v>Rámová kazeta pro vys.zatížení…RKF/SL2V3</v>
          </cell>
          <cell r="C9865">
            <v>14800</v>
          </cell>
          <cell r="D9865">
            <v>1</v>
          </cell>
          <cell r="E9865" t="str">
            <v>KS</v>
          </cell>
          <cell r="F9865">
            <v>14800</v>
          </cell>
        </row>
        <row r="9866">
          <cell r="A9866">
            <v>7406124</v>
          </cell>
          <cell r="B9866" t="str">
            <v>Rámová kazeta pro vys.zatížení…RKF/SL2V3</v>
          </cell>
          <cell r="C9866">
            <v>15464</v>
          </cell>
          <cell r="D9866">
            <v>1</v>
          </cell>
          <cell r="E9866" t="str">
            <v>KS</v>
          </cell>
          <cell r="F9866">
            <v>15464</v>
          </cell>
        </row>
        <row r="9867">
          <cell r="A9867">
            <v>7406128</v>
          </cell>
          <cell r="B9867" t="str">
            <v>Rámová kazeta pro vys.zatížení…RKF/SL2V3</v>
          </cell>
          <cell r="C9867">
            <v>15827</v>
          </cell>
          <cell r="D9867">
            <v>1</v>
          </cell>
          <cell r="E9867" t="str">
            <v>KS</v>
          </cell>
          <cell r="F9867">
            <v>15827</v>
          </cell>
        </row>
        <row r="9868">
          <cell r="A9868">
            <v>7406132</v>
          </cell>
          <cell r="B9868" t="str">
            <v>Rámová kazeta pro vys.zatížení…RKF/SL2V3</v>
          </cell>
          <cell r="C9868">
            <v>16189</v>
          </cell>
          <cell r="D9868">
            <v>1</v>
          </cell>
          <cell r="E9868" t="str">
            <v>KS</v>
          </cell>
          <cell r="F9868">
            <v>16189</v>
          </cell>
        </row>
        <row r="9869">
          <cell r="A9869">
            <v>7406136</v>
          </cell>
          <cell r="B9869" t="str">
            <v>Rámová kazeta…RKF2M1/10</v>
          </cell>
          <cell r="C9869">
            <v>6921</v>
          </cell>
          <cell r="D9869">
            <v>1</v>
          </cell>
          <cell r="E9869" t="str">
            <v>KS</v>
          </cell>
          <cell r="F9869">
            <v>6921</v>
          </cell>
        </row>
        <row r="9870">
          <cell r="A9870">
            <v>7406140</v>
          </cell>
          <cell r="B9870" t="str">
            <v>Rámová kazeta…RKF2M1/15</v>
          </cell>
          <cell r="C9870">
            <v>7077</v>
          </cell>
          <cell r="D9870">
            <v>1</v>
          </cell>
          <cell r="E9870" t="str">
            <v>KS</v>
          </cell>
          <cell r="F9870">
            <v>7077</v>
          </cell>
        </row>
        <row r="9871">
          <cell r="A9871">
            <v>7406144</v>
          </cell>
          <cell r="B9871" t="str">
            <v>Rámová kazeta…RKF2M1/20</v>
          </cell>
          <cell r="C9871">
            <v>7233</v>
          </cell>
          <cell r="D9871">
            <v>1</v>
          </cell>
          <cell r="E9871" t="str">
            <v>KS</v>
          </cell>
          <cell r="F9871">
            <v>7233</v>
          </cell>
        </row>
        <row r="9872">
          <cell r="A9872">
            <v>7406148</v>
          </cell>
          <cell r="B9872" t="str">
            <v>Rámová kazeta…RKF2M1/25</v>
          </cell>
          <cell r="C9872">
            <v>7427</v>
          </cell>
          <cell r="D9872">
            <v>1</v>
          </cell>
          <cell r="E9872" t="str">
            <v>KS</v>
          </cell>
          <cell r="F9872">
            <v>7427</v>
          </cell>
        </row>
        <row r="9873">
          <cell r="A9873">
            <v>7406152</v>
          </cell>
          <cell r="B9873" t="str">
            <v>Rámová kazeta…RKF2M2/10</v>
          </cell>
          <cell r="C9873">
            <v>7038</v>
          </cell>
          <cell r="D9873">
            <v>1</v>
          </cell>
          <cell r="E9873" t="str">
            <v>KS</v>
          </cell>
          <cell r="F9873">
            <v>7038</v>
          </cell>
        </row>
        <row r="9874">
          <cell r="A9874">
            <v>7406156</v>
          </cell>
          <cell r="B9874" t="str">
            <v>Rámová kazeta…RKF2M2/15</v>
          </cell>
          <cell r="C9874">
            <v>7296</v>
          </cell>
          <cell r="D9874">
            <v>1</v>
          </cell>
          <cell r="E9874" t="str">
            <v>KS</v>
          </cell>
          <cell r="F9874">
            <v>7296</v>
          </cell>
        </row>
        <row r="9875">
          <cell r="A9875">
            <v>7406160</v>
          </cell>
          <cell r="B9875" t="str">
            <v>Rámová kazeta…RKF2M2/20</v>
          </cell>
          <cell r="C9875">
            <v>7390</v>
          </cell>
          <cell r="D9875">
            <v>1</v>
          </cell>
          <cell r="E9875" t="str">
            <v>KS</v>
          </cell>
          <cell r="F9875">
            <v>7390</v>
          </cell>
        </row>
        <row r="9876">
          <cell r="A9876">
            <v>7406164</v>
          </cell>
          <cell r="B9876" t="str">
            <v>Rámová kazeta…RKF2M2/25</v>
          </cell>
          <cell r="C9876">
            <v>7583</v>
          </cell>
          <cell r="D9876">
            <v>1</v>
          </cell>
          <cell r="E9876" t="str">
            <v>KS</v>
          </cell>
          <cell r="F9876">
            <v>7583</v>
          </cell>
        </row>
        <row r="9877">
          <cell r="A9877">
            <v>7406168</v>
          </cell>
          <cell r="B9877" t="str">
            <v>Rámová kazeta…RKF2M3/10</v>
          </cell>
          <cell r="C9877">
            <v>8011</v>
          </cell>
          <cell r="D9877">
            <v>1</v>
          </cell>
          <cell r="E9877" t="str">
            <v>KS</v>
          </cell>
          <cell r="F9877">
            <v>8011</v>
          </cell>
        </row>
        <row r="9878">
          <cell r="A9878">
            <v>7406172</v>
          </cell>
          <cell r="B9878" t="str">
            <v>Rámová kazeta…RKF2M3/15</v>
          </cell>
          <cell r="C9878">
            <v>8202</v>
          </cell>
          <cell r="D9878">
            <v>1</v>
          </cell>
          <cell r="E9878" t="str">
            <v>KS</v>
          </cell>
          <cell r="F9878">
            <v>8202</v>
          </cell>
        </row>
        <row r="9879">
          <cell r="A9879">
            <v>7406176</v>
          </cell>
          <cell r="B9879" t="str">
            <v>Rámová kazeta…RKF2M3/20</v>
          </cell>
          <cell r="C9879">
            <v>8474</v>
          </cell>
          <cell r="D9879">
            <v>1</v>
          </cell>
          <cell r="E9879" t="str">
            <v>KS</v>
          </cell>
          <cell r="F9879">
            <v>8474</v>
          </cell>
        </row>
        <row r="9880">
          <cell r="A9880">
            <v>7406180</v>
          </cell>
          <cell r="B9880" t="str">
            <v>Rámová kazeta…RKF2M3/25</v>
          </cell>
          <cell r="C9880">
            <v>8749</v>
          </cell>
          <cell r="D9880">
            <v>1</v>
          </cell>
          <cell r="E9880" t="str">
            <v>KS</v>
          </cell>
          <cell r="F9880">
            <v>8749</v>
          </cell>
        </row>
        <row r="9881">
          <cell r="A9881">
            <v>7406184</v>
          </cell>
          <cell r="B9881" t="str">
            <v>Rámová kazeta…RKF2V1/10</v>
          </cell>
          <cell r="C9881">
            <v>6050</v>
          </cell>
          <cell r="D9881">
            <v>1</v>
          </cell>
          <cell r="E9881" t="str">
            <v>KS</v>
          </cell>
          <cell r="F9881">
            <v>6050</v>
          </cell>
        </row>
        <row r="9882">
          <cell r="A9882">
            <v>7406188</v>
          </cell>
          <cell r="B9882" t="str">
            <v>Rámová kazeta…RKF2V1/15</v>
          </cell>
          <cell r="C9882">
            <v>6270</v>
          </cell>
          <cell r="D9882">
            <v>1</v>
          </cell>
          <cell r="E9882" t="str">
            <v>KS</v>
          </cell>
          <cell r="F9882">
            <v>6270</v>
          </cell>
        </row>
        <row r="9883">
          <cell r="A9883">
            <v>7406192</v>
          </cell>
          <cell r="B9883" t="str">
            <v>Rámová kazeta…RKF2V1/20</v>
          </cell>
          <cell r="C9883">
            <v>6380</v>
          </cell>
          <cell r="D9883">
            <v>1</v>
          </cell>
          <cell r="E9883" t="str">
            <v>KS</v>
          </cell>
          <cell r="F9883">
            <v>6380</v>
          </cell>
        </row>
        <row r="9884">
          <cell r="A9884">
            <v>7406196</v>
          </cell>
          <cell r="B9884" t="str">
            <v>Rámová kazeta…RKF2V1/25</v>
          </cell>
          <cell r="C9884">
            <v>6494</v>
          </cell>
          <cell r="D9884">
            <v>1</v>
          </cell>
          <cell r="E9884" t="str">
            <v>KS</v>
          </cell>
          <cell r="F9884">
            <v>6494</v>
          </cell>
        </row>
        <row r="9885">
          <cell r="A9885">
            <v>7406200</v>
          </cell>
          <cell r="B9885" t="str">
            <v>Rámová kazeta…RKF2V2/10</v>
          </cell>
          <cell r="C9885">
            <v>6184</v>
          </cell>
          <cell r="D9885">
            <v>1</v>
          </cell>
          <cell r="E9885" t="str">
            <v>KS</v>
          </cell>
          <cell r="F9885">
            <v>6184</v>
          </cell>
        </row>
        <row r="9886">
          <cell r="A9886">
            <v>7406204</v>
          </cell>
          <cell r="B9886" t="str">
            <v>Rámová kazeta…RKF2V2/15</v>
          </cell>
          <cell r="C9886">
            <v>6300</v>
          </cell>
          <cell r="D9886">
            <v>1</v>
          </cell>
          <cell r="E9886" t="str">
            <v>KS</v>
          </cell>
          <cell r="F9886">
            <v>6300</v>
          </cell>
        </row>
        <row r="9887">
          <cell r="A9887">
            <v>7406208</v>
          </cell>
          <cell r="B9887" t="str">
            <v>Rámová kazeta…RKF2V2/20</v>
          </cell>
          <cell r="C9887">
            <v>6456</v>
          </cell>
          <cell r="D9887">
            <v>1</v>
          </cell>
          <cell r="E9887" t="str">
            <v>KS</v>
          </cell>
          <cell r="F9887">
            <v>6456</v>
          </cell>
        </row>
        <row r="9888">
          <cell r="A9888">
            <v>7406212</v>
          </cell>
          <cell r="B9888" t="str">
            <v>Rámová kazeta…RKF2V2/25</v>
          </cell>
          <cell r="C9888">
            <v>6980</v>
          </cell>
          <cell r="D9888">
            <v>1</v>
          </cell>
          <cell r="E9888" t="str">
            <v>KS</v>
          </cell>
          <cell r="F9888">
            <v>6980</v>
          </cell>
        </row>
        <row r="9889">
          <cell r="A9889">
            <v>7406216</v>
          </cell>
          <cell r="B9889" t="str">
            <v>Rámová kazeta…RKF2V3/10</v>
          </cell>
          <cell r="C9889">
            <v>7037</v>
          </cell>
          <cell r="D9889">
            <v>1</v>
          </cell>
          <cell r="E9889" t="str">
            <v>KS</v>
          </cell>
          <cell r="F9889">
            <v>7037</v>
          </cell>
        </row>
        <row r="9890">
          <cell r="A9890">
            <v>7406220</v>
          </cell>
          <cell r="B9890" t="str">
            <v>Rámová kazeta…RKF2V3/15</v>
          </cell>
          <cell r="C9890">
            <v>7193</v>
          </cell>
          <cell r="D9890">
            <v>1</v>
          </cell>
          <cell r="E9890" t="str">
            <v>KS</v>
          </cell>
          <cell r="F9890">
            <v>7193</v>
          </cell>
        </row>
        <row r="9891">
          <cell r="A9891">
            <v>7406224</v>
          </cell>
          <cell r="B9891" t="str">
            <v>Rámová kazeta…RKF2V3/20</v>
          </cell>
          <cell r="C9891">
            <v>7427</v>
          </cell>
          <cell r="D9891">
            <v>1</v>
          </cell>
          <cell r="E9891" t="str">
            <v>KS</v>
          </cell>
          <cell r="F9891">
            <v>7427</v>
          </cell>
        </row>
        <row r="9892">
          <cell r="A9892">
            <v>7406228</v>
          </cell>
          <cell r="B9892" t="str">
            <v>Rámová kazeta…RKF2V3/25</v>
          </cell>
          <cell r="C9892">
            <v>8045</v>
          </cell>
          <cell r="D9892">
            <v>1</v>
          </cell>
          <cell r="E9892" t="str">
            <v>KS</v>
          </cell>
          <cell r="F9892">
            <v>8045</v>
          </cell>
        </row>
        <row r="9893">
          <cell r="A9893">
            <v>7406232</v>
          </cell>
          <cell r="B9893" t="str">
            <v>Kazeta čtvercová…RKFN4MS20</v>
          </cell>
          <cell r="C9893">
            <v>6402</v>
          </cell>
          <cell r="D9893">
            <v>1</v>
          </cell>
          <cell r="E9893" t="str">
            <v>KS</v>
          </cell>
          <cell r="F9893">
            <v>6402</v>
          </cell>
        </row>
        <row r="9894">
          <cell r="A9894">
            <v>7406236</v>
          </cell>
          <cell r="B9894" t="str">
            <v>Kazeta čtvercová…RKFN4MS25</v>
          </cell>
          <cell r="C9894">
            <v>6481</v>
          </cell>
          <cell r="D9894">
            <v>1</v>
          </cell>
          <cell r="E9894" t="str">
            <v>KS</v>
          </cell>
          <cell r="F9894">
            <v>6481</v>
          </cell>
        </row>
        <row r="9895">
          <cell r="A9895">
            <v>7406240</v>
          </cell>
          <cell r="B9895" t="str">
            <v>Kazeta čtvercová…RKFN4VS20</v>
          </cell>
          <cell r="C9895">
            <v>5720</v>
          </cell>
          <cell r="D9895">
            <v>1</v>
          </cell>
          <cell r="E9895" t="str">
            <v>KS</v>
          </cell>
          <cell r="F9895">
            <v>5720</v>
          </cell>
        </row>
        <row r="9896">
          <cell r="A9896">
            <v>7406244</v>
          </cell>
          <cell r="B9896" t="str">
            <v>Kazeta čtvercová…RKFN4VS25</v>
          </cell>
          <cell r="C9896">
            <v>5868</v>
          </cell>
          <cell r="D9896">
            <v>1</v>
          </cell>
          <cell r="E9896" t="str">
            <v>KS</v>
          </cell>
          <cell r="F9896">
            <v>5868</v>
          </cell>
        </row>
        <row r="9897">
          <cell r="A9897">
            <v>7406248</v>
          </cell>
          <cell r="B9897" t="str">
            <v>Kazeta čtvercová…RKFN9MS20</v>
          </cell>
          <cell r="C9897">
            <v>7362</v>
          </cell>
          <cell r="D9897">
            <v>1</v>
          </cell>
          <cell r="E9897" t="str">
            <v>KS</v>
          </cell>
          <cell r="F9897">
            <v>7362</v>
          </cell>
        </row>
        <row r="9898">
          <cell r="A9898">
            <v>7406252</v>
          </cell>
          <cell r="B9898" t="str">
            <v>Kazeta čtvercová…RKFN9MS25</v>
          </cell>
          <cell r="C9898">
            <v>7602</v>
          </cell>
          <cell r="D9898">
            <v>1</v>
          </cell>
          <cell r="E9898" t="str">
            <v>KS</v>
          </cell>
          <cell r="F9898">
            <v>7602</v>
          </cell>
        </row>
        <row r="9899">
          <cell r="A9899">
            <v>7406256</v>
          </cell>
          <cell r="B9899" t="str">
            <v>Kazeta čtvercová…RKFN9VS20</v>
          </cell>
          <cell r="C9899">
            <v>6328</v>
          </cell>
          <cell r="D9899">
            <v>1</v>
          </cell>
          <cell r="E9899" t="str">
            <v>KS</v>
          </cell>
          <cell r="F9899">
            <v>6328</v>
          </cell>
        </row>
        <row r="9900">
          <cell r="A9900">
            <v>7406260</v>
          </cell>
          <cell r="B9900" t="str">
            <v>Kazeta čtvercová…RKFN9VS25</v>
          </cell>
          <cell r="C9900">
            <v>6921</v>
          </cell>
          <cell r="D9900">
            <v>1</v>
          </cell>
          <cell r="E9900" t="str">
            <v>KS</v>
          </cell>
          <cell r="F9900">
            <v>6921</v>
          </cell>
        </row>
        <row r="9901">
          <cell r="A9901">
            <v>7406276</v>
          </cell>
          <cell r="B9901" t="str">
            <v>Kazeta kruhová…RKFR4M20</v>
          </cell>
          <cell r="C9901">
            <v>6608</v>
          </cell>
          <cell r="D9901">
            <v>1</v>
          </cell>
          <cell r="E9901" t="str">
            <v>KS</v>
          </cell>
          <cell r="F9901">
            <v>6608</v>
          </cell>
        </row>
        <row r="9902">
          <cell r="A9902">
            <v>7406280</v>
          </cell>
          <cell r="B9902" t="str">
            <v>Kazeta kruhová…RKFR4M25</v>
          </cell>
          <cell r="C9902">
            <v>6896</v>
          </cell>
          <cell r="D9902">
            <v>1</v>
          </cell>
          <cell r="E9902" t="str">
            <v>KS</v>
          </cell>
          <cell r="F9902">
            <v>6896</v>
          </cell>
        </row>
        <row r="9903">
          <cell r="A9903">
            <v>7406288</v>
          </cell>
          <cell r="B9903" t="str">
            <v>Kazeta pro velké zatížení…RKFR4SL2V</v>
          </cell>
          <cell r="C9903">
            <v>9577</v>
          </cell>
          <cell r="D9903">
            <v>1</v>
          </cell>
          <cell r="E9903" t="str">
            <v>KS</v>
          </cell>
          <cell r="F9903">
            <v>9577</v>
          </cell>
        </row>
        <row r="9904">
          <cell r="A9904">
            <v>7406292</v>
          </cell>
          <cell r="B9904" t="str">
            <v>Kazeta pro velké zatížení…RKFR4SL2V</v>
          </cell>
          <cell r="C9904">
            <v>9740</v>
          </cell>
          <cell r="D9904">
            <v>1</v>
          </cell>
          <cell r="E9904" t="str">
            <v>KS</v>
          </cell>
          <cell r="F9904">
            <v>9740</v>
          </cell>
        </row>
        <row r="9905">
          <cell r="A9905">
            <v>7406296</v>
          </cell>
          <cell r="B9905" t="str">
            <v>Kazeta kruhová…RKFR4V20</v>
          </cell>
          <cell r="C9905">
            <v>5987</v>
          </cell>
          <cell r="D9905">
            <v>1</v>
          </cell>
          <cell r="E9905" t="str">
            <v>KS</v>
          </cell>
          <cell r="F9905">
            <v>5987</v>
          </cell>
        </row>
        <row r="9906">
          <cell r="A9906">
            <v>7406300</v>
          </cell>
          <cell r="B9906" t="str">
            <v>Kazeta kruhová…RKFR4V25</v>
          </cell>
          <cell r="C9906">
            <v>6184</v>
          </cell>
          <cell r="D9906">
            <v>1</v>
          </cell>
          <cell r="E9906" t="str">
            <v>KS</v>
          </cell>
          <cell r="F9906">
            <v>6184</v>
          </cell>
        </row>
        <row r="9907">
          <cell r="A9907">
            <v>7406304</v>
          </cell>
          <cell r="B9907" t="str">
            <v>Kazeta kruhová…RKFR7M20</v>
          </cell>
          <cell r="C9907">
            <v>7154</v>
          </cell>
          <cell r="D9907">
            <v>1</v>
          </cell>
          <cell r="E9907" t="str">
            <v>KS</v>
          </cell>
          <cell r="F9907">
            <v>7154</v>
          </cell>
        </row>
        <row r="9908">
          <cell r="A9908">
            <v>7406308</v>
          </cell>
          <cell r="B9908" t="str">
            <v>Kazeta kruhová…RKFR7M25</v>
          </cell>
          <cell r="C9908">
            <v>7365</v>
          </cell>
          <cell r="D9908">
            <v>1</v>
          </cell>
          <cell r="E9908" t="str">
            <v>KS</v>
          </cell>
          <cell r="F9908">
            <v>7365</v>
          </cell>
        </row>
        <row r="9909">
          <cell r="A9909">
            <v>7406312</v>
          </cell>
          <cell r="B9909" t="str">
            <v>Kazeta pro velké zatížení…RKFR7SL2V</v>
          </cell>
          <cell r="C9909">
            <v>9961</v>
          </cell>
          <cell r="D9909">
            <v>1</v>
          </cell>
          <cell r="E9909" t="str">
            <v>KS</v>
          </cell>
          <cell r="F9909">
            <v>9961</v>
          </cell>
        </row>
        <row r="9910">
          <cell r="A9910">
            <v>7406316</v>
          </cell>
          <cell r="B9910" t="str">
            <v>Kazeta pro velké zatížení…RKFR7SL2V</v>
          </cell>
          <cell r="C9910">
            <v>10166</v>
          </cell>
          <cell r="D9910">
            <v>1</v>
          </cell>
          <cell r="E9910" t="str">
            <v>KS</v>
          </cell>
          <cell r="F9910">
            <v>10166</v>
          </cell>
        </row>
        <row r="9911">
          <cell r="A9911">
            <v>7406320</v>
          </cell>
          <cell r="B9911" t="str">
            <v>Kazeta kruhová…RKFR7V20</v>
          </cell>
          <cell r="C9911">
            <v>6429</v>
          </cell>
          <cell r="D9911">
            <v>1</v>
          </cell>
          <cell r="E9911" t="str">
            <v>KS</v>
          </cell>
          <cell r="F9911">
            <v>6429</v>
          </cell>
        </row>
        <row r="9912">
          <cell r="A9912">
            <v>7406324</v>
          </cell>
          <cell r="B9912" t="str">
            <v>Kazeta kruhová…RKFR7V25</v>
          </cell>
          <cell r="C9912">
            <v>6527</v>
          </cell>
          <cell r="D9912">
            <v>1</v>
          </cell>
          <cell r="E9912" t="str">
            <v>KS</v>
          </cell>
          <cell r="F9912">
            <v>6527</v>
          </cell>
        </row>
        <row r="9913">
          <cell r="A9913">
            <v>7406328</v>
          </cell>
          <cell r="B9913" t="str">
            <v>Kazeta kruhová…RKFR9M20</v>
          </cell>
          <cell r="C9913">
            <v>7608</v>
          </cell>
          <cell r="D9913">
            <v>1</v>
          </cell>
          <cell r="E9913" t="str">
            <v>KS</v>
          </cell>
          <cell r="F9913">
            <v>7608</v>
          </cell>
        </row>
        <row r="9914">
          <cell r="A9914">
            <v>7406332</v>
          </cell>
          <cell r="B9914" t="str">
            <v>Kazeta kruhová…RKFR9M25</v>
          </cell>
          <cell r="C9914">
            <v>7808</v>
          </cell>
          <cell r="D9914">
            <v>1</v>
          </cell>
          <cell r="E9914" t="str">
            <v>KS</v>
          </cell>
          <cell r="F9914">
            <v>7808</v>
          </cell>
        </row>
        <row r="9915">
          <cell r="A9915">
            <v>7406348</v>
          </cell>
          <cell r="B9915" t="str">
            <v>Kazeta pro velké zatížení…RKFR9SL2V</v>
          </cell>
          <cell r="C9915">
            <v>9515</v>
          </cell>
          <cell r="D9915">
            <v>1</v>
          </cell>
          <cell r="E9915" t="str">
            <v>KS</v>
          </cell>
          <cell r="F9915">
            <v>9515</v>
          </cell>
        </row>
        <row r="9916">
          <cell r="A9916">
            <v>7406352</v>
          </cell>
          <cell r="B9916" t="str">
            <v>Kazeta pro velké zatížení…RKFR9SL2V</v>
          </cell>
          <cell r="C9916">
            <v>10470</v>
          </cell>
          <cell r="D9916">
            <v>1</v>
          </cell>
          <cell r="E9916" t="str">
            <v>KS</v>
          </cell>
          <cell r="F9916">
            <v>10470</v>
          </cell>
        </row>
        <row r="9917">
          <cell r="A9917">
            <v>7406356</v>
          </cell>
          <cell r="B9917" t="str">
            <v>Kazeta kruhová…RKFR9V20</v>
          </cell>
          <cell r="C9917">
            <v>6824</v>
          </cell>
          <cell r="D9917">
            <v>1</v>
          </cell>
          <cell r="E9917" t="str">
            <v>KS</v>
          </cell>
          <cell r="F9917">
            <v>6824</v>
          </cell>
        </row>
        <row r="9918">
          <cell r="A9918">
            <v>7406360</v>
          </cell>
          <cell r="B9918" t="str">
            <v>Kazeta kruhová…RKFR9V25</v>
          </cell>
          <cell r="C9918">
            <v>6981</v>
          </cell>
          <cell r="D9918">
            <v>1</v>
          </cell>
          <cell r="E9918" t="str">
            <v>KS</v>
          </cell>
          <cell r="F9918">
            <v>6981</v>
          </cell>
        </row>
        <row r="9919">
          <cell r="A9919">
            <v>7406364</v>
          </cell>
          <cell r="B9919" t="str">
            <v>Kazeta čtvercová…RKN4MS20</v>
          </cell>
          <cell r="C9919">
            <v>5549</v>
          </cell>
          <cell r="D9919">
            <v>1</v>
          </cell>
          <cell r="E9919" t="str">
            <v>KS</v>
          </cell>
          <cell r="F9919">
            <v>5549</v>
          </cell>
        </row>
        <row r="9920">
          <cell r="A9920">
            <v>7406368</v>
          </cell>
          <cell r="B9920" t="str">
            <v>Kazeta čtvercová…RKN4MS25</v>
          </cell>
          <cell r="C9920">
            <v>5668</v>
          </cell>
          <cell r="D9920">
            <v>1</v>
          </cell>
          <cell r="E9920" t="str">
            <v>KS</v>
          </cell>
          <cell r="F9920">
            <v>5668</v>
          </cell>
        </row>
        <row r="9921">
          <cell r="A9921">
            <v>7406370</v>
          </cell>
          <cell r="B9921" t="str">
            <v>Kazeta čtvercová…RKN4VS20</v>
          </cell>
          <cell r="C9921">
            <v>5016</v>
          </cell>
          <cell r="D9921">
            <v>1</v>
          </cell>
          <cell r="E9921" t="str">
            <v>KS</v>
          </cell>
          <cell r="F9921">
            <v>5016</v>
          </cell>
        </row>
        <row r="9922">
          <cell r="A9922">
            <v>7406374</v>
          </cell>
          <cell r="B9922" t="str">
            <v>Kazeta čtvercová…RKN4VS25</v>
          </cell>
          <cell r="C9922">
            <v>5121</v>
          </cell>
          <cell r="D9922">
            <v>1</v>
          </cell>
          <cell r="E9922" t="str">
            <v>KS</v>
          </cell>
          <cell r="F9922">
            <v>5121</v>
          </cell>
        </row>
        <row r="9923">
          <cell r="A9923">
            <v>7406378</v>
          </cell>
          <cell r="B9923" t="str">
            <v>Kazeta čtvercová…RKN9MS20</v>
          </cell>
          <cell r="C9923">
            <v>6539</v>
          </cell>
          <cell r="D9923">
            <v>1</v>
          </cell>
          <cell r="E9923" t="str">
            <v>KS</v>
          </cell>
          <cell r="F9923">
            <v>6539</v>
          </cell>
        </row>
        <row r="9924">
          <cell r="A9924">
            <v>7406382</v>
          </cell>
          <cell r="B9924" t="str">
            <v>Kazeta čtvercová…RKN9MS25</v>
          </cell>
          <cell r="C9924">
            <v>6693</v>
          </cell>
          <cell r="D9924">
            <v>1</v>
          </cell>
          <cell r="E9924" t="str">
            <v>KS</v>
          </cell>
          <cell r="F9924">
            <v>6693</v>
          </cell>
        </row>
        <row r="9925">
          <cell r="A9925">
            <v>7406386</v>
          </cell>
          <cell r="B9925" t="str">
            <v>Kazeta čtvercová…RKN9VS20</v>
          </cell>
          <cell r="C9925">
            <v>5936</v>
          </cell>
          <cell r="D9925">
            <v>1</v>
          </cell>
          <cell r="E9925" t="str">
            <v>KS</v>
          </cell>
          <cell r="F9925">
            <v>5936</v>
          </cell>
        </row>
        <row r="9926">
          <cell r="A9926">
            <v>7406390</v>
          </cell>
          <cell r="B9926" t="str">
            <v>Kazeta čtvercová…RKN9VS25</v>
          </cell>
          <cell r="C9926">
            <v>6022</v>
          </cell>
          <cell r="D9926">
            <v>1</v>
          </cell>
          <cell r="E9926" t="str">
            <v>KS</v>
          </cell>
          <cell r="F9926">
            <v>6022</v>
          </cell>
        </row>
        <row r="9927">
          <cell r="A9927">
            <v>7406394</v>
          </cell>
          <cell r="B9927" t="str">
            <v>Nivelační jednotka…RKNEV110</v>
          </cell>
          <cell r="C9927">
            <v>168</v>
          </cell>
          <cell r="D9927">
            <v>1</v>
          </cell>
          <cell r="E9927" t="str">
            <v>KS</v>
          </cell>
          <cell r="F9927">
            <v>168</v>
          </cell>
        </row>
        <row r="9928">
          <cell r="A9928">
            <v>7406398</v>
          </cell>
          <cell r="B9928" t="str">
            <v>Nivelační jednotka…RKNEV150</v>
          </cell>
          <cell r="C9928">
            <v>237</v>
          </cell>
          <cell r="D9928">
            <v>1</v>
          </cell>
          <cell r="E9928" t="str">
            <v>KS</v>
          </cell>
          <cell r="F9928">
            <v>237</v>
          </cell>
        </row>
        <row r="9929">
          <cell r="A9929">
            <v>7406414</v>
          </cell>
          <cell r="B9929" t="str">
            <v>Kazeta kruhová…RKR4M20</v>
          </cell>
          <cell r="C9929">
            <v>5986</v>
          </cell>
          <cell r="D9929">
            <v>1</v>
          </cell>
          <cell r="E9929" t="str">
            <v>KS</v>
          </cell>
          <cell r="F9929">
            <v>5986</v>
          </cell>
        </row>
        <row r="9930">
          <cell r="A9930">
            <v>7406418</v>
          </cell>
          <cell r="B9930" t="str">
            <v>Kazeta kruhová…RKR4M25</v>
          </cell>
          <cell r="C9930">
            <v>6108</v>
          </cell>
          <cell r="D9930">
            <v>1</v>
          </cell>
          <cell r="E9930" t="str">
            <v>KS</v>
          </cell>
          <cell r="F9930">
            <v>6108</v>
          </cell>
        </row>
        <row r="9931">
          <cell r="A9931">
            <v>7406422</v>
          </cell>
          <cell r="B9931" t="str">
            <v>Kazeta pro velké zatížení…RKR4SL2V2</v>
          </cell>
          <cell r="C9931">
            <v>9127</v>
          </cell>
          <cell r="D9931">
            <v>1</v>
          </cell>
          <cell r="E9931" t="str">
            <v>KS</v>
          </cell>
          <cell r="F9931">
            <v>9127</v>
          </cell>
        </row>
        <row r="9932">
          <cell r="A9932">
            <v>7406426</v>
          </cell>
          <cell r="B9932" t="str">
            <v>Kazeta pro velké zatížení…RKR4SL2V2</v>
          </cell>
          <cell r="C9932">
            <v>9224</v>
          </cell>
          <cell r="D9932">
            <v>1</v>
          </cell>
          <cell r="E9932" t="str">
            <v>KS</v>
          </cell>
          <cell r="F9932">
            <v>9224</v>
          </cell>
        </row>
        <row r="9933">
          <cell r="A9933">
            <v>7406430</v>
          </cell>
          <cell r="B9933" t="str">
            <v>Kazeta kruhová…RKR4V20</v>
          </cell>
          <cell r="C9933">
            <v>5409</v>
          </cell>
          <cell r="D9933">
            <v>1</v>
          </cell>
          <cell r="E9933" t="str">
            <v>KS</v>
          </cell>
          <cell r="F9933">
            <v>5409</v>
          </cell>
        </row>
        <row r="9934">
          <cell r="A9934">
            <v>7406434</v>
          </cell>
          <cell r="B9934" t="str">
            <v>Kazeta kruhová…RKR4V25</v>
          </cell>
          <cell r="C9934">
            <v>5562</v>
          </cell>
          <cell r="D9934">
            <v>1</v>
          </cell>
          <cell r="E9934" t="str">
            <v>KS</v>
          </cell>
          <cell r="F9934">
            <v>5562</v>
          </cell>
        </row>
        <row r="9935">
          <cell r="A9935">
            <v>7406438</v>
          </cell>
          <cell r="B9935" t="str">
            <v>Kazeta kruhová…RKR7M20</v>
          </cell>
          <cell r="C9935">
            <v>6452</v>
          </cell>
          <cell r="D9935">
            <v>1</v>
          </cell>
          <cell r="E9935" t="str">
            <v>KS</v>
          </cell>
          <cell r="F9935">
            <v>6452</v>
          </cell>
        </row>
        <row r="9936">
          <cell r="A9936">
            <v>7406442</v>
          </cell>
          <cell r="B9936" t="str">
            <v>Kazeta kruhová…RKR7M25</v>
          </cell>
          <cell r="C9936">
            <v>6603</v>
          </cell>
          <cell r="D9936">
            <v>1</v>
          </cell>
          <cell r="E9936" t="str">
            <v>KS</v>
          </cell>
          <cell r="F9936">
            <v>6603</v>
          </cell>
        </row>
        <row r="9937">
          <cell r="A9937">
            <v>7406446</v>
          </cell>
          <cell r="B9937" t="str">
            <v>Kazeta pro velké zatížení…RKR7SL2V2</v>
          </cell>
          <cell r="C9937">
            <v>9488</v>
          </cell>
          <cell r="D9937">
            <v>1</v>
          </cell>
          <cell r="E9937" t="str">
            <v>KS</v>
          </cell>
          <cell r="F9937">
            <v>9488</v>
          </cell>
        </row>
        <row r="9938">
          <cell r="A9938">
            <v>7406450</v>
          </cell>
          <cell r="B9938" t="str">
            <v>Kazeta pro velké zatížení…RKR7SL2V2</v>
          </cell>
          <cell r="C9938">
            <v>9552</v>
          </cell>
          <cell r="D9938">
            <v>1</v>
          </cell>
          <cell r="E9938" t="str">
            <v>KS</v>
          </cell>
          <cell r="F9938">
            <v>9552</v>
          </cell>
        </row>
        <row r="9939">
          <cell r="A9939">
            <v>7406454</v>
          </cell>
          <cell r="B9939" t="str">
            <v>Kazeta kruhová…RKR7V20</v>
          </cell>
          <cell r="C9939">
            <v>5763</v>
          </cell>
          <cell r="D9939">
            <v>1</v>
          </cell>
          <cell r="E9939" t="str">
            <v>KS</v>
          </cell>
          <cell r="F9939">
            <v>5763</v>
          </cell>
        </row>
        <row r="9940">
          <cell r="A9940">
            <v>7406458</v>
          </cell>
          <cell r="B9940" t="str">
            <v>Kazeta kruhová…RKR7V25</v>
          </cell>
          <cell r="C9940">
            <v>5906</v>
          </cell>
          <cell r="D9940">
            <v>1</v>
          </cell>
          <cell r="E9940" t="str">
            <v>KS</v>
          </cell>
          <cell r="F9940">
            <v>5906</v>
          </cell>
        </row>
        <row r="9941">
          <cell r="A9941">
            <v>7406462</v>
          </cell>
          <cell r="B9941" t="str">
            <v>Kazeta kruhová…RKR9M20</v>
          </cell>
          <cell r="C9941">
            <v>6921</v>
          </cell>
          <cell r="D9941">
            <v>1</v>
          </cell>
          <cell r="E9941" t="str">
            <v>KS</v>
          </cell>
          <cell r="F9941">
            <v>6921</v>
          </cell>
        </row>
        <row r="9942">
          <cell r="A9942">
            <v>7406466</v>
          </cell>
          <cell r="B9942" t="str">
            <v>Kazeta kruhová…RKR9M25</v>
          </cell>
          <cell r="C9942">
            <v>7098</v>
          </cell>
          <cell r="D9942">
            <v>1</v>
          </cell>
          <cell r="E9942" t="str">
            <v>KS</v>
          </cell>
          <cell r="F9942">
            <v>7098</v>
          </cell>
        </row>
        <row r="9943">
          <cell r="A9943">
            <v>7406474</v>
          </cell>
          <cell r="B9943" t="str">
            <v>Kazeta pro velké zatížení…RKR9SL2V2</v>
          </cell>
          <cell r="C9943">
            <v>9780</v>
          </cell>
          <cell r="D9943">
            <v>1</v>
          </cell>
          <cell r="E9943" t="str">
            <v>KS</v>
          </cell>
          <cell r="F9943">
            <v>9780</v>
          </cell>
        </row>
        <row r="9944">
          <cell r="A9944">
            <v>7406478</v>
          </cell>
          <cell r="B9944" t="str">
            <v>Kazeta pro velké zatížení…RKR9SL2V2</v>
          </cell>
          <cell r="C9944">
            <v>9877</v>
          </cell>
          <cell r="D9944">
            <v>1</v>
          </cell>
          <cell r="E9944" t="str">
            <v>KS</v>
          </cell>
          <cell r="F9944">
            <v>9877</v>
          </cell>
        </row>
        <row r="9945">
          <cell r="A9945">
            <v>7406482</v>
          </cell>
          <cell r="B9945" t="str">
            <v>Kazeta kruhová…RKR9V20</v>
          </cell>
          <cell r="C9945">
            <v>6254</v>
          </cell>
          <cell r="D9945">
            <v>1</v>
          </cell>
          <cell r="E9945" t="str">
            <v>KS</v>
          </cell>
          <cell r="F9945">
            <v>6254</v>
          </cell>
        </row>
        <row r="9946">
          <cell r="A9946">
            <v>7406486</v>
          </cell>
          <cell r="B9946" t="str">
            <v>Kazeta kruhová…RKR9V25</v>
          </cell>
          <cell r="C9946">
            <v>6856</v>
          </cell>
          <cell r="D9946">
            <v>1</v>
          </cell>
          <cell r="E9946" t="str">
            <v>KS</v>
          </cell>
          <cell r="F9946">
            <v>6856</v>
          </cell>
        </row>
        <row r="9947">
          <cell r="A9947">
            <v>7406490</v>
          </cell>
          <cell r="B9947" t="str">
            <v>Rámová kazeta…RKS/M1/15</v>
          </cell>
          <cell r="C9947">
            <v>5980</v>
          </cell>
          <cell r="D9947">
            <v>1</v>
          </cell>
          <cell r="E9947" t="str">
            <v>KS</v>
          </cell>
          <cell r="F9947">
            <v>5980</v>
          </cell>
        </row>
        <row r="9948">
          <cell r="A9948">
            <v>7406494</v>
          </cell>
          <cell r="B9948" t="str">
            <v>Rámová kazeta…RKS/M1/20</v>
          </cell>
          <cell r="C9948">
            <v>6096</v>
          </cell>
          <cell r="D9948">
            <v>1</v>
          </cell>
          <cell r="E9948" t="str">
            <v>KS</v>
          </cell>
          <cell r="F9948">
            <v>6096</v>
          </cell>
        </row>
        <row r="9949">
          <cell r="A9949">
            <v>7406498</v>
          </cell>
          <cell r="B9949" t="str">
            <v>Rámová kazeta…RKS/M1/25</v>
          </cell>
          <cell r="C9949">
            <v>6253</v>
          </cell>
          <cell r="D9949">
            <v>1</v>
          </cell>
          <cell r="E9949" t="str">
            <v>KS</v>
          </cell>
          <cell r="F9949">
            <v>6253</v>
          </cell>
        </row>
        <row r="9950">
          <cell r="A9950">
            <v>7406502</v>
          </cell>
          <cell r="B9950" t="str">
            <v>Rámová kazeta…RKS/M3/15</v>
          </cell>
          <cell r="C9950">
            <v>7108</v>
          </cell>
          <cell r="D9950">
            <v>1</v>
          </cell>
          <cell r="E9950" t="str">
            <v>KS</v>
          </cell>
          <cell r="F9950">
            <v>7108</v>
          </cell>
        </row>
        <row r="9951">
          <cell r="A9951">
            <v>7406506</v>
          </cell>
          <cell r="B9951" t="str">
            <v>Rámová kazeta…RKS/M3/20</v>
          </cell>
          <cell r="C9951">
            <v>7380</v>
          </cell>
          <cell r="D9951">
            <v>1</v>
          </cell>
          <cell r="E9951" t="str">
            <v>KS</v>
          </cell>
          <cell r="F9951">
            <v>7380</v>
          </cell>
        </row>
        <row r="9952">
          <cell r="A9952">
            <v>7406510</v>
          </cell>
          <cell r="B9952" t="str">
            <v>Rámová kazeta…RKS/M3/25</v>
          </cell>
          <cell r="C9952">
            <v>7653</v>
          </cell>
          <cell r="D9952">
            <v>1</v>
          </cell>
          <cell r="E9952" t="str">
            <v>KS</v>
          </cell>
          <cell r="F9952">
            <v>7653</v>
          </cell>
        </row>
        <row r="9953">
          <cell r="A9953">
            <v>7406514</v>
          </cell>
          <cell r="B9953" t="str">
            <v>Rámová kazeta…RKS/V1/15</v>
          </cell>
          <cell r="C9953">
            <v>5123</v>
          </cell>
          <cell r="D9953">
            <v>1</v>
          </cell>
          <cell r="E9953" t="str">
            <v>KS</v>
          </cell>
          <cell r="F9953">
            <v>5123</v>
          </cell>
        </row>
        <row r="9954">
          <cell r="A9954">
            <v>7406518</v>
          </cell>
          <cell r="B9954" t="str">
            <v>Rámová kazeta…RKS/V1/20</v>
          </cell>
          <cell r="C9954">
            <v>5241</v>
          </cell>
          <cell r="D9954">
            <v>1</v>
          </cell>
          <cell r="E9954" t="str">
            <v>KS</v>
          </cell>
          <cell r="F9954">
            <v>5241</v>
          </cell>
        </row>
        <row r="9955">
          <cell r="A9955">
            <v>7406522</v>
          </cell>
          <cell r="B9955" t="str">
            <v>Rámová kazeta…RKS/V1/25</v>
          </cell>
          <cell r="C9955">
            <v>5397</v>
          </cell>
          <cell r="D9955">
            <v>1</v>
          </cell>
          <cell r="E9955" t="str">
            <v>KS</v>
          </cell>
          <cell r="F9955">
            <v>5397</v>
          </cell>
        </row>
        <row r="9956">
          <cell r="A9956">
            <v>7406526</v>
          </cell>
          <cell r="B9956" t="str">
            <v>Rámová kazeta…RKS/V3/15</v>
          </cell>
          <cell r="C9956">
            <v>6059</v>
          </cell>
          <cell r="D9956">
            <v>1</v>
          </cell>
          <cell r="E9956" t="str">
            <v>KS</v>
          </cell>
          <cell r="F9956">
            <v>6059</v>
          </cell>
        </row>
        <row r="9957">
          <cell r="A9957">
            <v>7406530</v>
          </cell>
          <cell r="B9957" t="str">
            <v>Rámová kazeta…RKS/V3/20</v>
          </cell>
          <cell r="C9957">
            <v>6329</v>
          </cell>
          <cell r="D9957">
            <v>1</v>
          </cell>
          <cell r="E9957" t="str">
            <v>KS</v>
          </cell>
          <cell r="F9957">
            <v>6329</v>
          </cell>
        </row>
        <row r="9958">
          <cell r="A9958">
            <v>7406534</v>
          </cell>
          <cell r="B9958" t="str">
            <v>Rámová kazeta…RKS/V3/25</v>
          </cell>
          <cell r="C9958">
            <v>6525</v>
          </cell>
          <cell r="D9958">
            <v>1</v>
          </cell>
          <cell r="E9958" t="str">
            <v>KS</v>
          </cell>
          <cell r="F9958">
            <v>6525</v>
          </cell>
        </row>
        <row r="9959">
          <cell r="A9959">
            <v>7406538</v>
          </cell>
          <cell r="B9959" t="str">
            <v>Rámová kazeta…RKS2M2/15</v>
          </cell>
          <cell r="C9959">
            <v>6407</v>
          </cell>
          <cell r="D9959">
            <v>1</v>
          </cell>
          <cell r="E9959" t="str">
            <v>KS</v>
          </cell>
          <cell r="F9959">
            <v>6407</v>
          </cell>
        </row>
        <row r="9960">
          <cell r="A9960">
            <v>7406542</v>
          </cell>
          <cell r="B9960" t="str">
            <v>Rámová kazeta…RKS2M2/20</v>
          </cell>
          <cell r="C9960">
            <v>6528</v>
          </cell>
          <cell r="D9960">
            <v>1</v>
          </cell>
          <cell r="E9960" t="str">
            <v>KS</v>
          </cell>
          <cell r="F9960">
            <v>6528</v>
          </cell>
        </row>
        <row r="9961">
          <cell r="A9961">
            <v>7406546</v>
          </cell>
          <cell r="B9961" t="str">
            <v>Rámová kazeta…RKS2M2/25</v>
          </cell>
          <cell r="C9961">
            <v>6797</v>
          </cell>
          <cell r="D9961">
            <v>1</v>
          </cell>
          <cell r="E9961" t="str">
            <v>KS</v>
          </cell>
          <cell r="F9961">
            <v>6797</v>
          </cell>
        </row>
        <row r="9962">
          <cell r="A9962">
            <v>7406550</v>
          </cell>
          <cell r="B9962" t="str">
            <v>Rámová kazeta…RKS2V2/15</v>
          </cell>
          <cell r="C9962">
            <v>5516</v>
          </cell>
          <cell r="D9962">
            <v>1</v>
          </cell>
          <cell r="E9962" t="str">
            <v>KS</v>
          </cell>
          <cell r="F9962">
            <v>5516</v>
          </cell>
        </row>
        <row r="9963">
          <cell r="A9963">
            <v>7406554</v>
          </cell>
          <cell r="B9963" t="str">
            <v>Rámová kazeta…RKS2V2/20</v>
          </cell>
          <cell r="C9963">
            <v>5630</v>
          </cell>
          <cell r="D9963">
            <v>1</v>
          </cell>
          <cell r="E9963" t="str">
            <v>KS</v>
          </cell>
          <cell r="F9963">
            <v>5630</v>
          </cell>
        </row>
        <row r="9964">
          <cell r="A9964">
            <v>7406558</v>
          </cell>
          <cell r="B9964" t="str">
            <v>Rámová kazeta…RKS2V2/25</v>
          </cell>
          <cell r="C9964">
            <v>5823</v>
          </cell>
          <cell r="D9964">
            <v>1</v>
          </cell>
          <cell r="E9964" t="str">
            <v>KS</v>
          </cell>
          <cell r="F9964">
            <v>5823</v>
          </cell>
        </row>
        <row r="9965">
          <cell r="A9965">
            <v>7406562</v>
          </cell>
          <cell r="B9965" t="str">
            <v>Kazeta čtvercová…RKSN4MS20</v>
          </cell>
          <cell r="C9965">
            <v>6985</v>
          </cell>
          <cell r="D9965">
            <v>1</v>
          </cell>
          <cell r="E9965" t="str">
            <v>KS</v>
          </cell>
          <cell r="F9965">
            <v>6985</v>
          </cell>
        </row>
        <row r="9966">
          <cell r="A9966">
            <v>7406566</v>
          </cell>
          <cell r="B9966" t="str">
            <v>Kazeta čtvercová…RKSN4MS25</v>
          </cell>
          <cell r="C9966">
            <v>7234</v>
          </cell>
          <cell r="D9966">
            <v>1</v>
          </cell>
          <cell r="E9966" t="str">
            <v>KS</v>
          </cell>
          <cell r="F9966">
            <v>7234</v>
          </cell>
        </row>
        <row r="9967">
          <cell r="A9967">
            <v>7406570</v>
          </cell>
          <cell r="B9967" t="str">
            <v>Kazeta čtvercová…RKSN4VS20</v>
          </cell>
          <cell r="C9967">
            <v>6289</v>
          </cell>
          <cell r="D9967">
            <v>1</v>
          </cell>
          <cell r="E9967" t="str">
            <v>KS</v>
          </cell>
          <cell r="F9967">
            <v>6289</v>
          </cell>
        </row>
        <row r="9968">
          <cell r="A9968">
            <v>7406574</v>
          </cell>
          <cell r="B9968" t="str">
            <v>Kazeta čtvercová…RKSN4VS25</v>
          </cell>
          <cell r="C9968">
            <v>6387</v>
          </cell>
          <cell r="D9968">
            <v>1</v>
          </cell>
          <cell r="E9968" t="str">
            <v>KS</v>
          </cell>
          <cell r="F9968">
            <v>6387</v>
          </cell>
        </row>
        <row r="9969">
          <cell r="A9969">
            <v>7406578</v>
          </cell>
          <cell r="B9969" t="str">
            <v>Kazeta čtvercová…RKSN9MS20</v>
          </cell>
          <cell r="C9969">
            <v>8045</v>
          </cell>
          <cell r="D9969">
            <v>1</v>
          </cell>
          <cell r="E9969" t="str">
            <v>KS</v>
          </cell>
          <cell r="F9969">
            <v>8045</v>
          </cell>
        </row>
        <row r="9970">
          <cell r="A9970">
            <v>7406582</v>
          </cell>
          <cell r="B9970" t="str">
            <v>Kazeta čtvercová…RKSN9MS25</v>
          </cell>
          <cell r="C9970">
            <v>8269</v>
          </cell>
          <cell r="D9970">
            <v>1</v>
          </cell>
          <cell r="E9970" t="str">
            <v>KS</v>
          </cell>
          <cell r="F9970">
            <v>8269</v>
          </cell>
        </row>
        <row r="9971">
          <cell r="A9971">
            <v>7406598</v>
          </cell>
          <cell r="B9971" t="str">
            <v>Kazeta čtvercová…RKSNV9/20</v>
          </cell>
          <cell r="C9971">
            <v>6956</v>
          </cell>
          <cell r="D9971">
            <v>1</v>
          </cell>
          <cell r="E9971" t="str">
            <v>KS</v>
          </cell>
          <cell r="F9971">
            <v>6956</v>
          </cell>
        </row>
        <row r="9972">
          <cell r="A9972">
            <v>7406602</v>
          </cell>
          <cell r="B9972" t="str">
            <v>Kazeta čtvercová…RKSNV9/25</v>
          </cell>
          <cell r="C9972">
            <v>7362</v>
          </cell>
          <cell r="D9972">
            <v>1</v>
          </cell>
          <cell r="E9972" t="str">
            <v>KS</v>
          </cell>
          <cell r="F9972">
            <v>7362</v>
          </cell>
        </row>
        <row r="9973">
          <cell r="A9973">
            <v>7406606</v>
          </cell>
          <cell r="B9973" t="str">
            <v>Kazeta kruhová…RKSR4M20</v>
          </cell>
          <cell r="C9973">
            <v>7391</v>
          </cell>
          <cell r="D9973">
            <v>1</v>
          </cell>
          <cell r="E9973" t="str">
            <v>KS</v>
          </cell>
          <cell r="F9973">
            <v>7391</v>
          </cell>
        </row>
        <row r="9974">
          <cell r="A9974">
            <v>7406610</v>
          </cell>
          <cell r="B9974" t="str">
            <v>Kazeta kruhová…RKSR4M25</v>
          </cell>
          <cell r="C9974">
            <v>7603</v>
          </cell>
          <cell r="D9974">
            <v>1</v>
          </cell>
          <cell r="E9974" t="str">
            <v>KS</v>
          </cell>
          <cell r="F9974">
            <v>7603</v>
          </cell>
        </row>
        <row r="9975">
          <cell r="A9975">
            <v>7406614</v>
          </cell>
          <cell r="B9975" t="str">
            <v>Kazeta kruhová…RKSR4V20</v>
          </cell>
          <cell r="C9975">
            <v>6647</v>
          </cell>
          <cell r="D9975">
            <v>1</v>
          </cell>
          <cell r="E9975" t="str">
            <v>KS</v>
          </cell>
          <cell r="F9975">
            <v>6647</v>
          </cell>
        </row>
        <row r="9976">
          <cell r="A9976">
            <v>7406618</v>
          </cell>
          <cell r="B9976" t="str">
            <v>Kazeta kruhová…RKSR4V25</v>
          </cell>
          <cell r="C9976">
            <v>6769</v>
          </cell>
          <cell r="D9976">
            <v>1</v>
          </cell>
          <cell r="E9976" t="str">
            <v>KS</v>
          </cell>
          <cell r="F9976">
            <v>6769</v>
          </cell>
        </row>
        <row r="9977">
          <cell r="A9977">
            <v>7406626</v>
          </cell>
          <cell r="B9977" t="str">
            <v>Kazeta kruhová…RKSR7M20</v>
          </cell>
          <cell r="C9977">
            <v>7798</v>
          </cell>
          <cell r="D9977">
            <v>1</v>
          </cell>
          <cell r="E9977" t="str">
            <v>KS</v>
          </cell>
          <cell r="F9977">
            <v>7798</v>
          </cell>
        </row>
        <row r="9978">
          <cell r="A9978">
            <v>7406630</v>
          </cell>
          <cell r="B9978" t="str">
            <v>Kazeta kruhová…RKSR7M25</v>
          </cell>
          <cell r="C9978">
            <v>8108</v>
          </cell>
          <cell r="D9978">
            <v>1</v>
          </cell>
          <cell r="E9978" t="str">
            <v>KS</v>
          </cell>
          <cell r="F9978">
            <v>8108</v>
          </cell>
        </row>
        <row r="9979">
          <cell r="A9979">
            <v>7406634</v>
          </cell>
          <cell r="B9979" t="str">
            <v>Kazeta kruhová…RKSR7V20</v>
          </cell>
          <cell r="C9979">
            <v>7006</v>
          </cell>
          <cell r="D9979">
            <v>1</v>
          </cell>
          <cell r="E9979" t="str">
            <v>KS</v>
          </cell>
          <cell r="F9979">
            <v>7006</v>
          </cell>
        </row>
        <row r="9980">
          <cell r="A9980">
            <v>7406638</v>
          </cell>
          <cell r="B9980" t="str">
            <v>Kazeta kruhová…RKSR7V25</v>
          </cell>
          <cell r="C9980">
            <v>7220</v>
          </cell>
          <cell r="D9980">
            <v>1</v>
          </cell>
          <cell r="E9980" t="str">
            <v>KS</v>
          </cell>
          <cell r="F9980">
            <v>7220</v>
          </cell>
        </row>
        <row r="9981">
          <cell r="A9981">
            <v>7406646</v>
          </cell>
          <cell r="B9981" t="str">
            <v>Kazeta kruhová…RKSR9M20</v>
          </cell>
          <cell r="C9981">
            <v>8408</v>
          </cell>
          <cell r="D9981">
            <v>1</v>
          </cell>
          <cell r="E9981" t="str">
            <v>KS</v>
          </cell>
          <cell r="F9981">
            <v>8408</v>
          </cell>
        </row>
        <row r="9982">
          <cell r="A9982">
            <v>7406650</v>
          </cell>
          <cell r="B9982" t="str">
            <v>Kazeta kruhová…RKSR9M25</v>
          </cell>
          <cell r="C9982">
            <v>8809</v>
          </cell>
          <cell r="D9982">
            <v>1</v>
          </cell>
          <cell r="E9982" t="str">
            <v>KS</v>
          </cell>
          <cell r="F9982">
            <v>8809</v>
          </cell>
        </row>
        <row r="9983">
          <cell r="A9983">
            <v>7406654</v>
          </cell>
          <cell r="B9983" t="str">
            <v>Kazeta kruhová…RKSR9V20</v>
          </cell>
          <cell r="C9983">
            <v>7603</v>
          </cell>
          <cell r="D9983">
            <v>1</v>
          </cell>
          <cell r="E9983" t="str">
            <v>KS</v>
          </cell>
          <cell r="F9983">
            <v>7603</v>
          </cell>
        </row>
        <row r="9984">
          <cell r="A9984">
            <v>7406658</v>
          </cell>
          <cell r="B9984" t="str">
            <v>Kazeta kruhová…RKSR9V25</v>
          </cell>
          <cell r="C9984">
            <v>7867</v>
          </cell>
          <cell r="D9984">
            <v>1</v>
          </cell>
          <cell r="E9984" t="str">
            <v>KS</v>
          </cell>
          <cell r="F9984">
            <v>7867</v>
          </cell>
        </row>
        <row r="9985">
          <cell r="A9985">
            <v>7406704</v>
          </cell>
          <cell r="B9985" t="str">
            <v>Vložka protahovací krabice…ZES4/10U</v>
          </cell>
          <cell r="C9985">
            <v>755</v>
          </cell>
          <cell r="D9985">
            <v>1</v>
          </cell>
          <cell r="E9985" t="str">
            <v>KS</v>
          </cell>
          <cell r="F9985">
            <v>755</v>
          </cell>
        </row>
        <row r="9986">
          <cell r="A9986">
            <v>7406708</v>
          </cell>
          <cell r="B9986" t="str">
            <v>Vložka protahovací krabice…ZES4/10U</v>
          </cell>
          <cell r="C9986">
            <v>756</v>
          </cell>
          <cell r="D9986">
            <v>1</v>
          </cell>
          <cell r="E9986" t="str">
            <v>KS</v>
          </cell>
          <cell r="F9986">
            <v>756</v>
          </cell>
        </row>
        <row r="9987">
          <cell r="A9987">
            <v>7406712</v>
          </cell>
          <cell r="B9987" t="str">
            <v>Vložka protahovací krabice…ZES4U</v>
          </cell>
          <cell r="C9987">
            <v>588</v>
          </cell>
          <cell r="D9987">
            <v>1</v>
          </cell>
          <cell r="E9987" t="str">
            <v>KS</v>
          </cell>
          <cell r="F9987">
            <v>588</v>
          </cell>
        </row>
        <row r="9988">
          <cell r="A9988">
            <v>7406716</v>
          </cell>
          <cell r="B9988" t="str">
            <v>Vložka protahovací krabice…ZES4U</v>
          </cell>
          <cell r="C9988">
            <v>588</v>
          </cell>
          <cell r="D9988">
            <v>1</v>
          </cell>
          <cell r="E9988" t="str">
            <v>KS</v>
          </cell>
          <cell r="F9988">
            <v>588</v>
          </cell>
        </row>
        <row r="9989">
          <cell r="A9989">
            <v>7406720</v>
          </cell>
          <cell r="B9989" t="str">
            <v>Vložka protahovací krabice…ZES4U</v>
          </cell>
          <cell r="C9989">
            <v>588</v>
          </cell>
          <cell r="D9989">
            <v>1</v>
          </cell>
          <cell r="E9989" t="str">
            <v>KS</v>
          </cell>
          <cell r="F9989">
            <v>588</v>
          </cell>
        </row>
        <row r="9990">
          <cell r="A9990">
            <v>7406724</v>
          </cell>
          <cell r="B9990" t="str">
            <v>Vložka protahovací krabice…ZES6/10U</v>
          </cell>
          <cell r="C9990">
            <v>945</v>
          </cell>
          <cell r="D9990">
            <v>1</v>
          </cell>
          <cell r="E9990" t="str">
            <v>KS</v>
          </cell>
          <cell r="F9990">
            <v>945</v>
          </cell>
        </row>
        <row r="9991">
          <cell r="A9991">
            <v>7406728</v>
          </cell>
          <cell r="B9991" t="str">
            <v>Vložka protahovací krabice…ZES6/10U</v>
          </cell>
          <cell r="C9991">
            <v>937</v>
          </cell>
          <cell r="D9991">
            <v>1</v>
          </cell>
          <cell r="E9991" t="str">
            <v>KS</v>
          </cell>
          <cell r="F9991">
            <v>937</v>
          </cell>
        </row>
        <row r="9992">
          <cell r="A9992">
            <v>7406732</v>
          </cell>
          <cell r="B9992" t="str">
            <v>Vložka protahovací krabice…ZES6/10U</v>
          </cell>
          <cell r="C9992">
            <v>936</v>
          </cell>
          <cell r="D9992">
            <v>1</v>
          </cell>
          <cell r="E9992" t="str">
            <v>KS</v>
          </cell>
          <cell r="F9992">
            <v>936</v>
          </cell>
        </row>
        <row r="9993">
          <cell r="A9993">
            <v>7406736</v>
          </cell>
          <cell r="B9993" t="str">
            <v>Vložka protahovací krabice…ZES6/10U</v>
          </cell>
          <cell r="C9993">
            <v>945</v>
          </cell>
          <cell r="D9993">
            <v>1</v>
          </cell>
          <cell r="E9993" t="str">
            <v>KS</v>
          </cell>
          <cell r="F9993">
            <v>945</v>
          </cell>
        </row>
        <row r="9994">
          <cell r="A9994">
            <v>7406740</v>
          </cell>
          <cell r="B9994" t="str">
            <v>Vložka protahovací krabice…ZES6U</v>
          </cell>
          <cell r="C9994">
            <v>775</v>
          </cell>
          <cell r="D9994">
            <v>1</v>
          </cell>
          <cell r="E9994" t="str">
            <v>KS</v>
          </cell>
          <cell r="F9994">
            <v>775</v>
          </cell>
        </row>
        <row r="9995">
          <cell r="A9995">
            <v>7406744</v>
          </cell>
          <cell r="B9995" t="str">
            <v>Vložka protahovací krabice…ZES6U</v>
          </cell>
          <cell r="C9995">
            <v>800</v>
          </cell>
          <cell r="D9995">
            <v>1</v>
          </cell>
          <cell r="E9995" t="str">
            <v>KS</v>
          </cell>
          <cell r="F9995">
            <v>800</v>
          </cell>
        </row>
        <row r="9996">
          <cell r="A9996">
            <v>7406748</v>
          </cell>
          <cell r="B9996" t="str">
            <v>Vložka protahovací krabice…ZES6U</v>
          </cell>
          <cell r="C9996">
            <v>773</v>
          </cell>
          <cell r="D9996">
            <v>1</v>
          </cell>
          <cell r="E9996" t="str">
            <v>KS</v>
          </cell>
          <cell r="F9996">
            <v>773</v>
          </cell>
        </row>
        <row r="9997">
          <cell r="A9997">
            <v>7406752</v>
          </cell>
          <cell r="B9997" t="str">
            <v>Vložka protahovací krabice…ZES9DB</v>
          </cell>
          <cell r="C9997">
            <v>1069</v>
          </cell>
          <cell r="D9997">
            <v>1</v>
          </cell>
          <cell r="E9997" t="str">
            <v>KS</v>
          </cell>
          <cell r="F9997">
            <v>1069</v>
          </cell>
        </row>
        <row r="9998">
          <cell r="A9998">
            <v>7406756</v>
          </cell>
          <cell r="B9998" t="str">
            <v>Vložka protahovací krabice…ZES9DB</v>
          </cell>
          <cell r="C9998">
            <v>1069</v>
          </cell>
          <cell r="D9998">
            <v>1</v>
          </cell>
          <cell r="E9998" t="str">
            <v>KS</v>
          </cell>
          <cell r="F9998">
            <v>1069</v>
          </cell>
        </row>
        <row r="9999">
          <cell r="A9999">
            <v>7406760</v>
          </cell>
          <cell r="B9999" t="str">
            <v>Vložka protahovací krabice…ZES9U</v>
          </cell>
          <cell r="C9999">
            <v>983</v>
          </cell>
          <cell r="D9999">
            <v>1</v>
          </cell>
          <cell r="E9999" t="str">
            <v>KS</v>
          </cell>
          <cell r="F9999">
            <v>983</v>
          </cell>
        </row>
        <row r="10000">
          <cell r="A10000">
            <v>7406764</v>
          </cell>
          <cell r="B10000" t="str">
            <v>Vložka protahovací krabice…ZES9U</v>
          </cell>
          <cell r="C10000">
            <v>1010</v>
          </cell>
          <cell r="D10000">
            <v>1</v>
          </cell>
          <cell r="E10000" t="str">
            <v>KS</v>
          </cell>
          <cell r="F10000">
            <v>1010</v>
          </cell>
        </row>
        <row r="10001">
          <cell r="A10001">
            <v>7406768</v>
          </cell>
          <cell r="B10001" t="str">
            <v>Vložka protahovací krabice…ZES9U</v>
          </cell>
          <cell r="C10001">
            <v>960</v>
          </cell>
          <cell r="D10001">
            <v>1</v>
          </cell>
          <cell r="E10001" t="str">
            <v>KS</v>
          </cell>
          <cell r="F10001">
            <v>960</v>
          </cell>
        </row>
        <row r="10002">
          <cell r="A10002">
            <v>7406772</v>
          </cell>
          <cell r="B10002" t="str">
            <v>Vložka protahovací krabice…ZESR4U</v>
          </cell>
          <cell r="C10002">
            <v>872</v>
          </cell>
          <cell r="D10002">
            <v>1</v>
          </cell>
          <cell r="E10002" t="str">
            <v>KS</v>
          </cell>
          <cell r="F10002">
            <v>872</v>
          </cell>
        </row>
        <row r="10003">
          <cell r="A10003">
            <v>7406776</v>
          </cell>
          <cell r="B10003" t="str">
            <v>Vložka protahovací krabice…ZESR4U</v>
          </cell>
          <cell r="C10003">
            <v>872</v>
          </cell>
          <cell r="D10003">
            <v>1</v>
          </cell>
          <cell r="E10003" t="str">
            <v>KS</v>
          </cell>
          <cell r="F10003">
            <v>872</v>
          </cell>
        </row>
        <row r="10004">
          <cell r="A10004">
            <v>7406780</v>
          </cell>
          <cell r="B10004" t="str">
            <v>Vložka protahovací krabice…ZESR4U</v>
          </cell>
          <cell r="C10004">
            <v>872</v>
          </cell>
          <cell r="D10004">
            <v>1</v>
          </cell>
          <cell r="E10004" t="str">
            <v>KS</v>
          </cell>
          <cell r="F10004">
            <v>872</v>
          </cell>
        </row>
        <row r="10005">
          <cell r="A10005">
            <v>7406784</v>
          </cell>
          <cell r="B10005" t="str">
            <v>Vložka protahovací krabice…ZESR4U</v>
          </cell>
          <cell r="C10005">
            <v>872</v>
          </cell>
          <cell r="D10005">
            <v>1</v>
          </cell>
          <cell r="E10005" t="str">
            <v>KS</v>
          </cell>
          <cell r="F10005">
            <v>872</v>
          </cell>
        </row>
        <row r="10006">
          <cell r="A10006">
            <v>7406788</v>
          </cell>
          <cell r="B10006" t="str">
            <v>Vložka protahovací krabice…ZESR7/10U</v>
          </cell>
          <cell r="C10006">
            <v>1382</v>
          </cell>
          <cell r="D10006">
            <v>1</v>
          </cell>
          <cell r="E10006" t="str">
            <v>KS</v>
          </cell>
          <cell r="F10006">
            <v>1382</v>
          </cell>
        </row>
        <row r="10007">
          <cell r="A10007">
            <v>7406792</v>
          </cell>
          <cell r="B10007" t="str">
            <v>Vložka protahovací krabice…ZESR7/10U</v>
          </cell>
          <cell r="C10007">
            <v>1382</v>
          </cell>
          <cell r="D10007">
            <v>1</v>
          </cell>
          <cell r="E10007" t="str">
            <v>KS</v>
          </cell>
          <cell r="F10007">
            <v>1382</v>
          </cell>
        </row>
        <row r="10008">
          <cell r="A10008">
            <v>7406796</v>
          </cell>
          <cell r="B10008" t="str">
            <v>Vložka protahovací krabice…ZESR7/10U</v>
          </cell>
          <cell r="C10008">
            <v>1383</v>
          </cell>
          <cell r="D10008">
            <v>1</v>
          </cell>
          <cell r="E10008" t="str">
            <v>KS</v>
          </cell>
          <cell r="F10008">
            <v>1383</v>
          </cell>
        </row>
        <row r="10009">
          <cell r="A10009">
            <v>7406800</v>
          </cell>
          <cell r="B10009" t="str">
            <v>Vložka protahovací krabice…ZESR7/10U</v>
          </cell>
          <cell r="C10009">
            <v>1382</v>
          </cell>
          <cell r="D10009">
            <v>1</v>
          </cell>
          <cell r="E10009" t="str">
            <v>KS</v>
          </cell>
          <cell r="F10009">
            <v>1382</v>
          </cell>
        </row>
        <row r="10010">
          <cell r="A10010">
            <v>7406804</v>
          </cell>
          <cell r="B10010" t="str">
            <v>Vložka protahovací krabice…ZESR9DB</v>
          </cell>
          <cell r="C10010">
            <v>1522</v>
          </cell>
          <cell r="D10010">
            <v>1</v>
          </cell>
          <cell r="E10010" t="str">
            <v>KS</v>
          </cell>
          <cell r="F10010">
            <v>1522</v>
          </cell>
        </row>
        <row r="10011">
          <cell r="A10011">
            <v>7406808</v>
          </cell>
          <cell r="B10011" t="str">
            <v>Vložka protahovací krabice…ZESR9U</v>
          </cell>
          <cell r="C10011">
            <v>1521</v>
          </cell>
          <cell r="D10011">
            <v>1</v>
          </cell>
          <cell r="E10011" t="str">
            <v>KS</v>
          </cell>
          <cell r="F10011">
            <v>1521</v>
          </cell>
        </row>
        <row r="10012">
          <cell r="A10012">
            <v>7406812</v>
          </cell>
          <cell r="B10012" t="str">
            <v>Vložka protahovací krabice…ZESR9U</v>
          </cell>
          <cell r="C10012">
            <v>1521</v>
          </cell>
          <cell r="D10012">
            <v>1</v>
          </cell>
          <cell r="E10012" t="str">
            <v>KS</v>
          </cell>
          <cell r="F10012">
            <v>1521</v>
          </cell>
        </row>
        <row r="10013">
          <cell r="A10013">
            <v>7406816</v>
          </cell>
          <cell r="B10013" t="str">
            <v>Vložka protahovací krabice…ZESR9U</v>
          </cell>
          <cell r="C10013">
            <v>1522</v>
          </cell>
          <cell r="D10013">
            <v>1</v>
          </cell>
          <cell r="E10013" t="str">
            <v>KS</v>
          </cell>
          <cell r="F10013">
            <v>1522</v>
          </cell>
        </row>
        <row r="10014">
          <cell r="A10014">
            <v>7406820</v>
          </cell>
          <cell r="B10014" t="str">
            <v>Vložka protahovací krabice…ZESR9U</v>
          </cell>
          <cell r="C10014">
            <v>1521</v>
          </cell>
          <cell r="D10014">
            <v>1</v>
          </cell>
          <cell r="E10014" t="str">
            <v>KS</v>
          </cell>
          <cell r="F10014">
            <v>1521</v>
          </cell>
        </row>
        <row r="10015">
          <cell r="A10015">
            <v>7406824</v>
          </cell>
          <cell r="B10015" t="str">
            <v>Vložka protahovací krabice…ZESRA7/10</v>
          </cell>
          <cell r="C10015">
            <v>3178</v>
          </cell>
          <cell r="D10015">
            <v>1</v>
          </cell>
          <cell r="E10015" t="str">
            <v>KS</v>
          </cell>
          <cell r="F10015">
            <v>3178</v>
          </cell>
        </row>
        <row r="10016">
          <cell r="A10016">
            <v>7406828</v>
          </cell>
          <cell r="B10016" t="str">
            <v>Vložka protahovací krabice…ZHB9K</v>
          </cell>
          <cell r="C10016">
            <v>967</v>
          </cell>
          <cell r="D10016">
            <v>1</v>
          </cell>
          <cell r="E10016" t="str">
            <v>KS</v>
          </cell>
          <cell r="F10016">
            <v>967</v>
          </cell>
        </row>
        <row r="10017">
          <cell r="A10017">
            <v>7406834</v>
          </cell>
          <cell r="B10017" t="str">
            <v>Vložka protahovací krabice…ZES9/10U</v>
          </cell>
          <cell r="C10017">
            <v>919</v>
          </cell>
          <cell r="D10017">
            <v>1</v>
          </cell>
          <cell r="E10017" t="str">
            <v>KS</v>
          </cell>
          <cell r="F10017">
            <v>919</v>
          </cell>
        </row>
        <row r="10018">
          <cell r="A10018">
            <v>7406900</v>
          </cell>
          <cell r="B10018" t="str">
            <v>Krycí deska…APMT5/2</v>
          </cell>
          <cell r="C10018">
            <v>40</v>
          </cell>
          <cell r="D10018">
            <v>1</v>
          </cell>
          <cell r="E10018" t="str">
            <v>KS</v>
          </cell>
          <cell r="F10018">
            <v>40</v>
          </cell>
        </row>
        <row r="10019">
          <cell r="A10019">
            <v>7406904</v>
          </cell>
          <cell r="B10019" t="str">
            <v>Krycí deska…APMT5/0</v>
          </cell>
          <cell r="C10019">
            <v>52</v>
          </cell>
          <cell r="D10019">
            <v>1</v>
          </cell>
          <cell r="E10019" t="str">
            <v>KS</v>
          </cell>
          <cell r="F10019">
            <v>52</v>
          </cell>
        </row>
        <row r="10020">
          <cell r="A10020">
            <v>7406908</v>
          </cell>
          <cell r="B10020" t="str">
            <v>Krycí deska…APMT5/1</v>
          </cell>
          <cell r="C10020">
            <v>43</v>
          </cell>
          <cell r="D10020">
            <v>1</v>
          </cell>
          <cell r="E10020" t="str">
            <v>KS</v>
          </cell>
          <cell r="F10020">
            <v>43</v>
          </cell>
        </row>
        <row r="10021">
          <cell r="A10021">
            <v>7406912</v>
          </cell>
          <cell r="B10021" t="str">
            <v>Krycí deska…APMT2/0</v>
          </cell>
          <cell r="C10021">
            <v>95</v>
          </cell>
          <cell r="D10021">
            <v>1</v>
          </cell>
          <cell r="E10021" t="str">
            <v>KS</v>
          </cell>
          <cell r="F10021">
            <v>95</v>
          </cell>
        </row>
        <row r="10022">
          <cell r="A10022">
            <v>7406916</v>
          </cell>
          <cell r="B10022" t="str">
            <v>Krycí deska…APMT2/1</v>
          </cell>
          <cell r="C10022">
            <v>121</v>
          </cell>
          <cell r="D10022">
            <v>1</v>
          </cell>
          <cell r="E10022" t="str">
            <v>KS</v>
          </cell>
          <cell r="F10022">
            <v>121</v>
          </cell>
        </row>
        <row r="10023">
          <cell r="A10023">
            <v>7406920</v>
          </cell>
          <cell r="B10023" t="str">
            <v>Krycí deska…APMT2/2</v>
          </cell>
          <cell r="C10023">
            <v>148</v>
          </cell>
          <cell r="D10023">
            <v>1</v>
          </cell>
          <cell r="E10023" t="str">
            <v>KS</v>
          </cell>
          <cell r="F10023">
            <v>148</v>
          </cell>
        </row>
        <row r="10024">
          <cell r="A10024">
            <v>7406924</v>
          </cell>
          <cell r="B10024" t="str">
            <v>Zvyšovací kroužek…AR80</v>
          </cell>
          <cell r="C10024">
            <v>280</v>
          </cell>
          <cell r="D10024">
            <v>1</v>
          </cell>
          <cell r="E10024" t="str">
            <v>KS</v>
          </cell>
          <cell r="F10024">
            <v>280</v>
          </cell>
        </row>
        <row r="10025">
          <cell r="A10025">
            <v>7406928</v>
          </cell>
          <cell r="B10025" t="str">
            <v>Zvyšovací kroužek…AR80/24</v>
          </cell>
          <cell r="C10025">
            <v>280</v>
          </cell>
          <cell r="D10025">
            <v>1</v>
          </cell>
          <cell r="E10025" t="str">
            <v>KS</v>
          </cell>
          <cell r="F10025">
            <v>280</v>
          </cell>
        </row>
        <row r="10026">
          <cell r="A10026">
            <v>7406932</v>
          </cell>
          <cell r="B10026" t="str">
            <v>Zvyšovací rám…ARU-190/3</v>
          </cell>
          <cell r="C10026">
            <v>708</v>
          </cell>
          <cell r="D10026">
            <v>1</v>
          </cell>
          <cell r="E10026" t="str">
            <v>KS</v>
          </cell>
          <cell r="F10026">
            <v>708</v>
          </cell>
        </row>
        <row r="10027">
          <cell r="A10027">
            <v>7406936</v>
          </cell>
          <cell r="B10027" t="str">
            <v>Zvyšovací rám…ARU-250/3</v>
          </cell>
          <cell r="C10027">
            <v>1039</v>
          </cell>
          <cell r="D10027">
            <v>1</v>
          </cell>
          <cell r="E10027" t="str">
            <v>KS</v>
          </cell>
          <cell r="F10027">
            <v>1039</v>
          </cell>
        </row>
        <row r="10028">
          <cell r="A10028">
            <v>7406940</v>
          </cell>
          <cell r="B10028" t="str">
            <v>Zvyšovací rám…ARU-250/3</v>
          </cell>
          <cell r="C10028">
            <v>932</v>
          </cell>
          <cell r="D10028">
            <v>1</v>
          </cell>
          <cell r="E10028" t="str">
            <v>KS</v>
          </cell>
          <cell r="F10028">
            <v>932</v>
          </cell>
        </row>
        <row r="10029">
          <cell r="A10029">
            <v>7406944</v>
          </cell>
          <cell r="B10029" t="str">
            <v>Zvyšovací rám…ARU-350/3</v>
          </cell>
          <cell r="C10029">
            <v>1199</v>
          </cell>
          <cell r="D10029">
            <v>1</v>
          </cell>
          <cell r="E10029" t="str">
            <v>KS</v>
          </cell>
          <cell r="F10029">
            <v>1199</v>
          </cell>
        </row>
        <row r="10030">
          <cell r="A10030">
            <v>7406948</v>
          </cell>
          <cell r="B10030" t="str">
            <v>Stavěcí prvek…AS4</v>
          </cell>
          <cell r="C10030">
            <v>360</v>
          </cell>
          <cell r="D10030">
            <v>1</v>
          </cell>
          <cell r="E10030" t="str">
            <v>KS</v>
          </cell>
          <cell r="F10030">
            <v>360</v>
          </cell>
        </row>
        <row r="10031">
          <cell r="A10031">
            <v>7406952</v>
          </cell>
          <cell r="B10031" t="str">
            <v>Stavěcí prvek…AS9</v>
          </cell>
          <cell r="C10031">
            <v>360</v>
          </cell>
          <cell r="D10031">
            <v>1</v>
          </cell>
          <cell r="E10031" t="str">
            <v>KS</v>
          </cell>
          <cell r="F10031">
            <v>360</v>
          </cell>
        </row>
        <row r="10032">
          <cell r="A10032">
            <v>7406956</v>
          </cell>
          <cell r="B10032" t="str">
            <v>Zaslepovací kryt…BA60N15</v>
          </cell>
          <cell r="C10032">
            <v>208</v>
          </cell>
          <cell r="D10032">
            <v>1</v>
          </cell>
          <cell r="E10032" t="str">
            <v>KS</v>
          </cell>
          <cell r="F10032">
            <v>208</v>
          </cell>
        </row>
        <row r="10033">
          <cell r="A10033">
            <v>7406960</v>
          </cell>
          <cell r="B10033" t="str">
            <v>Zaslepovací kryt…BA60N15</v>
          </cell>
          <cell r="C10033">
            <v>208</v>
          </cell>
          <cell r="D10033">
            <v>1</v>
          </cell>
          <cell r="E10033" t="str">
            <v>KS</v>
          </cell>
          <cell r="F10033">
            <v>208</v>
          </cell>
        </row>
        <row r="10034">
          <cell r="A10034">
            <v>7406964</v>
          </cell>
          <cell r="B10034" t="str">
            <v>Zaslepovací kryt…BA60N15</v>
          </cell>
          <cell r="C10034">
            <v>191</v>
          </cell>
          <cell r="D10034">
            <v>1</v>
          </cell>
          <cell r="E10034" t="str">
            <v>KS</v>
          </cell>
          <cell r="F10034">
            <v>191</v>
          </cell>
        </row>
        <row r="10035">
          <cell r="A10035">
            <v>7406968</v>
          </cell>
          <cell r="B10035" t="str">
            <v>Zaslepovací kryt…BA60N30</v>
          </cell>
          <cell r="C10035">
            <v>312</v>
          </cell>
          <cell r="D10035">
            <v>1</v>
          </cell>
          <cell r="E10035" t="str">
            <v>KS</v>
          </cell>
          <cell r="F10035">
            <v>312</v>
          </cell>
        </row>
        <row r="10036">
          <cell r="A10036">
            <v>7406976</v>
          </cell>
          <cell r="B10036" t="str">
            <v>Zaslepovací kryt…BA60N30</v>
          </cell>
          <cell r="C10036">
            <v>312</v>
          </cell>
          <cell r="D10036">
            <v>1</v>
          </cell>
          <cell r="E10036" t="str">
            <v>KS</v>
          </cell>
          <cell r="F10036">
            <v>312</v>
          </cell>
        </row>
        <row r="10037">
          <cell r="A10037">
            <v>7406980</v>
          </cell>
          <cell r="B10037" t="str">
            <v>Zaslepovací kryt…BA60N30</v>
          </cell>
          <cell r="C10037">
            <v>312</v>
          </cell>
          <cell r="D10037">
            <v>1</v>
          </cell>
          <cell r="E10037" t="str">
            <v>KS</v>
          </cell>
          <cell r="F10037">
            <v>312</v>
          </cell>
        </row>
        <row r="10038">
          <cell r="A10038">
            <v>7406984</v>
          </cell>
          <cell r="B10038" t="str">
            <v>Zaslepovací kryt…BA60N30</v>
          </cell>
          <cell r="C10038">
            <v>208</v>
          </cell>
          <cell r="D10038">
            <v>1</v>
          </cell>
          <cell r="E10038" t="str">
            <v>KS</v>
          </cell>
          <cell r="F10038">
            <v>208</v>
          </cell>
        </row>
        <row r="10039">
          <cell r="A10039">
            <v>7406988</v>
          </cell>
          <cell r="B10039" t="str">
            <v>Vyrovnávací kruh…BA80D</v>
          </cell>
          <cell r="C10039">
            <v>35</v>
          </cell>
          <cell r="D10039">
            <v>1</v>
          </cell>
          <cell r="E10039" t="str">
            <v>KS</v>
          </cell>
          <cell r="F10039">
            <v>35</v>
          </cell>
        </row>
        <row r="10040">
          <cell r="A10040">
            <v>7406992</v>
          </cell>
          <cell r="B10040" t="str">
            <v>Zaslepovací kryt…BAB80</v>
          </cell>
          <cell r="C10040">
            <v>126</v>
          </cell>
          <cell r="D10040">
            <v>1</v>
          </cell>
          <cell r="E10040" t="str">
            <v>KS</v>
          </cell>
          <cell r="F10040">
            <v>126</v>
          </cell>
        </row>
        <row r="10041">
          <cell r="A10041">
            <v>7406996</v>
          </cell>
          <cell r="B10041" t="str">
            <v>Zaslepovací kryt…BAB80</v>
          </cell>
          <cell r="C10041">
            <v>126</v>
          </cell>
          <cell r="D10041">
            <v>1</v>
          </cell>
          <cell r="E10041" t="str">
            <v>KS</v>
          </cell>
          <cell r="F10041">
            <v>126</v>
          </cell>
        </row>
        <row r="10042">
          <cell r="A10042">
            <v>7407000</v>
          </cell>
          <cell r="B10042" t="str">
            <v>Zaslepovací kryt…BAB80</v>
          </cell>
          <cell r="C10042">
            <v>126</v>
          </cell>
          <cell r="D10042">
            <v>1</v>
          </cell>
          <cell r="E10042" t="str">
            <v>KS</v>
          </cell>
          <cell r="F10042">
            <v>126</v>
          </cell>
        </row>
        <row r="10043">
          <cell r="A10043">
            <v>7407004</v>
          </cell>
          <cell r="B10043" t="str">
            <v>Zaslepovací kryt…BAB80</v>
          </cell>
          <cell r="C10043">
            <v>126</v>
          </cell>
          <cell r="D10043">
            <v>1</v>
          </cell>
          <cell r="E10043" t="str">
            <v>KS</v>
          </cell>
          <cell r="F10043">
            <v>126</v>
          </cell>
        </row>
        <row r="10044">
          <cell r="A10044">
            <v>7407008</v>
          </cell>
          <cell r="B10044" t="str">
            <v>Zaslepovací kryt…BAB80</v>
          </cell>
          <cell r="C10044">
            <v>125</v>
          </cell>
          <cell r="D10044">
            <v>1</v>
          </cell>
          <cell r="E10044" t="str">
            <v>KS</v>
          </cell>
          <cell r="F10044">
            <v>125</v>
          </cell>
        </row>
        <row r="10045">
          <cell r="A10045">
            <v>7407012</v>
          </cell>
          <cell r="B10045" t="str">
            <v>Zaslepovací kryt…BABF80AK</v>
          </cell>
          <cell r="C10045">
            <v>1363</v>
          </cell>
          <cell r="D10045">
            <v>1</v>
          </cell>
          <cell r="E10045" t="str">
            <v>KS</v>
          </cell>
          <cell r="F10045">
            <v>1363</v>
          </cell>
        </row>
        <row r="10046">
          <cell r="A10046">
            <v>7407016</v>
          </cell>
          <cell r="B10046" t="str">
            <v>Zaslepovací kryt…BABF80AM</v>
          </cell>
          <cell r="C10046">
            <v>1363</v>
          </cell>
          <cell r="D10046">
            <v>1</v>
          </cell>
          <cell r="E10046" t="str">
            <v>KS</v>
          </cell>
          <cell r="F10046">
            <v>1363</v>
          </cell>
        </row>
        <row r="10047">
          <cell r="A10047">
            <v>7407020</v>
          </cell>
          <cell r="B10047" t="str">
            <v>Zaslepovací kryt…BABF80CR</v>
          </cell>
          <cell r="C10047">
            <v>1363</v>
          </cell>
          <cell r="D10047">
            <v>1</v>
          </cell>
          <cell r="E10047" t="str">
            <v>KS</v>
          </cell>
          <cell r="F10047">
            <v>1363</v>
          </cell>
        </row>
        <row r="10048">
          <cell r="A10048">
            <v>7407024</v>
          </cell>
          <cell r="B10048" t="str">
            <v>Zaslepovací kryt…BABF80NI</v>
          </cell>
          <cell r="C10048">
            <v>1363</v>
          </cell>
          <cell r="D10048">
            <v>1</v>
          </cell>
          <cell r="E10048" t="str">
            <v>KS</v>
          </cell>
          <cell r="F10048">
            <v>1363</v>
          </cell>
        </row>
        <row r="10049">
          <cell r="A10049">
            <v>7407028</v>
          </cell>
          <cell r="B10049" t="str">
            <v>Zaslepovací kryt…BABN80</v>
          </cell>
          <cell r="C10049">
            <v>143</v>
          </cell>
          <cell r="D10049">
            <v>1</v>
          </cell>
          <cell r="E10049" t="str">
            <v>KS</v>
          </cell>
          <cell r="F10049">
            <v>143</v>
          </cell>
        </row>
        <row r="10050">
          <cell r="A10050">
            <v>7407032</v>
          </cell>
          <cell r="B10050" t="str">
            <v>Zaslepovací kryt…BABN80</v>
          </cell>
          <cell r="C10050">
            <v>143</v>
          </cell>
          <cell r="D10050">
            <v>1</v>
          </cell>
          <cell r="E10050" t="str">
            <v>KS</v>
          </cell>
          <cell r="F10050">
            <v>143</v>
          </cell>
        </row>
        <row r="10051">
          <cell r="A10051">
            <v>7407036</v>
          </cell>
          <cell r="B10051" t="str">
            <v>Zaslepovací kryt…BABN80</v>
          </cell>
          <cell r="C10051">
            <v>143</v>
          </cell>
          <cell r="D10051">
            <v>1</v>
          </cell>
          <cell r="E10051" t="str">
            <v>KS</v>
          </cell>
          <cell r="F10051">
            <v>143</v>
          </cell>
        </row>
        <row r="10052">
          <cell r="A10052">
            <v>7407040</v>
          </cell>
          <cell r="B10052" t="str">
            <v>Zaslepovací kryt…BABN80</v>
          </cell>
          <cell r="C10052">
            <v>143</v>
          </cell>
          <cell r="D10052">
            <v>1</v>
          </cell>
          <cell r="E10052" t="str">
            <v>KS</v>
          </cell>
          <cell r="F10052">
            <v>143</v>
          </cell>
        </row>
        <row r="10053">
          <cell r="A10053">
            <v>7407044</v>
          </cell>
          <cell r="B10053" t="str">
            <v>Zaslepovací kryt…BABN80</v>
          </cell>
          <cell r="C10053">
            <v>143</v>
          </cell>
          <cell r="D10053">
            <v>1</v>
          </cell>
          <cell r="E10053" t="str">
            <v>KS</v>
          </cell>
          <cell r="F10053">
            <v>143</v>
          </cell>
        </row>
        <row r="10054">
          <cell r="A10054">
            <v>7407048</v>
          </cell>
          <cell r="B10054" t="str">
            <v>Příložný rám podl. krytiny…BAU/E</v>
          </cell>
          <cell r="C10054">
            <v>689</v>
          </cell>
          <cell r="D10054">
            <v>1</v>
          </cell>
          <cell r="E10054" t="str">
            <v>KS</v>
          </cell>
          <cell r="F10054">
            <v>689</v>
          </cell>
        </row>
        <row r="10055">
          <cell r="A10055">
            <v>7407052</v>
          </cell>
          <cell r="B10055" t="str">
            <v>Popisové pole…BF1</v>
          </cell>
          <cell r="C10055">
            <v>63</v>
          </cell>
          <cell r="D10055">
            <v>1</v>
          </cell>
          <cell r="E10055" t="str">
            <v>KS</v>
          </cell>
          <cell r="F10055">
            <v>63</v>
          </cell>
        </row>
        <row r="10056">
          <cell r="A10056">
            <v>7407060</v>
          </cell>
          <cell r="B10056" t="str">
            <v>Zaslepovací krytka…BK60</v>
          </cell>
          <cell r="C10056">
            <v>110</v>
          </cell>
          <cell r="D10056">
            <v>1</v>
          </cell>
          <cell r="E10056" t="str">
            <v>KS</v>
          </cell>
          <cell r="F10056">
            <v>110</v>
          </cell>
        </row>
        <row r="10057">
          <cell r="A10057">
            <v>7407076</v>
          </cell>
          <cell r="B10057" t="str">
            <v>Zaslepovací deska…DATF</v>
          </cell>
          <cell r="C10057">
            <v>239</v>
          </cell>
          <cell r="D10057">
            <v>1</v>
          </cell>
          <cell r="E10057" t="str">
            <v>KS</v>
          </cell>
          <cell r="F10057">
            <v>239</v>
          </cell>
        </row>
        <row r="10058">
          <cell r="A10058">
            <v>7407080</v>
          </cell>
          <cell r="B10058" t="str">
            <v>Upevňovací šroub víka…DBS/BE</v>
          </cell>
          <cell r="C10058">
            <v>5</v>
          </cell>
          <cell r="D10058">
            <v>1</v>
          </cell>
          <cell r="E10058" t="str">
            <v>KS</v>
          </cell>
          <cell r="F10058">
            <v>5</v>
          </cell>
        </row>
        <row r="10059">
          <cell r="A10059">
            <v>7407084</v>
          </cell>
          <cell r="B10059" t="str">
            <v>Těsnící pouzdro…DH8</v>
          </cell>
          <cell r="C10059">
            <v>77</v>
          </cell>
          <cell r="D10059">
            <v>1</v>
          </cell>
          <cell r="E10059" t="str">
            <v>KS</v>
          </cell>
          <cell r="F10059">
            <v>77</v>
          </cell>
        </row>
        <row r="10060">
          <cell r="A10060">
            <v>7407092</v>
          </cell>
          <cell r="B10060" t="str">
            <v>Těsnící pouzdro…DHR4</v>
          </cell>
          <cell r="C10060">
            <v>57</v>
          </cell>
          <cell r="D10060">
            <v>1</v>
          </cell>
          <cell r="E10060" t="str">
            <v>KS</v>
          </cell>
          <cell r="F10060">
            <v>57</v>
          </cell>
        </row>
        <row r="10061">
          <cell r="A10061">
            <v>7407096</v>
          </cell>
          <cell r="B10061" t="str">
            <v>Těsnící pouzdro…DHR9</v>
          </cell>
          <cell r="C10061">
            <v>94</v>
          </cell>
          <cell r="D10061">
            <v>1</v>
          </cell>
          <cell r="E10061" t="str">
            <v>KS</v>
          </cell>
          <cell r="F10061">
            <v>94</v>
          </cell>
        </row>
        <row r="10062">
          <cell r="A10062">
            <v>7407112</v>
          </cell>
          <cell r="B10062" t="str">
            <v>Podpěra pro vysoká zatížení…DSSL120/1</v>
          </cell>
          <cell r="C10062">
            <v>936</v>
          </cell>
          <cell r="D10062">
            <v>1</v>
          </cell>
          <cell r="E10062" t="str">
            <v>KS</v>
          </cell>
          <cell r="F10062">
            <v>936</v>
          </cell>
        </row>
        <row r="10063">
          <cell r="A10063">
            <v>7407116</v>
          </cell>
          <cell r="B10063" t="str">
            <v>Podpěra pro vysoká zatížení…DSSL150/1</v>
          </cell>
          <cell r="C10063">
            <v>936</v>
          </cell>
          <cell r="D10063">
            <v>1</v>
          </cell>
          <cell r="E10063" t="str">
            <v>KS</v>
          </cell>
          <cell r="F10063">
            <v>936</v>
          </cell>
        </row>
        <row r="10064">
          <cell r="A10064">
            <v>7407120</v>
          </cell>
          <cell r="B10064" t="str">
            <v>Podpěra pro vysoká zatížení…DSSL200/3</v>
          </cell>
          <cell r="C10064">
            <v>1958</v>
          </cell>
          <cell r="D10064">
            <v>1</v>
          </cell>
          <cell r="E10064" t="str">
            <v>KS</v>
          </cell>
          <cell r="F10064">
            <v>1958</v>
          </cell>
        </row>
        <row r="10065">
          <cell r="A10065">
            <v>7407124</v>
          </cell>
          <cell r="B10065" t="str">
            <v>Podpěra pro vysoká zatížení…DSSL70/95</v>
          </cell>
          <cell r="C10065">
            <v>855</v>
          </cell>
          <cell r="D10065">
            <v>1</v>
          </cell>
          <cell r="E10065" t="str">
            <v>KS</v>
          </cell>
          <cell r="F10065">
            <v>855</v>
          </cell>
        </row>
        <row r="10066">
          <cell r="A10066">
            <v>7407128</v>
          </cell>
          <cell r="B10066" t="str">
            <v>Podpěra pro vysoká zatížení…DSSL90/13</v>
          </cell>
          <cell r="C10066">
            <v>855</v>
          </cell>
          <cell r="D10066">
            <v>1</v>
          </cell>
          <cell r="E10066" t="str">
            <v>KS</v>
          </cell>
          <cell r="F10066">
            <v>855</v>
          </cell>
        </row>
        <row r="10067">
          <cell r="A10067">
            <v>7407132</v>
          </cell>
          <cell r="B10067" t="str">
            <v>Podpěra pro vysoká zatížení…DST100</v>
          </cell>
          <cell r="C10067">
            <v>1373</v>
          </cell>
          <cell r="D10067">
            <v>1</v>
          </cell>
          <cell r="E10067" t="str">
            <v>KS</v>
          </cell>
          <cell r="F10067">
            <v>1373</v>
          </cell>
        </row>
        <row r="10068">
          <cell r="A10068">
            <v>7407136</v>
          </cell>
          <cell r="B10068" t="str">
            <v>Podpěra pro vysoká zatížení…DST40</v>
          </cell>
          <cell r="C10068">
            <v>1118</v>
          </cell>
          <cell r="D10068">
            <v>1</v>
          </cell>
          <cell r="E10068" t="str">
            <v>KS</v>
          </cell>
          <cell r="F10068">
            <v>1118</v>
          </cell>
        </row>
        <row r="10069">
          <cell r="A10069">
            <v>7407140</v>
          </cell>
          <cell r="B10069" t="str">
            <v>Podpěra pro vysoká zatížení…DST55</v>
          </cell>
          <cell r="C10069">
            <v>1182</v>
          </cell>
          <cell r="D10069">
            <v>1</v>
          </cell>
          <cell r="E10069" t="str">
            <v>KS</v>
          </cell>
          <cell r="F10069">
            <v>1182</v>
          </cell>
        </row>
        <row r="10070">
          <cell r="A10070">
            <v>7407144</v>
          </cell>
          <cell r="B10070" t="str">
            <v>Podpěra pro vysoká zatížení…DST70</v>
          </cell>
          <cell r="C10070">
            <v>1246</v>
          </cell>
          <cell r="D10070">
            <v>1</v>
          </cell>
          <cell r="E10070" t="str">
            <v>KS</v>
          </cell>
          <cell r="F10070">
            <v>1246</v>
          </cell>
        </row>
        <row r="10071">
          <cell r="A10071">
            <v>7407148</v>
          </cell>
          <cell r="B10071" t="str">
            <v>Podpěra pro vysoká zatížení…DST80</v>
          </cell>
          <cell r="C10071">
            <v>1316</v>
          </cell>
          <cell r="D10071">
            <v>1</v>
          </cell>
          <cell r="E10071" t="str">
            <v>KS</v>
          </cell>
          <cell r="F10071">
            <v>1316</v>
          </cell>
        </row>
        <row r="10072">
          <cell r="A10072">
            <v>7407152</v>
          </cell>
          <cell r="B10072" t="str">
            <v>Zaslepovací víko…DUG-B/R4</v>
          </cell>
          <cell r="C10072">
            <v>203</v>
          </cell>
          <cell r="D10072">
            <v>1</v>
          </cell>
          <cell r="E10072" t="str">
            <v>KS</v>
          </cell>
          <cell r="F10072">
            <v>203</v>
          </cell>
        </row>
        <row r="10073">
          <cell r="A10073">
            <v>7407156</v>
          </cell>
          <cell r="B10073" t="str">
            <v>Zaslepovací víko…DUG-B/R7</v>
          </cell>
          <cell r="C10073">
            <v>360</v>
          </cell>
          <cell r="D10073">
            <v>1</v>
          </cell>
          <cell r="E10073" t="str">
            <v>KS</v>
          </cell>
          <cell r="F10073">
            <v>360</v>
          </cell>
        </row>
        <row r="10074">
          <cell r="A10074">
            <v>7407160</v>
          </cell>
          <cell r="B10074" t="str">
            <v>Zaslepovací víko…DUG-B/R9</v>
          </cell>
          <cell r="C10074">
            <v>376</v>
          </cell>
          <cell r="D10074">
            <v>1</v>
          </cell>
          <cell r="E10074" t="str">
            <v>KS</v>
          </cell>
          <cell r="F10074">
            <v>376</v>
          </cell>
        </row>
        <row r="10075">
          <cell r="A10075">
            <v>7407164</v>
          </cell>
          <cell r="B10075" t="str">
            <v>Zaslepovací víko…DUG-B2</v>
          </cell>
          <cell r="C10075">
            <v>122</v>
          </cell>
          <cell r="D10075">
            <v>1</v>
          </cell>
          <cell r="E10075" t="str">
            <v>KS</v>
          </cell>
          <cell r="F10075">
            <v>122</v>
          </cell>
        </row>
        <row r="10076">
          <cell r="A10076">
            <v>7407168</v>
          </cell>
          <cell r="B10076" t="str">
            <v>Zaslepovací víko…DUG-B4</v>
          </cell>
          <cell r="C10076">
            <v>203</v>
          </cell>
          <cell r="D10076">
            <v>1</v>
          </cell>
          <cell r="E10076" t="str">
            <v>KS</v>
          </cell>
          <cell r="F10076">
            <v>203</v>
          </cell>
        </row>
        <row r="10077">
          <cell r="A10077">
            <v>7407172</v>
          </cell>
          <cell r="B10077" t="str">
            <v>Zaslepovací víko…DUG-B6</v>
          </cell>
          <cell r="C10077">
            <v>225</v>
          </cell>
          <cell r="D10077">
            <v>1</v>
          </cell>
          <cell r="E10077" t="str">
            <v>KS</v>
          </cell>
          <cell r="F10077">
            <v>225</v>
          </cell>
        </row>
        <row r="10078">
          <cell r="A10078">
            <v>7407180</v>
          </cell>
          <cell r="B10078" t="str">
            <v>Zaslepovací víko…DUG-B9</v>
          </cell>
          <cell r="C10078">
            <v>376</v>
          </cell>
          <cell r="D10078">
            <v>1</v>
          </cell>
          <cell r="E10078" t="str">
            <v>KS</v>
          </cell>
          <cell r="F10078">
            <v>376</v>
          </cell>
        </row>
        <row r="10079">
          <cell r="A10079">
            <v>7407184</v>
          </cell>
          <cell r="B10079" t="str">
            <v>Vkládací deska…EPQRR7</v>
          </cell>
          <cell r="C10079">
            <v>1905</v>
          </cell>
          <cell r="D10079">
            <v>1</v>
          </cell>
          <cell r="E10079" t="str">
            <v>KS</v>
          </cell>
          <cell r="F10079">
            <v>1905</v>
          </cell>
        </row>
        <row r="10080">
          <cell r="A10080">
            <v>7407188</v>
          </cell>
          <cell r="B10080" t="str">
            <v>Vkládací deska…EPQRR9</v>
          </cell>
          <cell r="C10080">
            <v>1905</v>
          </cell>
          <cell r="D10080">
            <v>1</v>
          </cell>
          <cell r="E10080" t="str">
            <v>KS</v>
          </cell>
          <cell r="F10080">
            <v>1905</v>
          </cell>
        </row>
        <row r="10081">
          <cell r="A10081">
            <v>7407192</v>
          </cell>
          <cell r="B10081" t="str">
            <v>Vkládací deska…EPQRR9/10</v>
          </cell>
          <cell r="C10081">
            <v>1745</v>
          </cell>
          <cell r="D10081">
            <v>1</v>
          </cell>
          <cell r="E10081" t="str">
            <v>KS</v>
          </cell>
          <cell r="F10081">
            <v>1745</v>
          </cell>
        </row>
        <row r="10082">
          <cell r="A10082">
            <v>7407196</v>
          </cell>
          <cell r="B10082" t="str">
            <v>Vkládací deska…EPQRRA9/1</v>
          </cell>
          <cell r="C10082">
            <v>1745</v>
          </cell>
          <cell r="D10082">
            <v>1</v>
          </cell>
          <cell r="E10082" t="str">
            <v>KS</v>
          </cell>
          <cell r="F10082">
            <v>1745</v>
          </cell>
        </row>
        <row r="10083">
          <cell r="A10083">
            <v>7407200</v>
          </cell>
          <cell r="B10083" t="str">
            <v>Výplňový díl…FS6/2</v>
          </cell>
          <cell r="C10083">
            <v>109</v>
          </cell>
          <cell r="D10083">
            <v>1</v>
          </cell>
          <cell r="E10083" t="str">
            <v>KS</v>
          </cell>
          <cell r="F10083">
            <v>109</v>
          </cell>
        </row>
        <row r="10084">
          <cell r="A10084">
            <v>7407204</v>
          </cell>
          <cell r="B10084" t="str">
            <v>Výplňový díl…FS9/2</v>
          </cell>
          <cell r="C10084">
            <v>109</v>
          </cell>
          <cell r="D10084">
            <v>1</v>
          </cell>
          <cell r="E10084" t="str">
            <v>KS</v>
          </cell>
          <cell r="F10084">
            <v>109</v>
          </cell>
        </row>
        <row r="10085">
          <cell r="A10085">
            <v>7407208</v>
          </cell>
          <cell r="B10085" t="str">
            <v>Výplňový díl…FSR7/10/5</v>
          </cell>
          <cell r="C10085">
            <v>260</v>
          </cell>
          <cell r="D10085">
            <v>1</v>
          </cell>
          <cell r="E10085" t="str">
            <v>KS</v>
          </cell>
          <cell r="F10085">
            <v>260</v>
          </cell>
        </row>
        <row r="10086">
          <cell r="A10086">
            <v>7407212</v>
          </cell>
          <cell r="B10086" t="str">
            <v>Výplňový díl…FSR9/10/5</v>
          </cell>
          <cell r="C10086">
            <v>369</v>
          </cell>
          <cell r="D10086">
            <v>1</v>
          </cell>
          <cell r="E10086" t="str">
            <v>KS</v>
          </cell>
          <cell r="F10086">
            <v>369</v>
          </cell>
        </row>
        <row r="10087">
          <cell r="A10087">
            <v>7407216</v>
          </cell>
          <cell r="B10087" t="str">
            <v>Výplňový díl…FSRA9/10/</v>
          </cell>
          <cell r="C10087">
            <v>369</v>
          </cell>
          <cell r="D10087">
            <v>1</v>
          </cell>
          <cell r="E10087" t="str">
            <v>KS</v>
          </cell>
          <cell r="F10087">
            <v>369</v>
          </cell>
        </row>
        <row r="10088">
          <cell r="A10088">
            <v>7407220</v>
          </cell>
          <cell r="B10088" t="str">
            <v>Výplňový díl…FSZER7/10</v>
          </cell>
          <cell r="C10088">
            <v>260</v>
          </cell>
          <cell r="D10088">
            <v>1</v>
          </cell>
          <cell r="E10088" t="str">
            <v>KS</v>
          </cell>
          <cell r="F10088">
            <v>260</v>
          </cell>
        </row>
        <row r="10089">
          <cell r="A10089">
            <v>7407224</v>
          </cell>
          <cell r="B10089" t="str">
            <v>Přístrojová vložka…GB2</v>
          </cell>
          <cell r="C10089">
            <v>98</v>
          </cell>
          <cell r="D10089">
            <v>1</v>
          </cell>
          <cell r="E10089" t="str">
            <v>KS</v>
          </cell>
          <cell r="F10089">
            <v>98</v>
          </cell>
        </row>
        <row r="10090">
          <cell r="A10090">
            <v>7407228</v>
          </cell>
          <cell r="B10090" t="str">
            <v>Přístrojová vložka…GB2/1</v>
          </cell>
          <cell r="C10090">
            <v>134</v>
          </cell>
          <cell r="D10090">
            <v>1</v>
          </cell>
          <cell r="E10090" t="str">
            <v>KS</v>
          </cell>
          <cell r="F10090">
            <v>134</v>
          </cell>
        </row>
        <row r="10091">
          <cell r="A10091">
            <v>7407232</v>
          </cell>
          <cell r="B10091" t="str">
            <v>Krycí deska…GB2/3P01</v>
          </cell>
          <cell r="C10091">
            <v>28</v>
          </cell>
          <cell r="D10091">
            <v>1</v>
          </cell>
          <cell r="E10091" t="str">
            <v>KS</v>
          </cell>
          <cell r="F10091">
            <v>28</v>
          </cell>
        </row>
        <row r="10092">
          <cell r="A10092">
            <v>7407240</v>
          </cell>
          <cell r="B10092" t="str">
            <v>Krycí deska…GB2/3P02</v>
          </cell>
          <cell r="C10092">
            <v>28</v>
          </cell>
          <cell r="D10092">
            <v>1</v>
          </cell>
          <cell r="E10092" t="str">
            <v>KS</v>
          </cell>
          <cell r="F10092">
            <v>28</v>
          </cell>
        </row>
        <row r="10093">
          <cell r="A10093">
            <v>7407248</v>
          </cell>
          <cell r="B10093" t="str">
            <v>Krycí deska…GB2/3P1</v>
          </cell>
          <cell r="C10093">
            <v>22</v>
          </cell>
          <cell r="D10093">
            <v>1</v>
          </cell>
          <cell r="E10093" t="str">
            <v>KS</v>
          </cell>
          <cell r="F10093">
            <v>22</v>
          </cell>
        </row>
        <row r="10094">
          <cell r="A10094">
            <v>7407256</v>
          </cell>
          <cell r="B10094" t="str">
            <v>Krycí deska…GB2/3P2</v>
          </cell>
          <cell r="C10094">
            <v>31</v>
          </cell>
          <cell r="D10094">
            <v>1</v>
          </cell>
          <cell r="E10094" t="str">
            <v>KS</v>
          </cell>
          <cell r="F10094">
            <v>31</v>
          </cell>
        </row>
        <row r="10095">
          <cell r="A10095">
            <v>7407264</v>
          </cell>
          <cell r="B10095" t="str">
            <v>Krycí deska…GB2/3P3</v>
          </cell>
          <cell r="C10095">
            <v>22</v>
          </cell>
          <cell r="D10095">
            <v>1</v>
          </cell>
          <cell r="E10095" t="str">
            <v>KS</v>
          </cell>
          <cell r="F10095">
            <v>22</v>
          </cell>
        </row>
        <row r="10096">
          <cell r="A10096">
            <v>7407268</v>
          </cell>
          <cell r="B10096" t="str">
            <v>Krycí deska…GB2/3P4</v>
          </cell>
          <cell r="C10096">
            <v>28</v>
          </cell>
          <cell r="D10096">
            <v>1</v>
          </cell>
          <cell r="E10096" t="str">
            <v>KS</v>
          </cell>
          <cell r="F10096">
            <v>28</v>
          </cell>
        </row>
        <row r="10097">
          <cell r="A10097">
            <v>7407272</v>
          </cell>
          <cell r="B10097" t="str">
            <v>Krycí deska…GB2/3P5</v>
          </cell>
          <cell r="C10097">
            <v>48</v>
          </cell>
          <cell r="D10097">
            <v>1</v>
          </cell>
          <cell r="E10097" t="str">
            <v>KS</v>
          </cell>
          <cell r="F10097">
            <v>48</v>
          </cell>
        </row>
        <row r="10098">
          <cell r="A10098">
            <v>7407276</v>
          </cell>
          <cell r="B10098" t="str">
            <v>Podpěrný úhelník…GB2/3PSB</v>
          </cell>
          <cell r="C10098">
            <v>74</v>
          </cell>
          <cell r="D10098">
            <v>1</v>
          </cell>
          <cell r="E10098" t="str">
            <v>KS</v>
          </cell>
          <cell r="F10098">
            <v>74</v>
          </cell>
        </row>
        <row r="10099">
          <cell r="A10099">
            <v>7407280</v>
          </cell>
          <cell r="B10099" t="str">
            <v>Přepážka…GB2/3TW</v>
          </cell>
          <cell r="C10099">
            <v>22</v>
          </cell>
          <cell r="D10099">
            <v>1</v>
          </cell>
          <cell r="E10099" t="str">
            <v>KS</v>
          </cell>
          <cell r="F10099">
            <v>22</v>
          </cell>
        </row>
        <row r="10100">
          <cell r="A10100">
            <v>7407288</v>
          </cell>
          <cell r="B10100" t="str">
            <v>Přístrojová vložka…GB2BL</v>
          </cell>
          <cell r="C10100">
            <v>199</v>
          </cell>
          <cell r="D10100">
            <v>1</v>
          </cell>
          <cell r="E10100" t="str">
            <v>KS</v>
          </cell>
          <cell r="F10100">
            <v>199</v>
          </cell>
        </row>
        <row r="10101">
          <cell r="A10101">
            <v>7407292</v>
          </cell>
          <cell r="B10101" t="str">
            <v>Krycí deska…GB2P01</v>
          </cell>
          <cell r="C10101">
            <v>28</v>
          </cell>
          <cell r="D10101">
            <v>1</v>
          </cell>
          <cell r="E10101" t="str">
            <v>KS</v>
          </cell>
          <cell r="F10101">
            <v>28</v>
          </cell>
        </row>
        <row r="10102">
          <cell r="A10102">
            <v>7407300</v>
          </cell>
          <cell r="B10102" t="str">
            <v>Krycí deska…GB2P1</v>
          </cell>
          <cell r="C10102">
            <v>22</v>
          </cell>
          <cell r="D10102">
            <v>1</v>
          </cell>
          <cell r="E10102" t="str">
            <v>KS</v>
          </cell>
          <cell r="F10102">
            <v>22</v>
          </cell>
        </row>
        <row r="10103">
          <cell r="A10103">
            <v>7407308</v>
          </cell>
          <cell r="B10103" t="str">
            <v>Krycí deska…GB2P2</v>
          </cell>
          <cell r="C10103">
            <v>22</v>
          </cell>
          <cell r="D10103">
            <v>1</v>
          </cell>
          <cell r="E10103" t="str">
            <v>KS</v>
          </cell>
          <cell r="F10103">
            <v>22</v>
          </cell>
        </row>
        <row r="10104">
          <cell r="A10104">
            <v>7407312</v>
          </cell>
          <cell r="B10104" t="str">
            <v>Krycí deska…GB2P3</v>
          </cell>
          <cell r="C10104">
            <v>33</v>
          </cell>
          <cell r="D10104">
            <v>1</v>
          </cell>
          <cell r="E10104" t="str">
            <v>KS</v>
          </cell>
          <cell r="F10104">
            <v>33</v>
          </cell>
        </row>
        <row r="10105">
          <cell r="A10105">
            <v>7407316</v>
          </cell>
          <cell r="B10105" t="str">
            <v>Krycí deska…GB2P3B</v>
          </cell>
          <cell r="C10105">
            <v>365</v>
          </cell>
          <cell r="D10105">
            <v>1</v>
          </cell>
          <cell r="E10105" t="str">
            <v>KS</v>
          </cell>
          <cell r="F10105">
            <v>365</v>
          </cell>
        </row>
        <row r="10106">
          <cell r="A10106">
            <v>7407324</v>
          </cell>
          <cell r="B10106" t="str">
            <v>Přístrojová vložka…GB3</v>
          </cell>
          <cell r="C10106">
            <v>106</v>
          </cell>
          <cell r="D10106">
            <v>1</v>
          </cell>
          <cell r="E10106" t="str">
            <v>KS</v>
          </cell>
          <cell r="F10106">
            <v>106</v>
          </cell>
        </row>
        <row r="10107">
          <cell r="A10107">
            <v>7407328</v>
          </cell>
          <cell r="B10107" t="str">
            <v>Přístrojová vložka…GB3/1</v>
          </cell>
          <cell r="C10107">
            <v>186</v>
          </cell>
          <cell r="D10107">
            <v>1</v>
          </cell>
          <cell r="E10107" t="str">
            <v>KS</v>
          </cell>
          <cell r="F10107">
            <v>186</v>
          </cell>
        </row>
        <row r="10108">
          <cell r="A10108">
            <v>7407332</v>
          </cell>
          <cell r="B10108" t="str">
            <v>Přístrojová vložka…GB3BL</v>
          </cell>
          <cell r="C10108">
            <v>261</v>
          </cell>
          <cell r="D10108">
            <v>1</v>
          </cell>
          <cell r="E10108" t="str">
            <v>KS</v>
          </cell>
          <cell r="F10108">
            <v>261</v>
          </cell>
        </row>
        <row r="10109">
          <cell r="A10109">
            <v>7407336</v>
          </cell>
          <cell r="B10109" t="str">
            <v>Krycí deska…GB3P01</v>
          </cell>
          <cell r="C10109">
            <v>35</v>
          </cell>
          <cell r="D10109">
            <v>1</v>
          </cell>
          <cell r="E10109" t="str">
            <v>KS</v>
          </cell>
          <cell r="F10109">
            <v>35</v>
          </cell>
        </row>
        <row r="10110">
          <cell r="A10110">
            <v>7407344</v>
          </cell>
          <cell r="B10110" t="str">
            <v>Krycí deska…GB3P1</v>
          </cell>
          <cell r="C10110">
            <v>52</v>
          </cell>
          <cell r="D10110">
            <v>1</v>
          </cell>
          <cell r="E10110" t="str">
            <v>KS</v>
          </cell>
          <cell r="F10110">
            <v>52</v>
          </cell>
        </row>
        <row r="10111">
          <cell r="A10111">
            <v>7407352</v>
          </cell>
          <cell r="B10111" t="str">
            <v>Krycí deska…GB3P2</v>
          </cell>
          <cell r="C10111">
            <v>61</v>
          </cell>
          <cell r="D10111">
            <v>1</v>
          </cell>
          <cell r="E10111" t="str">
            <v>KS</v>
          </cell>
          <cell r="F10111">
            <v>61</v>
          </cell>
        </row>
        <row r="10112">
          <cell r="A10112">
            <v>7407360</v>
          </cell>
          <cell r="B10112" t="str">
            <v>Krycí deska…GB3P3</v>
          </cell>
          <cell r="C10112">
            <v>46</v>
          </cell>
          <cell r="D10112">
            <v>1</v>
          </cell>
          <cell r="E10112" t="str">
            <v>KS</v>
          </cell>
          <cell r="F10112">
            <v>46</v>
          </cell>
        </row>
        <row r="10113">
          <cell r="A10113">
            <v>7407364</v>
          </cell>
          <cell r="B10113" t="str">
            <v>Krycí deska…GB3P4</v>
          </cell>
          <cell r="C10113">
            <v>73</v>
          </cell>
          <cell r="D10113">
            <v>1</v>
          </cell>
          <cell r="E10113" t="str">
            <v>KS</v>
          </cell>
          <cell r="F10113">
            <v>73</v>
          </cell>
        </row>
        <row r="10114">
          <cell r="A10114">
            <v>7407372</v>
          </cell>
          <cell r="B10114" t="str">
            <v>Přístrojová vložka…GBE/CAT15</v>
          </cell>
          <cell r="C10114">
            <v>203</v>
          </cell>
          <cell r="D10114">
            <v>1</v>
          </cell>
          <cell r="E10114" t="str">
            <v>KS</v>
          </cell>
          <cell r="F10114">
            <v>203</v>
          </cell>
        </row>
        <row r="10115">
          <cell r="A10115">
            <v>7407384</v>
          </cell>
          <cell r="B10115" t="str">
            <v>Přístrojová vložka…GBE/ST-SC</v>
          </cell>
          <cell r="C10115">
            <v>194</v>
          </cell>
          <cell r="D10115">
            <v>1</v>
          </cell>
          <cell r="E10115" t="str">
            <v>KS</v>
          </cell>
          <cell r="F10115">
            <v>194</v>
          </cell>
        </row>
        <row r="10116">
          <cell r="A10116">
            <v>7407388</v>
          </cell>
          <cell r="B10116" t="str">
            <v>Přístrojová vložka…GBE/TSG9</v>
          </cell>
          <cell r="C10116">
            <v>203</v>
          </cell>
          <cell r="D10116">
            <v>1</v>
          </cell>
          <cell r="E10116" t="str">
            <v>KS</v>
          </cell>
          <cell r="F10116">
            <v>203</v>
          </cell>
        </row>
        <row r="10117">
          <cell r="A10117">
            <v>7407392</v>
          </cell>
          <cell r="B10117" t="str">
            <v>Přístrojová vložka…GBE/WAEG6</v>
          </cell>
          <cell r="C10117">
            <v>217</v>
          </cell>
          <cell r="D10117">
            <v>1</v>
          </cell>
          <cell r="E10117" t="str">
            <v>KS</v>
          </cell>
          <cell r="F10117">
            <v>217</v>
          </cell>
        </row>
        <row r="10118">
          <cell r="A10118">
            <v>7407404</v>
          </cell>
          <cell r="B10118" t="str">
            <v>Přístrojová vložka…GBE2ST</v>
          </cell>
          <cell r="C10118">
            <v>194</v>
          </cell>
          <cell r="D10118">
            <v>1</v>
          </cell>
          <cell r="E10118" t="str">
            <v>KS</v>
          </cell>
          <cell r="F10118">
            <v>194</v>
          </cell>
        </row>
        <row r="10119">
          <cell r="A10119">
            <v>7407408</v>
          </cell>
          <cell r="B10119" t="str">
            <v>Přístrojová vložka…GBE2ST-SC</v>
          </cell>
          <cell r="C10119">
            <v>284</v>
          </cell>
          <cell r="D10119">
            <v>1</v>
          </cell>
          <cell r="E10119" t="str">
            <v>KS</v>
          </cell>
          <cell r="F10119">
            <v>284</v>
          </cell>
        </row>
        <row r="10120">
          <cell r="A10120">
            <v>7407412</v>
          </cell>
          <cell r="B10120" t="str">
            <v>Přístrojová vložka…GBE2WE3</v>
          </cell>
          <cell r="C10120">
            <v>228</v>
          </cell>
          <cell r="D10120">
            <v>1</v>
          </cell>
          <cell r="E10120" t="str">
            <v>KS</v>
          </cell>
          <cell r="F10120">
            <v>228</v>
          </cell>
        </row>
        <row r="10121">
          <cell r="A10121">
            <v>7407420</v>
          </cell>
          <cell r="B10121" t="str">
            <v>Přístrojová vložka…GBEO</v>
          </cell>
          <cell r="C10121">
            <v>186</v>
          </cell>
          <cell r="D10121">
            <v>1</v>
          </cell>
          <cell r="E10121" t="str">
            <v>KS</v>
          </cell>
          <cell r="F10121">
            <v>186</v>
          </cell>
        </row>
        <row r="10122">
          <cell r="A10122">
            <v>7407424</v>
          </cell>
          <cell r="B10122" t="str">
            <v>Přístrojová vložka…GBES</v>
          </cell>
          <cell r="C10122">
            <v>165</v>
          </cell>
          <cell r="D10122">
            <v>1</v>
          </cell>
          <cell r="E10122" t="str">
            <v>KS</v>
          </cell>
          <cell r="F10122">
            <v>165</v>
          </cell>
        </row>
        <row r="10123">
          <cell r="A10123">
            <v>7407428</v>
          </cell>
          <cell r="B10123" t="str">
            <v>Univerzální nosič…GBE-U</v>
          </cell>
          <cell r="C10123">
            <v>196</v>
          </cell>
          <cell r="D10123">
            <v>1</v>
          </cell>
          <cell r="E10123" t="str">
            <v>KS</v>
          </cell>
          <cell r="F10123">
            <v>196</v>
          </cell>
        </row>
        <row r="10124">
          <cell r="A10124">
            <v>7407436</v>
          </cell>
          <cell r="B10124" t="str">
            <v>Nosníková deska…GBE-U/ACO</v>
          </cell>
          <cell r="C10124">
            <v>204</v>
          </cell>
          <cell r="D10124">
            <v>1</v>
          </cell>
          <cell r="E10124" t="str">
            <v>KS</v>
          </cell>
          <cell r="F10124">
            <v>204</v>
          </cell>
        </row>
        <row r="10125">
          <cell r="A10125">
            <v>7407440</v>
          </cell>
          <cell r="B10125" t="str">
            <v>Nosníková deska…GBE-U/CAT</v>
          </cell>
          <cell r="C10125">
            <v>204</v>
          </cell>
          <cell r="D10125">
            <v>1</v>
          </cell>
          <cell r="E10125" t="str">
            <v>KS</v>
          </cell>
          <cell r="F10125">
            <v>204</v>
          </cell>
        </row>
        <row r="10126">
          <cell r="A10126">
            <v>7407450</v>
          </cell>
          <cell r="B10126" t="str">
            <v>Nosníková deska…GBE-U/E60</v>
          </cell>
          <cell r="C10126">
            <v>204</v>
          </cell>
          <cell r="D10126">
            <v>1</v>
          </cell>
          <cell r="E10126" t="str">
            <v>KS</v>
          </cell>
          <cell r="F10126">
            <v>204</v>
          </cell>
        </row>
        <row r="10127">
          <cell r="A10127">
            <v>7407452</v>
          </cell>
          <cell r="B10127" t="str">
            <v>Nosníková deska…GBE-U/EMT</v>
          </cell>
          <cell r="C10127">
            <v>204</v>
          </cell>
          <cell r="D10127">
            <v>1</v>
          </cell>
          <cell r="E10127" t="str">
            <v>KS</v>
          </cell>
          <cell r="F10127">
            <v>204</v>
          </cell>
        </row>
        <row r="10128">
          <cell r="A10128">
            <v>7407464</v>
          </cell>
          <cell r="B10128" t="str">
            <v>Nosníková deska…GBE-U/SCD</v>
          </cell>
          <cell r="C10128">
            <v>204</v>
          </cell>
          <cell r="D10128">
            <v>1</v>
          </cell>
          <cell r="E10128" t="str">
            <v>KS</v>
          </cell>
          <cell r="F10128">
            <v>204</v>
          </cell>
        </row>
        <row r="10129">
          <cell r="A10129">
            <v>7407468</v>
          </cell>
          <cell r="B10129" t="str">
            <v>Ochranný kryt proti prachu…GBE-U/SSK</v>
          </cell>
          <cell r="C10129">
            <v>39</v>
          </cell>
          <cell r="D10129">
            <v>1</v>
          </cell>
          <cell r="E10129" t="str">
            <v>KS</v>
          </cell>
          <cell r="F10129">
            <v>39</v>
          </cell>
        </row>
        <row r="10130">
          <cell r="A10130">
            <v>7407472</v>
          </cell>
          <cell r="B10130" t="str">
            <v>Nosníková deska…GBE-U/ST</v>
          </cell>
          <cell r="C10130">
            <v>204</v>
          </cell>
          <cell r="D10130">
            <v>1</v>
          </cell>
          <cell r="E10130" t="str">
            <v>KS</v>
          </cell>
          <cell r="F10130">
            <v>204</v>
          </cell>
        </row>
        <row r="10131">
          <cell r="A10131">
            <v>7407476</v>
          </cell>
          <cell r="B10131" t="str">
            <v>Nosníková deska…GBE-U/TSG</v>
          </cell>
          <cell r="C10131">
            <v>204</v>
          </cell>
          <cell r="D10131">
            <v>1</v>
          </cell>
          <cell r="E10131" t="str">
            <v>KS</v>
          </cell>
          <cell r="F10131">
            <v>204</v>
          </cell>
        </row>
        <row r="10132">
          <cell r="A10132">
            <v>7407480</v>
          </cell>
          <cell r="B10132" t="str">
            <v>Nosníková deska…GBE-U/WAE</v>
          </cell>
          <cell r="C10132">
            <v>204</v>
          </cell>
          <cell r="D10132">
            <v>1</v>
          </cell>
          <cell r="E10132" t="str">
            <v>KS</v>
          </cell>
          <cell r="F10132">
            <v>204</v>
          </cell>
        </row>
        <row r="10133">
          <cell r="A10133">
            <v>7407492</v>
          </cell>
          <cell r="B10133" t="str">
            <v>Nosníková deska…GBE-U/XLR</v>
          </cell>
          <cell r="C10133">
            <v>204</v>
          </cell>
          <cell r="D10133">
            <v>1</v>
          </cell>
          <cell r="E10133" t="str">
            <v>KS</v>
          </cell>
          <cell r="F10133">
            <v>204</v>
          </cell>
        </row>
        <row r="10134">
          <cell r="A10134">
            <v>7407496</v>
          </cell>
          <cell r="B10134" t="str">
            <v>Nosníková deska…GBE-U0</v>
          </cell>
          <cell r="C10134">
            <v>204</v>
          </cell>
          <cell r="D10134">
            <v>1</v>
          </cell>
          <cell r="E10134" t="str">
            <v>KS</v>
          </cell>
          <cell r="F10134">
            <v>204</v>
          </cell>
        </row>
        <row r="10135">
          <cell r="A10135">
            <v>7407500</v>
          </cell>
          <cell r="B10135" t="str">
            <v>Nosníková deska…GBE-U2BNC</v>
          </cell>
          <cell r="C10135">
            <v>204</v>
          </cell>
          <cell r="D10135">
            <v>1</v>
          </cell>
          <cell r="E10135" t="str">
            <v>KS</v>
          </cell>
          <cell r="F10135">
            <v>204</v>
          </cell>
        </row>
        <row r="10136">
          <cell r="A10136">
            <v>7407508</v>
          </cell>
          <cell r="B10136" t="str">
            <v>Montážní vložka…GES/ME/2S</v>
          </cell>
          <cell r="C10136">
            <v>436</v>
          </cell>
          <cell r="D10136">
            <v>1</v>
          </cell>
          <cell r="E10136" t="str">
            <v>KS</v>
          </cell>
          <cell r="F10136">
            <v>436</v>
          </cell>
        </row>
        <row r="10137">
          <cell r="A10137">
            <v>7407512</v>
          </cell>
          <cell r="B10137" t="str">
            <v>Montážní vložka…GES/ME/ST</v>
          </cell>
          <cell r="C10137">
            <v>436</v>
          </cell>
          <cell r="D10137">
            <v>1</v>
          </cell>
          <cell r="E10137" t="str">
            <v>KS</v>
          </cell>
          <cell r="F10137">
            <v>436</v>
          </cell>
        </row>
        <row r="10138">
          <cell r="A10138">
            <v>7407516</v>
          </cell>
          <cell r="B10138" t="str">
            <v>Montážní vložka…GES/ME/TS</v>
          </cell>
          <cell r="C10138">
            <v>416</v>
          </cell>
          <cell r="D10138">
            <v>1</v>
          </cell>
          <cell r="E10138" t="str">
            <v>KS</v>
          </cell>
          <cell r="F10138">
            <v>416</v>
          </cell>
        </row>
        <row r="10139">
          <cell r="A10139">
            <v>7407520</v>
          </cell>
          <cell r="B10139" t="str">
            <v>Montážní vložka…GES/ME2A</v>
          </cell>
          <cell r="C10139">
            <v>436</v>
          </cell>
          <cell r="D10139">
            <v>1</v>
          </cell>
          <cell r="E10139" t="str">
            <v>KS</v>
          </cell>
          <cell r="F10139">
            <v>436</v>
          </cell>
        </row>
        <row r="10140">
          <cell r="A10140">
            <v>7407522</v>
          </cell>
          <cell r="B10140" t="str">
            <v>Montážní vložka…GES/ME2BN</v>
          </cell>
          <cell r="C10140">
            <v>436</v>
          </cell>
          <cell r="D10140">
            <v>1</v>
          </cell>
          <cell r="E10140" t="str">
            <v>KS</v>
          </cell>
          <cell r="F10140">
            <v>436</v>
          </cell>
        </row>
        <row r="10141">
          <cell r="A10141">
            <v>7407524</v>
          </cell>
          <cell r="B10141" t="str">
            <v>Montážní vložka…GES/ME2CA</v>
          </cell>
          <cell r="C10141">
            <v>436</v>
          </cell>
          <cell r="D10141">
            <v>1</v>
          </cell>
          <cell r="E10141" t="str">
            <v>KS</v>
          </cell>
          <cell r="F10141">
            <v>436</v>
          </cell>
        </row>
        <row r="10142">
          <cell r="A10142">
            <v>7407528</v>
          </cell>
          <cell r="B10142" t="str">
            <v>Montážní vložka…GES/ME2TS</v>
          </cell>
          <cell r="C10142">
            <v>436</v>
          </cell>
          <cell r="D10142">
            <v>1</v>
          </cell>
          <cell r="E10142" t="str">
            <v>KS</v>
          </cell>
          <cell r="F10142">
            <v>436</v>
          </cell>
        </row>
        <row r="10143">
          <cell r="A10143">
            <v>7407534</v>
          </cell>
          <cell r="B10143" t="str">
            <v>GES/ME/WI…GES/ME/WI</v>
          </cell>
          <cell r="C10143">
            <v>1026</v>
          </cell>
          <cell r="D10143">
            <v>1</v>
          </cell>
          <cell r="E10143" t="str">
            <v>KS</v>
          </cell>
          <cell r="F10143">
            <v>1026</v>
          </cell>
        </row>
        <row r="10144">
          <cell r="A10144">
            <v>7407536</v>
          </cell>
          <cell r="B10144" t="str">
            <v>Prodloužení úchytu…GES/RV</v>
          </cell>
          <cell r="C10144">
            <v>46</v>
          </cell>
          <cell r="D10144">
            <v>1</v>
          </cell>
          <cell r="E10144" t="str">
            <v>KS</v>
          </cell>
          <cell r="F10144">
            <v>46</v>
          </cell>
        </row>
        <row r="10145">
          <cell r="A10145">
            <v>7407550</v>
          </cell>
          <cell r="B10145" t="str">
            <v>Upevňovací jednotka…GES4BG</v>
          </cell>
          <cell r="C10145">
            <v>173</v>
          </cell>
          <cell r="D10145">
            <v>1</v>
          </cell>
          <cell r="E10145" t="str">
            <v>VPE</v>
          </cell>
          <cell r="F10145">
            <v>173</v>
          </cell>
        </row>
        <row r="10146">
          <cell r="A10146">
            <v>7407558</v>
          </cell>
          <cell r="B10146" t="str">
            <v>Univerzální upevnění…GESUB4</v>
          </cell>
          <cell r="C10146">
            <v>159</v>
          </cell>
          <cell r="D10146">
            <v>1</v>
          </cell>
          <cell r="E10146" t="str">
            <v>VPE</v>
          </cell>
          <cell r="F10146">
            <v>159</v>
          </cell>
        </row>
        <row r="10147">
          <cell r="A10147">
            <v>7407562</v>
          </cell>
          <cell r="B10147" t="str">
            <v>Univerzální upevnění…GESUB6</v>
          </cell>
          <cell r="C10147">
            <v>237</v>
          </cell>
          <cell r="D10147">
            <v>1</v>
          </cell>
          <cell r="E10147" t="str">
            <v>VPE</v>
          </cell>
          <cell r="F10147">
            <v>237</v>
          </cell>
        </row>
        <row r="10148">
          <cell r="A10148">
            <v>7407564</v>
          </cell>
          <cell r="B10148" t="str">
            <v>Přístrojová vložka…GTGRAF9</v>
          </cell>
          <cell r="C10148">
            <v>844</v>
          </cell>
          <cell r="D10148">
            <v>1</v>
          </cell>
          <cell r="E10148" t="str">
            <v>KS</v>
          </cell>
          <cell r="F10148">
            <v>844</v>
          </cell>
        </row>
        <row r="10149">
          <cell r="A10149">
            <v>7407566</v>
          </cell>
          <cell r="B10149" t="str">
            <v>GT9/55…GT9/55</v>
          </cell>
          <cell r="C10149">
            <v>1700</v>
          </cell>
          <cell r="D10149">
            <v>1</v>
          </cell>
          <cell r="E10149" t="str">
            <v>KS</v>
          </cell>
          <cell r="F10149">
            <v>1700</v>
          </cell>
        </row>
        <row r="10150">
          <cell r="A10150">
            <v>7407568</v>
          </cell>
          <cell r="B10150" t="str">
            <v>Třmen pro svazkování kabeláže…KFBR9</v>
          </cell>
          <cell r="C10150">
            <v>26</v>
          </cell>
          <cell r="D10150">
            <v>1</v>
          </cell>
          <cell r="E10150" t="str">
            <v>KS</v>
          </cell>
          <cell r="F10150">
            <v>26</v>
          </cell>
        </row>
        <row r="10151">
          <cell r="A10151">
            <v>7407580</v>
          </cell>
          <cell r="B10151" t="str">
            <v>Kryt prázdného místa…LP/R</v>
          </cell>
          <cell r="C10151">
            <v>36</v>
          </cell>
          <cell r="D10151">
            <v>1</v>
          </cell>
          <cell r="E10151" t="str">
            <v>KS</v>
          </cell>
          <cell r="F10151">
            <v>36</v>
          </cell>
        </row>
        <row r="10152">
          <cell r="A10152">
            <v>7407584</v>
          </cell>
          <cell r="B10152" t="str">
            <v>Kryt prázdného místa…LP45</v>
          </cell>
          <cell r="C10152">
            <v>36</v>
          </cell>
          <cell r="D10152">
            <v>1</v>
          </cell>
          <cell r="E10152" t="str">
            <v>KS</v>
          </cell>
          <cell r="F10152">
            <v>36</v>
          </cell>
        </row>
        <row r="10153">
          <cell r="A10153">
            <v>7407588</v>
          </cell>
          <cell r="B10153" t="str">
            <v>Kryt prázdného místa…LPAGB2</v>
          </cell>
          <cell r="C10153">
            <v>88</v>
          </cell>
          <cell r="D10153">
            <v>1</v>
          </cell>
          <cell r="E10153" t="str">
            <v>KS</v>
          </cell>
          <cell r="F10153">
            <v>88</v>
          </cell>
        </row>
        <row r="10154">
          <cell r="A10154">
            <v>7407592</v>
          </cell>
          <cell r="B10154" t="str">
            <v>Kryt prázdného místa…LPAGB3</v>
          </cell>
          <cell r="C10154">
            <v>90</v>
          </cell>
          <cell r="D10154">
            <v>1</v>
          </cell>
          <cell r="E10154" t="str">
            <v>KS</v>
          </cell>
          <cell r="F10154">
            <v>90</v>
          </cell>
        </row>
        <row r="10155">
          <cell r="A10155">
            <v>7407600</v>
          </cell>
          <cell r="B10155" t="str">
            <v>Kovová vložka…MB2/CEE16</v>
          </cell>
          <cell r="C10155">
            <v>2022</v>
          </cell>
          <cell r="D10155">
            <v>1</v>
          </cell>
          <cell r="E10155" t="str">
            <v>KS</v>
          </cell>
          <cell r="F10155">
            <v>2022</v>
          </cell>
        </row>
        <row r="10156">
          <cell r="A10156">
            <v>7407616</v>
          </cell>
          <cell r="B10156" t="str">
            <v>Kovová vložka…MB3/CEE32</v>
          </cell>
          <cell r="C10156">
            <v>4015</v>
          </cell>
          <cell r="D10156">
            <v>1</v>
          </cell>
          <cell r="E10156" t="str">
            <v>KS</v>
          </cell>
          <cell r="F10156">
            <v>4015</v>
          </cell>
        </row>
        <row r="10157">
          <cell r="A10157">
            <v>7407620</v>
          </cell>
          <cell r="B10157" t="str">
            <v>.…MPR2/2A</v>
          </cell>
          <cell r="C10157">
            <v>363</v>
          </cell>
          <cell r="D10157">
            <v>1</v>
          </cell>
          <cell r="E10157" t="str">
            <v>KS</v>
          </cell>
          <cell r="F10157">
            <v>363</v>
          </cell>
        </row>
        <row r="10158">
          <cell r="A10158">
            <v>7407624</v>
          </cell>
          <cell r="B10158" t="str">
            <v>MPR2/2C…MPR2/2C</v>
          </cell>
          <cell r="C10158">
            <v>351</v>
          </cell>
          <cell r="D10158">
            <v>1</v>
          </cell>
          <cell r="E10158" t="str">
            <v>KS</v>
          </cell>
          <cell r="F10158">
            <v>351</v>
          </cell>
        </row>
        <row r="10159">
          <cell r="A10159">
            <v>7407630</v>
          </cell>
          <cell r="B10159" t="str">
            <v>Montážní deska…MPR2/2A</v>
          </cell>
          <cell r="C10159">
            <v>583</v>
          </cell>
          <cell r="D10159">
            <v>1</v>
          </cell>
          <cell r="E10159" t="str">
            <v>KS</v>
          </cell>
          <cell r="F10159">
            <v>583</v>
          </cell>
        </row>
        <row r="10160">
          <cell r="A10160">
            <v>7407634</v>
          </cell>
          <cell r="B10160" t="str">
            <v>Montážní deska…MPR2XD</v>
          </cell>
          <cell r="C10160">
            <v>834</v>
          </cell>
          <cell r="D10160">
            <v>1</v>
          </cell>
          <cell r="E10160" t="str">
            <v>KS</v>
          </cell>
          <cell r="F10160">
            <v>834</v>
          </cell>
        </row>
        <row r="10161">
          <cell r="A10161">
            <v>7407638</v>
          </cell>
          <cell r="B10161" t="str">
            <v>Montážní sada…MS190/2GB</v>
          </cell>
          <cell r="C10161">
            <v>1331</v>
          </cell>
          <cell r="D10161">
            <v>1</v>
          </cell>
          <cell r="E10161" t="str">
            <v>KS</v>
          </cell>
          <cell r="F10161">
            <v>1331</v>
          </cell>
        </row>
        <row r="10162">
          <cell r="A10162">
            <v>7407642</v>
          </cell>
          <cell r="B10162" t="str">
            <v>Montážní sada…MS250-2/3</v>
          </cell>
          <cell r="C10162">
            <v>2035</v>
          </cell>
          <cell r="D10162">
            <v>1</v>
          </cell>
          <cell r="E10162" t="str">
            <v>KS</v>
          </cell>
          <cell r="F10162">
            <v>2035</v>
          </cell>
        </row>
        <row r="10163">
          <cell r="A10163">
            <v>7407646</v>
          </cell>
          <cell r="B10163" t="str">
            <v>Montážní sada…MS350-2/3</v>
          </cell>
          <cell r="C10163">
            <v>2228</v>
          </cell>
          <cell r="D10163">
            <v>1</v>
          </cell>
          <cell r="E10163" t="str">
            <v>KS</v>
          </cell>
          <cell r="F10163">
            <v>2228</v>
          </cell>
        </row>
        <row r="10164">
          <cell r="A10164">
            <v>7407650</v>
          </cell>
          <cell r="B10164" t="str">
            <v>Montážní sada…MS3GB2</v>
          </cell>
          <cell r="C10164">
            <v>1396</v>
          </cell>
          <cell r="D10164">
            <v>1</v>
          </cell>
          <cell r="E10164" t="str">
            <v>KS</v>
          </cell>
          <cell r="F10164">
            <v>1396</v>
          </cell>
        </row>
        <row r="10165">
          <cell r="A10165">
            <v>7407654</v>
          </cell>
          <cell r="B10165" t="str">
            <v>Montážní sada…MS3GB3</v>
          </cell>
          <cell r="C10165">
            <v>1624</v>
          </cell>
          <cell r="D10165">
            <v>1</v>
          </cell>
          <cell r="E10165" t="str">
            <v>KS</v>
          </cell>
          <cell r="F10165">
            <v>1624</v>
          </cell>
        </row>
        <row r="10166">
          <cell r="A10166">
            <v>7407658</v>
          </cell>
          <cell r="B10166" t="str">
            <v>Vestavná jednotka REG…MSREG1</v>
          </cell>
          <cell r="C10166">
            <v>698</v>
          </cell>
          <cell r="D10166">
            <v>1</v>
          </cell>
          <cell r="E10166" t="str">
            <v>KS</v>
          </cell>
          <cell r="F10166">
            <v>698</v>
          </cell>
        </row>
        <row r="10167">
          <cell r="A10167">
            <v>7407662</v>
          </cell>
          <cell r="B10167" t="str">
            <v>Vestavná jednotka REG…MSREG2</v>
          </cell>
          <cell r="C10167">
            <v>698</v>
          </cell>
          <cell r="D10167">
            <v>1</v>
          </cell>
          <cell r="E10167" t="str">
            <v>KS</v>
          </cell>
          <cell r="F10167">
            <v>698</v>
          </cell>
        </row>
        <row r="10168">
          <cell r="A10168">
            <v>7407680</v>
          </cell>
          <cell r="B10168" t="str">
            <v>Montážní deska…MT190BSRK</v>
          </cell>
          <cell r="C10168">
            <v>801</v>
          </cell>
          <cell r="D10168">
            <v>1</v>
          </cell>
          <cell r="E10168" t="str">
            <v>KS</v>
          </cell>
          <cell r="F10168">
            <v>801</v>
          </cell>
        </row>
        <row r="10169">
          <cell r="A10169">
            <v>7407684</v>
          </cell>
          <cell r="B10169" t="str">
            <v>Montážní deska…MT190BSRK</v>
          </cell>
          <cell r="C10169">
            <v>746</v>
          </cell>
          <cell r="D10169">
            <v>1</v>
          </cell>
          <cell r="E10169" t="str">
            <v>KS</v>
          </cell>
          <cell r="F10169">
            <v>746</v>
          </cell>
        </row>
        <row r="10170">
          <cell r="A10170">
            <v>7407688</v>
          </cell>
          <cell r="B10170" t="str">
            <v>Montážní nosič…MT2/2ACO</v>
          </cell>
          <cell r="C10170">
            <v>725</v>
          </cell>
          <cell r="D10170">
            <v>1</v>
          </cell>
          <cell r="E10170" t="str">
            <v>KS</v>
          </cell>
          <cell r="F10170">
            <v>725</v>
          </cell>
        </row>
        <row r="10171">
          <cell r="A10171">
            <v>7407692</v>
          </cell>
          <cell r="B10171" t="str">
            <v>Montážní nosič…R105895</v>
          </cell>
          <cell r="C10171">
            <v>452</v>
          </cell>
          <cell r="D10171">
            <v>1</v>
          </cell>
          <cell r="E10171" t="str">
            <v>KS</v>
          </cell>
          <cell r="F10171">
            <v>452</v>
          </cell>
        </row>
        <row r="10172">
          <cell r="A10172">
            <v>7407696</v>
          </cell>
          <cell r="B10172" t="str">
            <v>Montážní nosič…R105781</v>
          </cell>
          <cell r="C10172">
            <v>523</v>
          </cell>
          <cell r="D10172">
            <v>1</v>
          </cell>
          <cell r="E10172" t="str">
            <v>KS</v>
          </cell>
          <cell r="F10172">
            <v>523</v>
          </cell>
        </row>
        <row r="10173">
          <cell r="A10173">
            <v>7407700</v>
          </cell>
          <cell r="B10173" t="str">
            <v>Montážní deska…MT250-2BS</v>
          </cell>
          <cell r="C10173">
            <v>878</v>
          </cell>
          <cell r="D10173">
            <v>1</v>
          </cell>
          <cell r="E10173" t="str">
            <v>KS</v>
          </cell>
          <cell r="F10173">
            <v>878</v>
          </cell>
        </row>
        <row r="10174">
          <cell r="A10174">
            <v>7407704</v>
          </cell>
          <cell r="B10174" t="str">
            <v>Montážní deska…MT250-2BS</v>
          </cell>
          <cell r="C10174">
            <v>860</v>
          </cell>
          <cell r="D10174">
            <v>1</v>
          </cell>
          <cell r="E10174" t="str">
            <v>KS</v>
          </cell>
          <cell r="F10174">
            <v>860</v>
          </cell>
        </row>
        <row r="10175">
          <cell r="A10175">
            <v>7407708</v>
          </cell>
          <cell r="B10175" t="str">
            <v>Montážní nosič…MT2GBEU</v>
          </cell>
          <cell r="C10175">
            <v>576</v>
          </cell>
          <cell r="D10175">
            <v>1</v>
          </cell>
          <cell r="E10175" t="str">
            <v>KS</v>
          </cell>
          <cell r="F10175">
            <v>576</v>
          </cell>
        </row>
        <row r="10176">
          <cell r="A10176">
            <v>7407712</v>
          </cell>
          <cell r="B10176" t="str">
            <v>Montážní nosič…MT3/3ACO</v>
          </cell>
          <cell r="C10176">
            <v>807</v>
          </cell>
          <cell r="D10176">
            <v>1</v>
          </cell>
          <cell r="E10176" t="str">
            <v>KS</v>
          </cell>
          <cell r="F10176">
            <v>807</v>
          </cell>
        </row>
        <row r="10177">
          <cell r="A10177">
            <v>7407716</v>
          </cell>
          <cell r="B10177" t="str">
            <v>Montážní nosič…R105779</v>
          </cell>
          <cell r="C10177">
            <v>542</v>
          </cell>
          <cell r="D10177">
            <v>1</v>
          </cell>
          <cell r="E10177" t="str">
            <v>KS</v>
          </cell>
          <cell r="F10177">
            <v>542</v>
          </cell>
        </row>
        <row r="10178">
          <cell r="A10178">
            <v>7407720</v>
          </cell>
          <cell r="B10178" t="str">
            <v>Montážní nosič…R105790</v>
          </cell>
          <cell r="C10178">
            <v>609</v>
          </cell>
          <cell r="D10178">
            <v>1</v>
          </cell>
          <cell r="E10178" t="str">
            <v>KS</v>
          </cell>
          <cell r="F10178">
            <v>609</v>
          </cell>
        </row>
        <row r="10179">
          <cell r="A10179">
            <v>7407724</v>
          </cell>
          <cell r="B10179" t="str">
            <v>Montážní deska…MT350-2BS</v>
          </cell>
          <cell r="C10179">
            <v>1050</v>
          </cell>
          <cell r="D10179">
            <v>1</v>
          </cell>
          <cell r="E10179" t="str">
            <v>KS</v>
          </cell>
          <cell r="F10179">
            <v>1050</v>
          </cell>
        </row>
        <row r="10180">
          <cell r="A10180">
            <v>7407728</v>
          </cell>
          <cell r="B10180" t="str">
            <v>Montážní deska…MT350-2BS</v>
          </cell>
          <cell r="C10180">
            <v>1155</v>
          </cell>
          <cell r="D10180">
            <v>1</v>
          </cell>
          <cell r="E10180" t="str">
            <v>KS</v>
          </cell>
          <cell r="F10180">
            <v>1155</v>
          </cell>
        </row>
        <row r="10181">
          <cell r="A10181">
            <v>7407732</v>
          </cell>
          <cell r="B10181" t="str">
            <v>Montážní deska…MT350-2BS</v>
          </cell>
          <cell r="C10181">
            <v>914</v>
          </cell>
          <cell r="D10181">
            <v>1</v>
          </cell>
          <cell r="E10181" t="str">
            <v>KS</v>
          </cell>
          <cell r="F10181">
            <v>914</v>
          </cell>
        </row>
        <row r="10182">
          <cell r="A10182">
            <v>7407736</v>
          </cell>
          <cell r="B10182" t="str">
            <v>Montážní nosič…MT3GBEU</v>
          </cell>
          <cell r="C10182">
            <v>748</v>
          </cell>
          <cell r="D10182">
            <v>1</v>
          </cell>
          <cell r="E10182" t="str">
            <v>KS</v>
          </cell>
          <cell r="F10182">
            <v>748</v>
          </cell>
        </row>
        <row r="10183">
          <cell r="A10183">
            <v>7407740</v>
          </cell>
          <cell r="B10183" t="str">
            <v>Montážní deska…MTBS2CO</v>
          </cell>
          <cell r="C10183">
            <v>602</v>
          </cell>
          <cell r="D10183">
            <v>1</v>
          </cell>
          <cell r="E10183" t="str">
            <v>KS</v>
          </cell>
          <cell r="F10183">
            <v>602</v>
          </cell>
        </row>
        <row r="10184">
          <cell r="A10184">
            <v>7407744</v>
          </cell>
          <cell r="B10184" t="str">
            <v>Montážní deska…MTBS2SS0</v>
          </cell>
          <cell r="C10184">
            <v>716</v>
          </cell>
          <cell r="D10184">
            <v>1</v>
          </cell>
          <cell r="E10184" t="str">
            <v>KS</v>
          </cell>
          <cell r="F10184">
            <v>716</v>
          </cell>
        </row>
        <row r="10185">
          <cell r="A10185">
            <v>7407748</v>
          </cell>
          <cell r="B10185" t="str">
            <v>Montážní deska…MTBS4R4</v>
          </cell>
          <cell r="C10185">
            <v>578</v>
          </cell>
          <cell r="D10185">
            <v>1</v>
          </cell>
          <cell r="E10185" t="str">
            <v>KS</v>
          </cell>
          <cell r="F10185">
            <v>578</v>
          </cell>
        </row>
        <row r="10186">
          <cell r="A10186">
            <v>7407752</v>
          </cell>
          <cell r="B10186" t="str">
            <v>Montážní deska…MTBS6</v>
          </cell>
          <cell r="C10186">
            <v>849</v>
          </cell>
          <cell r="D10186">
            <v>1</v>
          </cell>
          <cell r="E10186" t="str">
            <v>KS</v>
          </cell>
          <cell r="F10186">
            <v>849</v>
          </cell>
        </row>
        <row r="10187">
          <cell r="A10187">
            <v>7407756</v>
          </cell>
          <cell r="B10187" t="str">
            <v>Montážní deska…MTBS9R9</v>
          </cell>
          <cell r="C10187">
            <v>986</v>
          </cell>
          <cell r="D10187">
            <v>1</v>
          </cell>
          <cell r="E10187" t="str">
            <v>KS</v>
          </cell>
          <cell r="F10187">
            <v>986</v>
          </cell>
        </row>
        <row r="10188">
          <cell r="A10188">
            <v>7407760</v>
          </cell>
          <cell r="B10188" t="str">
            <v>Montážní deska…MTBSR7</v>
          </cell>
          <cell r="C10188">
            <v>1080</v>
          </cell>
          <cell r="D10188">
            <v>1</v>
          </cell>
          <cell r="E10188" t="str">
            <v>KS</v>
          </cell>
          <cell r="F10188">
            <v>1080</v>
          </cell>
        </row>
        <row r="10189">
          <cell r="A10189">
            <v>7407764</v>
          </cell>
          <cell r="B10189" t="str">
            <v>Nosníková deska…MTM0</v>
          </cell>
          <cell r="C10189">
            <v>204</v>
          </cell>
          <cell r="D10189">
            <v>1</v>
          </cell>
          <cell r="E10189" t="str">
            <v>KS</v>
          </cell>
          <cell r="F10189">
            <v>204</v>
          </cell>
        </row>
        <row r="10190">
          <cell r="A10190">
            <v>7407768</v>
          </cell>
          <cell r="B10190" t="str">
            <v>Nosníková deska…MTM1D</v>
          </cell>
          <cell r="C10190">
            <v>204</v>
          </cell>
          <cell r="D10190">
            <v>1</v>
          </cell>
          <cell r="E10190" t="str">
            <v>KS</v>
          </cell>
          <cell r="F10190">
            <v>204</v>
          </cell>
        </row>
        <row r="10191">
          <cell r="A10191">
            <v>7407776</v>
          </cell>
          <cell r="B10191" t="str">
            <v>Nosníková deska…MTM1K</v>
          </cell>
          <cell r="C10191">
            <v>204</v>
          </cell>
          <cell r="D10191">
            <v>1</v>
          </cell>
          <cell r="E10191" t="str">
            <v>KS</v>
          </cell>
          <cell r="F10191">
            <v>204</v>
          </cell>
        </row>
        <row r="10192">
          <cell r="A10192">
            <v>7407780</v>
          </cell>
          <cell r="B10192" t="str">
            <v>Nosníková deska…MTM2A</v>
          </cell>
          <cell r="C10192">
            <v>204</v>
          </cell>
          <cell r="D10192">
            <v>1</v>
          </cell>
          <cell r="E10192" t="str">
            <v>KS</v>
          </cell>
          <cell r="F10192">
            <v>204</v>
          </cell>
        </row>
        <row r="10193">
          <cell r="A10193">
            <v>7407784</v>
          </cell>
          <cell r="B10193" t="str">
            <v>Nosníková deska…MTM2B</v>
          </cell>
          <cell r="C10193">
            <v>204</v>
          </cell>
          <cell r="D10193">
            <v>1</v>
          </cell>
          <cell r="E10193" t="str">
            <v>KS</v>
          </cell>
          <cell r="F10193">
            <v>204</v>
          </cell>
        </row>
        <row r="10194">
          <cell r="A10194">
            <v>7407788</v>
          </cell>
          <cell r="B10194" t="str">
            <v>Nosníková deska…MTM2C</v>
          </cell>
          <cell r="C10194">
            <v>204</v>
          </cell>
          <cell r="D10194">
            <v>1</v>
          </cell>
          <cell r="E10194" t="str">
            <v>KS</v>
          </cell>
          <cell r="F10194">
            <v>204</v>
          </cell>
        </row>
        <row r="10195">
          <cell r="A10195">
            <v>7407792</v>
          </cell>
          <cell r="B10195" t="str">
            <v>Nosníková deska…MTM2F</v>
          </cell>
          <cell r="C10195">
            <v>204</v>
          </cell>
          <cell r="D10195">
            <v>1</v>
          </cell>
          <cell r="E10195" t="str">
            <v>KS</v>
          </cell>
          <cell r="F10195">
            <v>204</v>
          </cell>
        </row>
        <row r="10196">
          <cell r="A10196">
            <v>7407796</v>
          </cell>
          <cell r="B10196" t="str">
            <v>Nosníková deska…MTM2G</v>
          </cell>
          <cell r="C10196">
            <v>204</v>
          </cell>
          <cell r="D10196">
            <v>1</v>
          </cell>
          <cell r="E10196" t="str">
            <v>KS</v>
          </cell>
          <cell r="F10196">
            <v>204</v>
          </cell>
        </row>
        <row r="10197">
          <cell r="A10197">
            <v>7407800</v>
          </cell>
          <cell r="B10197" t="str">
            <v>Nosníková deska…MTM2H</v>
          </cell>
          <cell r="C10197">
            <v>204</v>
          </cell>
          <cell r="D10197">
            <v>1</v>
          </cell>
          <cell r="E10197" t="str">
            <v>KS</v>
          </cell>
          <cell r="F10197">
            <v>204</v>
          </cell>
        </row>
        <row r="10198">
          <cell r="A10198">
            <v>7407804</v>
          </cell>
          <cell r="B10198" t="str">
            <v>Nosníková deska…MTM2K</v>
          </cell>
          <cell r="C10198">
            <v>204</v>
          </cell>
          <cell r="D10198">
            <v>1</v>
          </cell>
          <cell r="E10198" t="str">
            <v>KS</v>
          </cell>
          <cell r="F10198">
            <v>204</v>
          </cell>
        </row>
        <row r="10199">
          <cell r="A10199">
            <v>7407808</v>
          </cell>
          <cell r="B10199" t="str">
            <v>Nosníková deska…MTM2L</v>
          </cell>
          <cell r="C10199">
            <v>204</v>
          </cell>
          <cell r="D10199">
            <v>1</v>
          </cell>
          <cell r="E10199" t="str">
            <v>KS</v>
          </cell>
          <cell r="F10199">
            <v>204</v>
          </cell>
        </row>
        <row r="10200">
          <cell r="A10200">
            <v>7407812</v>
          </cell>
          <cell r="B10200" t="str">
            <v>Nosníková deska…MTM2M</v>
          </cell>
          <cell r="C10200">
            <v>204</v>
          </cell>
          <cell r="D10200">
            <v>1</v>
          </cell>
          <cell r="E10200" t="str">
            <v>KS</v>
          </cell>
          <cell r="F10200">
            <v>204</v>
          </cell>
        </row>
        <row r="10201">
          <cell r="A10201">
            <v>7407816</v>
          </cell>
          <cell r="B10201" t="str">
            <v>Nosníková deska…MTM2N</v>
          </cell>
          <cell r="C10201">
            <v>204</v>
          </cell>
          <cell r="D10201">
            <v>1</v>
          </cell>
          <cell r="E10201" t="str">
            <v>KS</v>
          </cell>
          <cell r="F10201">
            <v>204</v>
          </cell>
        </row>
        <row r="10202">
          <cell r="A10202">
            <v>7407820</v>
          </cell>
          <cell r="B10202" t="str">
            <v>Nosníková deska…MTM3A</v>
          </cell>
          <cell r="C10202">
            <v>204</v>
          </cell>
          <cell r="D10202">
            <v>1</v>
          </cell>
          <cell r="E10202" t="str">
            <v>KS</v>
          </cell>
          <cell r="F10202">
            <v>204</v>
          </cell>
        </row>
        <row r="10203">
          <cell r="A10203">
            <v>7407824</v>
          </cell>
          <cell r="B10203" t="str">
            <v>Nosníková deska…MTM3B</v>
          </cell>
          <cell r="C10203">
            <v>204</v>
          </cell>
          <cell r="D10203">
            <v>1</v>
          </cell>
          <cell r="E10203" t="str">
            <v>KS</v>
          </cell>
          <cell r="F10203">
            <v>204</v>
          </cell>
        </row>
        <row r="10204">
          <cell r="A10204">
            <v>7407828</v>
          </cell>
          <cell r="B10204" t="str">
            <v>Nosníková deska…MTM3C</v>
          </cell>
          <cell r="C10204">
            <v>204</v>
          </cell>
          <cell r="D10204">
            <v>1</v>
          </cell>
          <cell r="E10204" t="str">
            <v>KS</v>
          </cell>
          <cell r="F10204">
            <v>204</v>
          </cell>
        </row>
        <row r="10205">
          <cell r="A10205">
            <v>7407832</v>
          </cell>
          <cell r="B10205" t="str">
            <v>Nosníková deska…MTM3E</v>
          </cell>
          <cell r="C10205">
            <v>204</v>
          </cell>
          <cell r="D10205">
            <v>1</v>
          </cell>
          <cell r="E10205" t="str">
            <v>KS</v>
          </cell>
          <cell r="F10205">
            <v>204</v>
          </cell>
        </row>
        <row r="10206">
          <cell r="A10206">
            <v>7407836</v>
          </cell>
          <cell r="B10206" t="str">
            <v>Základový nosník…MTU2</v>
          </cell>
          <cell r="C10206">
            <v>576</v>
          </cell>
          <cell r="D10206">
            <v>1</v>
          </cell>
          <cell r="E10206" t="str">
            <v>KS</v>
          </cell>
          <cell r="F10206">
            <v>576</v>
          </cell>
        </row>
        <row r="10207">
          <cell r="A10207">
            <v>7407840</v>
          </cell>
          <cell r="B10207" t="str">
            <v>Základový nosník…MTU3</v>
          </cell>
          <cell r="C10207">
            <v>748</v>
          </cell>
          <cell r="D10207">
            <v>1</v>
          </cell>
          <cell r="E10207" t="str">
            <v>KS</v>
          </cell>
          <cell r="F10207">
            <v>748</v>
          </cell>
        </row>
        <row r="10208">
          <cell r="A10208">
            <v>7407844</v>
          </cell>
          <cell r="B10208" t="str">
            <v>Odlehčení tahu…MTUZE</v>
          </cell>
          <cell r="C10208">
            <v>204</v>
          </cell>
          <cell r="D10208">
            <v>1</v>
          </cell>
          <cell r="E10208" t="str">
            <v>KS</v>
          </cell>
          <cell r="F10208">
            <v>204</v>
          </cell>
        </row>
        <row r="10209">
          <cell r="A10209">
            <v>7407852</v>
          </cell>
          <cell r="B10209" t="str">
            <v>Zaslepovací víko…SA60-B</v>
          </cell>
          <cell r="C10209">
            <v>177</v>
          </cell>
          <cell r="D10209">
            <v>1</v>
          </cell>
          <cell r="E10209" t="str">
            <v>KS</v>
          </cell>
          <cell r="F10209">
            <v>177</v>
          </cell>
        </row>
        <row r="10210">
          <cell r="A10210">
            <v>7407900</v>
          </cell>
          <cell r="B10210" t="str">
            <v>Šňůrový vývod…SA/UDA71</v>
          </cell>
          <cell r="C10210">
            <v>55</v>
          </cell>
          <cell r="D10210">
            <v>1</v>
          </cell>
          <cell r="E10210" t="str">
            <v>KS</v>
          </cell>
          <cell r="F10210">
            <v>55</v>
          </cell>
        </row>
        <row r="10211">
          <cell r="A10211">
            <v>7407912</v>
          </cell>
          <cell r="B10211" t="str">
            <v>Šňůrový vývod…SAGES4</v>
          </cell>
          <cell r="C10211">
            <v>225</v>
          </cell>
          <cell r="D10211">
            <v>1</v>
          </cell>
          <cell r="E10211" t="str">
            <v>KS</v>
          </cell>
          <cell r="F10211">
            <v>225</v>
          </cell>
        </row>
        <row r="10212">
          <cell r="A10212">
            <v>7407916</v>
          </cell>
          <cell r="B10212" t="str">
            <v>Šňůrový vývod…SAGES4</v>
          </cell>
          <cell r="C10212">
            <v>225</v>
          </cell>
          <cell r="D10212">
            <v>1</v>
          </cell>
          <cell r="E10212" t="str">
            <v>KS</v>
          </cell>
          <cell r="F10212">
            <v>225</v>
          </cell>
        </row>
        <row r="10213">
          <cell r="A10213">
            <v>7407920</v>
          </cell>
          <cell r="B10213" t="str">
            <v>Šňůrový vývod…SAGES4</v>
          </cell>
          <cell r="C10213">
            <v>190</v>
          </cell>
          <cell r="D10213">
            <v>1</v>
          </cell>
          <cell r="E10213" t="str">
            <v>KS</v>
          </cell>
          <cell r="F10213">
            <v>190</v>
          </cell>
        </row>
        <row r="10214">
          <cell r="A10214">
            <v>7407924</v>
          </cell>
          <cell r="B10214" t="str">
            <v>Šňůrový vývod…SAGES4</v>
          </cell>
          <cell r="C10214">
            <v>225</v>
          </cell>
          <cell r="D10214">
            <v>1</v>
          </cell>
          <cell r="E10214" t="str">
            <v>KS</v>
          </cell>
          <cell r="F10214">
            <v>225</v>
          </cell>
        </row>
        <row r="10215">
          <cell r="A10215">
            <v>7407928</v>
          </cell>
          <cell r="B10215" t="str">
            <v>Šňůrový vývod…SAGES9</v>
          </cell>
          <cell r="C10215">
            <v>289</v>
          </cell>
          <cell r="D10215">
            <v>1</v>
          </cell>
          <cell r="E10215" t="str">
            <v>KS</v>
          </cell>
          <cell r="F10215">
            <v>289</v>
          </cell>
        </row>
        <row r="10216">
          <cell r="A10216">
            <v>7407932</v>
          </cell>
          <cell r="B10216" t="str">
            <v>Šňůrový vývod…SAGES9</v>
          </cell>
          <cell r="C10216">
            <v>289</v>
          </cell>
          <cell r="D10216">
            <v>1</v>
          </cell>
          <cell r="E10216" t="str">
            <v>KS</v>
          </cell>
          <cell r="F10216">
            <v>289</v>
          </cell>
        </row>
        <row r="10217">
          <cell r="A10217">
            <v>7407936</v>
          </cell>
          <cell r="B10217" t="str">
            <v>Šňůrový vývod…SAGES9</v>
          </cell>
          <cell r="C10217">
            <v>289</v>
          </cell>
          <cell r="D10217">
            <v>1</v>
          </cell>
          <cell r="E10217" t="str">
            <v>KS</v>
          </cell>
          <cell r="F10217">
            <v>289</v>
          </cell>
        </row>
        <row r="10218">
          <cell r="A10218">
            <v>7407940</v>
          </cell>
          <cell r="B10218" t="str">
            <v>Šňůrový vývod…SAGES9</v>
          </cell>
          <cell r="C10218">
            <v>289</v>
          </cell>
          <cell r="D10218">
            <v>1</v>
          </cell>
          <cell r="E10218" t="str">
            <v>KS</v>
          </cell>
          <cell r="F10218">
            <v>289</v>
          </cell>
        </row>
        <row r="10219">
          <cell r="A10219">
            <v>7407956</v>
          </cell>
          <cell r="B10219" t="str">
            <v>Šňůrový vývod…SAGESR4</v>
          </cell>
          <cell r="C10219">
            <v>225</v>
          </cell>
          <cell r="D10219">
            <v>1</v>
          </cell>
          <cell r="E10219" t="str">
            <v>KS</v>
          </cell>
          <cell r="F10219">
            <v>225</v>
          </cell>
        </row>
        <row r="10220">
          <cell r="A10220">
            <v>7407976</v>
          </cell>
          <cell r="B10220" t="str">
            <v>Šňůrový vývod…SAK</v>
          </cell>
          <cell r="C10220">
            <v>614</v>
          </cell>
          <cell r="D10220">
            <v>1</v>
          </cell>
          <cell r="E10220" t="str">
            <v>KS</v>
          </cell>
          <cell r="F10220">
            <v>614</v>
          </cell>
        </row>
        <row r="10221">
          <cell r="A10221">
            <v>7407980</v>
          </cell>
          <cell r="B10221" t="str">
            <v>Šňůrový vývod…SAK</v>
          </cell>
          <cell r="C10221">
            <v>614</v>
          </cell>
          <cell r="D10221">
            <v>1</v>
          </cell>
          <cell r="E10221" t="str">
            <v>KS</v>
          </cell>
          <cell r="F10221">
            <v>614</v>
          </cell>
        </row>
        <row r="10222">
          <cell r="A10222">
            <v>7407984</v>
          </cell>
          <cell r="B10222" t="str">
            <v>Šňůrový vývod…SAK</v>
          </cell>
          <cell r="C10222">
            <v>614</v>
          </cell>
          <cell r="D10222">
            <v>1</v>
          </cell>
          <cell r="E10222" t="str">
            <v>KS</v>
          </cell>
          <cell r="F10222">
            <v>614</v>
          </cell>
        </row>
        <row r="10223">
          <cell r="A10223">
            <v>7407988</v>
          </cell>
          <cell r="B10223" t="str">
            <v>Šňůrový vývod…SAK</v>
          </cell>
          <cell r="C10223">
            <v>614</v>
          </cell>
          <cell r="D10223">
            <v>1</v>
          </cell>
          <cell r="E10223" t="str">
            <v>KS</v>
          </cell>
          <cell r="F10223">
            <v>614</v>
          </cell>
        </row>
        <row r="10224">
          <cell r="A10224">
            <v>7407992</v>
          </cell>
          <cell r="B10224" t="str">
            <v>Šňůrový vývod…SAKMS</v>
          </cell>
          <cell r="C10224">
            <v>2878</v>
          </cell>
          <cell r="D10224">
            <v>1</v>
          </cell>
          <cell r="E10224" t="str">
            <v>KS</v>
          </cell>
          <cell r="F10224">
            <v>2878</v>
          </cell>
        </row>
        <row r="10225">
          <cell r="A10225">
            <v>7407996</v>
          </cell>
          <cell r="B10225" t="str">
            <v>Šňůrový vývod…SAKV2A</v>
          </cell>
          <cell r="C10225">
            <v>2878</v>
          </cell>
          <cell r="D10225">
            <v>1</v>
          </cell>
          <cell r="E10225" t="str">
            <v>KS</v>
          </cell>
          <cell r="F10225">
            <v>2878</v>
          </cell>
        </row>
        <row r="10226">
          <cell r="A10226">
            <v>7408000</v>
          </cell>
          <cell r="B10226" t="str">
            <v>Ochranný kryt přístroje…SH60/15</v>
          </cell>
          <cell r="C10226">
            <v>483</v>
          </cell>
          <cell r="D10226">
            <v>1</v>
          </cell>
          <cell r="E10226" t="str">
            <v>KS</v>
          </cell>
          <cell r="F10226">
            <v>483</v>
          </cell>
        </row>
        <row r="10227">
          <cell r="A10227">
            <v>7408004</v>
          </cell>
          <cell r="B10227" t="str">
            <v>Ochranný kryt přístroje…SH60/25</v>
          </cell>
          <cell r="C10227">
            <v>496</v>
          </cell>
          <cell r="D10227">
            <v>1</v>
          </cell>
          <cell r="E10227" t="str">
            <v>KS</v>
          </cell>
          <cell r="F10227">
            <v>496</v>
          </cell>
        </row>
        <row r="10228">
          <cell r="A10228">
            <v>7408008</v>
          </cell>
          <cell r="B10228" t="str">
            <v>Ochranný kryt přístroje…SH60/30</v>
          </cell>
          <cell r="C10228">
            <v>751</v>
          </cell>
          <cell r="D10228">
            <v>1</v>
          </cell>
          <cell r="E10228" t="str">
            <v>KS</v>
          </cell>
          <cell r="F10228">
            <v>751</v>
          </cell>
        </row>
        <row r="10229">
          <cell r="A10229">
            <v>7408012</v>
          </cell>
          <cell r="B10229" t="str">
            <v>Ochranný kryt přístroje…SH60/30</v>
          </cell>
          <cell r="C10229">
            <v>502</v>
          </cell>
          <cell r="D10229">
            <v>1</v>
          </cell>
          <cell r="E10229" t="str">
            <v>KS</v>
          </cell>
          <cell r="F10229">
            <v>502</v>
          </cell>
        </row>
        <row r="10230">
          <cell r="A10230">
            <v>7408016</v>
          </cell>
          <cell r="B10230" t="str">
            <v>Ochranný kryt přístroje…SH60/30</v>
          </cell>
          <cell r="C10230">
            <v>751</v>
          </cell>
          <cell r="D10230">
            <v>1</v>
          </cell>
          <cell r="E10230" t="str">
            <v>KS</v>
          </cell>
          <cell r="F10230">
            <v>751</v>
          </cell>
        </row>
        <row r="10231">
          <cell r="A10231">
            <v>7408020</v>
          </cell>
          <cell r="B10231" t="str">
            <v>Ochranný kryt přístroje…SH80</v>
          </cell>
          <cell r="C10231">
            <v>429</v>
          </cell>
          <cell r="D10231">
            <v>1</v>
          </cell>
          <cell r="E10231" t="str">
            <v>KS</v>
          </cell>
          <cell r="F10231">
            <v>429</v>
          </cell>
        </row>
        <row r="10232">
          <cell r="A10232">
            <v>7408024</v>
          </cell>
          <cell r="B10232" t="str">
            <v>Ochranný kryt přístroje…SH80</v>
          </cell>
          <cell r="C10232">
            <v>429</v>
          </cell>
          <cell r="D10232">
            <v>1</v>
          </cell>
          <cell r="E10232" t="str">
            <v>KS</v>
          </cell>
          <cell r="F10232">
            <v>429</v>
          </cell>
        </row>
        <row r="10233">
          <cell r="A10233">
            <v>7408028</v>
          </cell>
          <cell r="B10233" t="str">
            <v>Ochranný kryt přístroje…SH80</v>
          </cell>
          <cell r="C10233">
            <v>428</v>
          </cell>
          <cell r="D10233">
            <v>1</v>
          </cell>
          <cell r="E10233" t="str">
            <v>KS</v>
          </cell>
          <cell r="F10233">
            <v>428</v>
          </cell>
        </row>
        <row r="10234">
          <cell r="A10234">
            <v>7408032</v>
          </cell>
          <cell r="B10234" t="str">
            <v>Ochranný kryt přístroje…SH80</v>
          </cell>
          <cell r="C10234">
            <v>428</v>
          </cell>
          <cell r="D10234">
            <v>1</v>
          </cell>
          <cell r="E10234" t="str">
            <v>KS</v>
          </cell>
          <cell r="F10234">
            <v>428</v>
          </cell>
        </row>
        <row r="10235">
          <cell r="A10235">
            <v>7408036</v>
          </cell>
          <cell r="B10235" t="str">
            <v>Pěnové těsnění…SH80D</v>
          </cell>
          <cell r="C10235">
            <v>15</v>
          </cell>
          <cell r="D10235">
            <v>1</v>
          </cell>
          <cell r="E10235" t="str">
            <v>KS</v>
          </cell>
          <cell r="F10235">
            <v>15</v>
          </cell>
        </row>
        <row r="10236">
          <cell r="A10236">
            <v>7408040</v>
          </cell>
          <cell r="B10236" t="str">
            <v>Ochranný kryt přístroje…SH80T</v>
          </cell>
          <cell r="C10236">
            <v>432</v>
          </cell>
          <cell r="D10236">
            <v>1</v>
          </cell>
          <cell r="E10236" t="str">
            <v>KS</v>
          </cell>
          <cell r="F10236">
            <v>432</v>
          </cell>
        </row>
        <row r="10237">
          <cell r="A10237">
            <v>7408044</v>
          </cell>
          <cell r="B10237" t="str">
            <v>Ochranný kryt přístroje…SH80T</v>
          </cell>
          <cell r="C10237">
            <v>432</v>
          </cell>
          <cell r="D10237">
            <v>1</v>
          </cell>
          <cell r="E10237" t="str">
            <v>KS</v>
          </cell>
          <cell r="F10237">
            <v>432</v>
          </cell>
        </row>
        <row r="10238">
          <cell r="A10238">
            <v>7408048</v>
          </cell>
          <cell r="B10238" t="str">
            <v>Ochranný kryt přístroje…SH80T</v>
          </cell>
          <cell r="C10238">
            <v>432</v>
          </cell>
          <cell r="D10238">
            <v>1</v>
          </cell>
          <cell r="E10238" t="str">
            <v>KS</v>
          </cell>
          <cell r="F10238">
            <v>432</v>
          </cell>
        </row>
        <row r="10239">
          <cell r="A10239">
            <v>7408052</v>
          </cell>
          <cell r="B10239" t="str">
            <v>Ochranný kryt přístroje…SH80T</v>
          </cell>
          <cell r="C10239">
            <v>432</v>
          </cell>
          <cell r="D10239">
            <v>1</v>
          </cell>
          <cell r="E10239" t="str">
            <v>KS</v>
          </cell>
          <cell r="F10239">
            <v>432</v>
          </cell>
        </row>
        <row r="10240">
          <cell r="A10240">
            <v>7408056</v>
          </cell>
          <cell r="B10240" t="str">
            <v>Ochranný kryt přístroje…SHF80/30</v>
          </cell>
          <cell r="C10240">
            <v>1333</v>
          </cell>
          <cell r="D10240">
            <v>1</v>
          </cell>
          <cell r="E10240" t="str">
            <v>KS</v>
          </cell>
          <cell r="F10240">
            <v>1333</v>
          </cell>
        </row>
        <row r="10241">
          <cell r="A10241">
            <v>7408060</v>
          </cell>
          <cell r="B10241" t="str">
            <v>Ochranný kryt přístroje…SHF80/30</v>
          </cell>
          <cell r="C10241">
            <v>1228</v>
          </cell>
          <cell r="D10241">
            <v>1</v>
          </cell>
          <cell r="E10241" t="str">
            <v>KS</v>
          </cell>
          <cell r="F10241">
            <v>1228</v>
          </cell>
        </row>
        <row r="10242">
          <cell r="A10242">
            <v>7408064</v>
          </cell>
          <cell r="B10242" t="str">
            <v>Ochranný kryt…SHF80/30M</v>
          </cell>
          <cell r="C10242">
            <v>2205</v>
          </cell>
          <cell r="D10242">
            <v>1</v>
          </cell>
          <cell r="E10242" t="str">
            <v>KS</v>
          </cell>
          <cell r="F10242">
            <v>2205</v>
          </cell>
        </row>
        <row r="10243">
          <cell r="A10243">
            <v>7408068</v>
          </cell>
          <cell r="B10243" t="str">
            <v>Ochranný kryt přístroje…SHF80M/30</v>
          </cell>
          <cell r="C10243">
            <v>2204</v>
          </cell>
          <cell r="D10243">
            <v>1</v>
          </cell>
          <cell r="E10243" t="str">
            <v>KS</v>
          </cell>
          <cell r="F10243">
            <v>2204</v>
          </cell>
        </row>
        <row r="10244">
          <cell r="A10244">
            <v>7408076</v>
          </cell>
          <cell r="B10244" t="str">
            <v>Upínací úhelník…SPW10</v>
          </cell>
          <cell r="C10244">
            <v>21</v>
          </cell>
          <cell r="D10244">
            <v>1</v>
          </cell>
          <cell r="E10244" t="str">
            <v>KS</v>
          </cell>
          <cell r="F10244">
            <v>21</v>
          </cell>
        </row>
        <row r="10245">
          <cell r="A10245">
            <v>7408080</v>
          </cell>
          <cell r="B10245" t="str">
            <v>Upínací úhelník…SPW5</v>
          </cell>
          <cell r="C10245">
            <v>11</v>
          </cell>
          <cell r="D10245">
            <v>1</v>
          </cell>
          <cell r="E10245" t="str">
            <v>KS</v>
          </cell>
          <cell r="F10245">
            <v>11</v>
          </cell>
        </row>
        <row r="10246">
          <cell r="A10246">
            <v>7408084</v>
          </cell>
          <cell r="B10246" t="str">
            <v>Vsazovací matice…T/EM</v>
          </cell>
          <cell r="C10246">
            <v>87</v>
          </cell>
          <cell r="D10246">
            <v>1</v>
          </cell>
          <cell r="E10246" t="str">
            <v>KS</v>
          </cell>
          <cell r="F10246">
            <v>87</v>
          </cell>
        </row>
        <row r="10247">
          <cell r="A10247">
            <v>7408088</v>
          </cell>
          <cell r="B10247" t="str">
            <v>Odlehčení tahu…T/ZE</v>
          </cell>
          <cell r="C10247">
            <v>51</v>
          </cell>
          <cell r="D10247">
            <v>1</v>
          </cell>
          <cell r="E10247" t="str">
            <v>KS</v>
          </cell>
          <cell r="F10247">
            <v>51</v>
          </cell>
        </row>
        <row r="10248">
          <cell r="A10248">
            <v>7408092</v>
          </cell>
          <cell r="B10248" t="str">
            <v>Přístrojový nástavec…T12L/00C</v>
          </cell>
          <cell r="C10248">
            <v>3660</v>
          </cell>
          <cell r="D10248">
            <v>1</v>
          </cell>
          <cell r="E10248" t="str">
            <v>KS</v>
          </cell>
          <cell r="F10248">
            <v>3660</v>
          </cell>
        </row>
        <row r="10249">
          <cell r="A10249">
            <v>7408096</v>
          </cell>
          <cell r="B10249" t="str">
            <v>Přístrojový nástavec…T12L/00C</v>
          </cell>
          <cell r="C10249">
            <v>3660</v>
          </cell>
          <cell r="D10249">
            <v>1</v>
          </cell>
          <cell r="E10249" t="str">
            <v>KS</v>
          </cell>
          <cell r="F10249">
            <v>3660</v>
          </cell>
        </row>
        <row r="10250">
          <cell r="A10250">
            <v>7408100</v>
          </cell>
          <cell r="B10250" t="str">
            <v>Přístrojový nástavec…T12L/00C</v>
          </cell>
          <cell r="C10250">
            <v>3660</v>
          </cell>
          <cell r="D10250">
            <v>1</v>
          </cell>
          <cell r="E10250" t="str">
            <v>KS</v>
          </cell>
          <cell r="F10250">
            <v>3660</v>
          </cell>
        </row>
        <row r="10251">
          <cell r="A10251">
            <v>7408104</v>
          </cell>
          <cell r="B10251" t="str">
            <v>Krycí deska…T12L/P01B</v>
          </cell>
          <cell r="C10251">
            <v>97</v>
          </cell>
          <cell r="D10251">
            <v>1</v>
          </cell>
          <cell r="E10251" t="str">
            <v>KS</v>
          </cell>
          <cell r="F10251">
            <v>97</v>
          </cell>
        </row>
        <row r="10252">
          <cell r="A10252">
            <v>7408108</v>
          </cell>
          <cell r="B10252" t="str">
            <v>Krycí deska…T12L/P01S</v>
          </cell>
          <cell r="C10252">
            <v>105</v>
          </cell>
          <cell r="D10252">
            <v>1</v>
          </cell>
          <cell r="E10252" t="str">
            <v>KS</v>
          </cell>
          <cell r="F10252">
            <v>105</v>
          </cell>
        </row>
        <row r="10253">
          <cell r="A10253">
            <v>7408112</v>
          </cell>
          <cell r="B10253" t="str">
            <v>Krycí deska…T12L/P02B</v>
          </cell>
          <cell r="C10253">
            <v>131</v>
          </cell>
          <cell r="D10253">
            <v>1</v>
          </cell>
          <cell r="E10253" t="str">
            <v>KS</v>
          </cell>
          <cell r="F10253">
            <v>131</v>
          </cell>
        </row>
        <row r="10254">
          <cell r="A10254">
            <v>7408116</v>
          </cell>
          <cell r="B10254" t="str">
            <v>Krycí deska…T12L/P02S</v>
          </cell>
          <cell r="C10254">
            <v>143</v>
          </cell>
          <cell r="D10254">
            <v>1</v>
          </cell>
          <cell r="E10254" t="str">
            <v>KS</v>
          </cell>
          <cell r="F10254">
            <v>143</v>
          </cell>
        </row>
        <row r="10255">
          <cell r="A10255">
            <v>7408124</v>
          </cell>
          <cell r="B10255" t="str">
            <v>Krycí deska…T12L/P03S</v>
          </cell>
          <cell r="C10255">
            <v>169</v>
          </cell>
          <cell r="D10255">
            <v>1</v>
          </cell>
          <cell r="E10255" t="str">
            <v>KS</v>
          </cell>
          <cell r="F10255">
            <v>169</v>
          </cell>
        </row>
        <row r="10256">
          <cell r="A10256">
            <v>7408128</v>
          </cell>
          <cell r="B10256" t="str">
            <v>Krycí deska…T12L/P04B</v>
          </cell>
          <cell r="C10256">
            <v>178</v>
          </cell>
          <cell r="D10256">
            <v>1</v>
          </cell>
          <cell r="E10256" t="str">
            <v>KS</v>
          </cell>
          <cell r="F10256">
            <v>178</v>
          </cell>
        </row>
        <row r="10257">
          <cell r="A10257">
            <v>7408132</v>
          </cell>
          <cell r="B10257" t="str">
            <v>Krycí deska…T12L/P04S</v>
          </cell>
          <cell r="C10257">
            <v>195</v>
          </cell>
          <cell r="D10257">
            <v>1</v>
          </cell>
          <cell r="E10257" t="str">
            <v>KS</v>
          </cell>
          <cell r="F10257">
            <v>195</v>
          </cell>
        </row>
        <row r="10258">
          <cell r="A10258">
            <v>7408136</v>
          </cell>
          <cell r="B10258" t="str">
            <v>Krycí deska…T12L/P05B</v>
          </cell>
          <cell r="C10258">
            <v>106</v>
          </cell>
          <cell r="D10258">
            <v>1</v>
          </cell>
          <cell r="E10258" t="str">
            <v>KS</v>
          </cell>
          <cell r="F10258">
            <v>106</v>
          </cell>
        </row>
        <row r="10259">
          <cell r="A10259">
            <v>7408140</v>
          </cell>
          <cell r="B10259" t="str">
            <v>Krycí deska…T12L/P05S</v>
          </cell>
          <cell r="C10259">
            <v>107</v>
          </cell>
          <cell r="D10259">
            <v>1</v>
          </cell>
          <cell r="E10259" t="str">
            <v>KS</v>
          </cell>
          <cell r="F10259">
            <v>107</v>
          </cell>
        </row>
        <row r="10260">
          <cell r="A10260">
            <v>7408144</v>
          </cell>
          <cell r="B10260" t="str">
            <v>Krycí deska…T12L/P15B</v>
          </cell>
          <cell r="C10260">
            <v>105</v>
          </cell>
          <cell r="D10260">
            <v>1</v>
          </cell>
          <cell r="E10260" t="str">
            <v>KS</v>
          </cell>
          <cell r="F10260">
            <v>105</v>
          </cell>
        </row>
        <row r="10261">
          <cell r="A10261">
            <v>7408148</v>
          </cell>
          <cell r="B10261" t="str">
            <v>Krycí deska…T12L/P15S</v>
          </cell>
          <cell r="C10261">
            <v>105</v>
          </cell>
          <cell r="D10261">
            <v>1</v>
          </cell>
          <cell r="E10261" t="str">
            <v>KS</v>
          </cell>
          <cell r="F10261">
            <v>105</v>
          </cell>
        </row>
        <row r="10262">
          <cell r="A10262">
            <v>7408152</v>
          </cell>
          <cell r="B10262" t="str">
            <v>Krycí deska…T12L/P16B</v>
          </cell>
          <cell r="C10262">
            <v>107</v>
          </cell>
          <cell r="D10262">
            <v>1</v>
          </cell>
          <cell r="E10262" t="str">
            <v>KS</v>
          </cell>
          <cell r="F10262">
            <v>107</v>
          </cell>
        </row>
        <row r="10263">
          <cell r="A10263">
            <v>7408156</v>
          </cell>
          <cell r="B10263" t="str">
            <v>Krycí deska…T12L/P16S</v>
          </cell>
          <cell r="C10263">
            <v>107</v>
          </cell>
          <cell r="D10263">
            <v>1</v>
          </cell>
          <cell r="E10263" t="str">
            <v>KS</v>
          </cell>
          <cell r="F10263">
            <v>107</v>
          </cell>
        </row>
        <row r="10264">
          <cell r="A10264">
            <v>7408160</v>
          </cell>
          <cell r="B10264" t="str">
            <v>Krycí deska…T12L/P17B</v>
          </cell>
          <cell r="C10264">
            <v>143</v>
          </cell>
          <cell r="D10264">
            <v>1</v>
          </cell>
          <cell r="E10264" t="str">
            <v>KS</v>
          </cell>
          <cell r="F10264">
            <v>143</v>
          </cell>
        </row>
        <row r="10265">
          <cell r="A10265">
            <v>7408164</v>
          </cell>
          <cell r="B10265" t="str">
            <v>Krycí deska…T12L/P17S</v>
          </cell>
          <cell r="C10265">
            <v>143</v>
          </cell>
          <cell r="D10265">
            <v>1</v>
          </cell>
          <cell r="E10265" t="str">
            <v>KS</v>
          </cell>
          <cell r="F10265">
            <v>143</v>
          </cell>
        </row>
        <row r="10266">
          <cell r="A10266">
            <v>7408172</v>
          </cell>
          <cell r="B10266" t="str">
            <v>Krycí deska…T12L/P1S</v>
          </cell>
          <cell r="C10266">
            <v>105</v>
          </cell>
          <cell r="D10266">
            <v>1</v>
          </cell>
          <cell r="E10266" t="str">
            <v>KS</v>
          </cell>
          <cell r="F10266">
            <v>105</v>
          </cell>
        </row>
        <row r="10267">
          <cell r="A10267">
            <v>7408180</v>
          </cell>
          <cell r="B10267" t="str">
            <v>Krycí deska…T12L/P2S</v>
          </cell>
          <cell r="C10267">
            <v>143</v>
          </cell>
          <cell r="D10267">
            <v>1</v>
          </cell>
          <cell r="E10267" t="str">
            <v>KS</v>
          </cell>
          <cell r="F10267">
            <v>143</v>
          </cell>
        </row>
        <row r="10268">
          <cell r="A10268">
            <v>7408188</v>
          </cell>
          <cell r="B10268" t="str">
            <v>Krycí deska…T12L/P3S</v>
          </cell>
          <cell r="C10268">
            <v>169</v>
          </cell>
          <cell r="D10268">
            <v>1</v>
          </cell>
          <cell r="E10268" t="str">
            <v>KS</v>
          </cell>
          <cell r="F10268">
            <v>169</v>
          </cell>
        </row>
        <row r="10269">
          <cell r="A10269">
            <v>7408196</v>
          </cell>
          <cell r="B10269" t="str">
            <v>Krycí deska…T12L/P4S</v>
          </cell>
          <cell r="C10269">
            <v>195</v>
          </cell>
          <cell r="D10269">
            <v>1</v>
          </cell>
          <cell r="E10269" t="str">
            <v>KS</v>
          </cell>
          <cell r="F10269">
            <v>195</v>
          </cell>
        </row>
        <row r="10270">
          <cell r="A10270">
            <v>7408200</v>
          </cell>
          <cell r="B10270" t="str">
            <v>Krycí deska…T12L/P7B</v>
          </cell>
          <cell r="C10270">
            <v>143</v>
          </cell>
          <cell r="D10270">
            <v>1</v>
          </cell>
          <cell r="E10270" t="str">
            <v>KS</v>
          </cell>
          <cell r="F10270">
            <v>143</v>
          </cell>
        </row>
        <row r="10271">
          <cell r="A10271">
            <v>7408204</v>
          </cell>
          <cell r="B10271" t="str">
            <v>Krycí deska…T12L/P7S</v>
          </cell>
          <cell r="C10271">
            <v>143</v>
          </cell>
          <cell r="D10271">
            <v>1</v>
          </cell>
          <cell r="E10271" t="str">
            <v>KS</v>
          </cell>
          <cell r="F10271">
            <v>143</v>
          </cell>
        </row>
        <row r="10272">
          <cell r="A10272">
            <v>7408208</v>
          </cell>
          <cell r="B10272" t="str">
            <v>Příčná přepážka…T12L/TQ</v>
          </cell>
          <cell r="C10272">
            <v>90</v>
          </cell>
          <cell r="D10272">
            <v>1</v>
          </cell>
          <cell r="E10272" t="str">
            <v>KS</v>
          </cell>
          <cell r="F10272">
            <v>90</v>
          </cell>
        </row>
        <row r="10273">
          <cell r="A10273">
            <v>7408212</v>
          </cell>
          <cell r="B10273" t="str">
            <v>Distanční díl…T4B/DS</v>
          </cell>
          <cell r="C10273">
            <v>29</v>
          </cell>
          <cell r="D10273">
            <v>1</v>
          </cell>
          <cell r="E10273" t="str">
            <v>KS</v>
          </cell>
          <cell r="F10273">
            <v>29</v>
          </cell>
        </row>
        <row r="10274">
          <cell r="A10274">
            <v>7408216</v>
          </cell>
          <cell r="B10274" t="str">
            <v>Krycí deska…T4B/P01B</v>
          </cell>
          <cell r="C10274">
            <v>55</v>
          </cell>
          <cell r="D10274">
            <v>1</v>
          </cell>
          <cell r="E10274" t="str">
            <v>KS</v>
          </cell>
          <cell r="F10274">
            <v>55</v>
          </cell>
        </row>
        <row r="10275">
          <cell r="A10275">
            <v>7408220</v>
          </cell>
          <cell r="B10275" t="str">
            <v>Krycí deska…T4B/P01S</v>
          </cell>
          <cell r="C10275">
            <v>62</v>
          </cell>
          <cell r="D10275">
            <v>1</v>
          </cell>
          <cell r="E10275" t="str">
            <v>KS</v>
          </cell>
          <cell r="F10275">
            <v>62</v>
          </cell>
        </row>
        <row r="10276">
          <cell r="A10276">
            <v>7408224</v>
          </cell>
          <cell r="B10276" t="str">
            <v>Krycí deska…T4B/P02B</v>
          </cell>
          <cell r="C10276">
            <v>66</v>
          </cell>
          <cell r="D10276">
            <v>1</v>
          </cell>
          <cell r="E10276" t="str">
            <v>KS</v>
          </cell>
          <cell r="F10276">
            <v>66</v>
          </cell>
        </row>
        <row r="10277">
          <cell r="A10277">
            <v>7408228</v>
          </cell>
          <cell r="B10277" t="str">
            <v>Krycí deska…T4B/P02S</v>
          </cell>
          <cell r="C10277">
            <v>66</v>
          </cell>
          <cell r="D10277">
            <v>1</v>
          </cell>
          <cell r="E10277" t="str">
            <v>KS</v>
          </cell>
          <cell r="F10277">
            <v>66</v>
          </cell>
        </row>
        <row r="10278">
          <cell r="A10278">
            <v>7408232</v>
          </cell>
          <cell r="B10278" t="str">
            <v>Krycí deska…T4B/P1B</v>
          </cell>
          <cell r="C10278">
            <v>44</v>
          </cell>
          <cell r="D10278">
            <v>1</v>
          </cell>
          <cell r="E10278" t="str">
            <v>KS</v>
          </cell>
          <cell r="F10278">
            <v>44</v>
          </cell>
        </row>
        <row r="10279">
          <cell r="A10279">
            <v>7408236</v>
          </cell>
          <cell r="B10279" t="str">
            <v>Krycí deska…T4B/P1S</v>
          </cell>
          <cell r="C10279">
            <v>48</v>
          </cell>
          <cell r="D10279">
            <v>1</v>
          </cell>
          <cell r="E10279" t="str">
            <v>KS</v>
          </cell>
          <cell r="F10279">
            <v>48</v>
          </cell>
        </row>
        <row r="10280">
          <cell r="A10280">
            <v>7408244</v>
          </cell>
          <cell r="B10280" t="str">
            <v>Krycí deska…T4B/P2S</v>
          </cell>
          <cell r="C10280">
            <v>48</v>
          </cell>
          <cell r="D10280">
            <v>1</v>
          </cell>
          <cell r="E10280" t="str">
            <v>KS</v>
          </cell>
          <cell r="F10280">
            <v>48</v>
          </cell>
        </row>
        <row r="10281">
          <cell r="A10281">
            <v>7408248</v>
          </cell>
          <cell r="B10281" t="str">
            <v>Krycí deska…T4B/P3B</v>
          </cell>
          <cell r="C10281">
            <v>66</v>
          </cell>
          <cell r="D10281">
            <v>1</v>
          </cell>
          <cell r="E10281" t="str">
            <v>KS</v>
          </cell>
          <cell r="F10281">
            <v>66</v>
          </cell>
        </row>
        <row r="10282">
          <cell r="A10282">
            <v>7408252</v>
          </cell>
          <cell r="B10282" t="str">
            <v>Krycí deska…T4B/P3S</v>
          </cell>
          <cell r="C10282">
            <v>73</v>
          </cell>
          <cell r="D10282">
            <v>1</v>
          </cell>
          <cell r="E10282" t="str">
            <v>KS</v>
          </cell>
          <cell r="F10282">
            <v>73</v>
          </cell>
        </row>
        <row r="10283">
          <cell r="A10283">
            <v>7408256</v>
          </cell>
          <cell r="B10283" t="str">
            <v>Krycí deska…T4B/P5B</v>
          </cell>
          <cell r="C10283">
            <v>147</v>
          </cell>
          <cell r="D10283">
            <v>1</v>
          </cell>
          <cell r="E10283" t="str">
            <v>KS</v>
          </cell>
          <cell r="F10283">
            <v>147</v>
          </cell>
        </row>
        <row r="10284">
          <cell r="A10284">
            <v>7408260</v>
          </cell>
          <cell r="B10284" t="str">
            <v>Krycí deska…T4B/P5S</v>
          </cell>
          <cell r="C10284">
            <v>167</v>
          </cell>
          <cell r="D10284">
            <v>1</v>
          </cell>
          <cell r="E10284" t="str">
            <v>KS</v>
          </cell>
          <cell r="F10284">
            <v>167</v>
          </cell>
        </row>
        <row r="10285">
          <cell r="A10285">
            <v>7408264</v>
          </cell>
          <cell r="B10285" t="str">
            <v>Krycí deska…T4B/P6B</v>
          </cell>
          <cell r="C10285">
            <v>44</v>
          </cell>
          <cell r="D10285">
            <v>1</v>
          </cell>
          <cell r="E10285" t="str">
            <v>KS</v>
          </cell>
          <cell r="F10285">
            <v>44</v>
          </cell>
        </row>
        <row r="10286">
          <cell r="A10286">
            <v>7408268</v>
          </cell>
          <cell r="B10286" t="str">
            <v>Krycí deska…T4B/P6S</v>
          </cell>
          <cell r="C10286">
            <v>48</v>
          </cell>
          <cell r="D10286">
            <v>1</v>
          </cell>
          <cell r="E10286" t="str">
            <v>KS</v>
          </cell>
          <cell r="F10286">
            <v>48</v>
          </cell>
        </row>
        <row r="10287">
          <cell r="A10287">
            <v>7408272</v>
          </cell>
          <cell r="B10287" t="str">
            <v>Krycí deska…T4B/P7B</v>
          </cell>
          <cell r="C10287">
            <v>70</v>
          </cell>
          <cell r="D10287">
            <v>1</v>
          </cell>
          <cell r="E10287" t="str">
            <v>KS</v>
          </cell>
          <cell r="F10287">
            <v>70</v>
          </cell>
        </row>
        <row r="10288">
          <cell r="A10288">
            <v>7408276</v>
          </cell>
          <cell r="B10288" t="str">
            <v>Krycí deska…T4B/P7S</v>
          </cell>
          <cell r="C10288">
            <v>70</v>
          </cell>
          <cell r="D10288">
            <v>1</v>
          </cell>
          <cell r="E10288" t="str">
            <v>KS</v>
          </cell>
          <cell r="F10288">
            <v>70</v>
          </cell>
        </row>
        <row r="10289">
          <cell r="A10289">
            <v>7408280</v>
          </cell>
          <cell r="B10289" t="str">
            <v>Příčná přepážka…T4B/TQ</v>
          </cell>
          <cell r="C10289">
            <v>60</v>
          </cell>
          <cell r="D10289">
            <v>1</v>
          </cell>
          <cell r="E10289" t="str">
            <v>KS</v>
          </cell>
          <cell r="F10289">
            <v>60</v>
          </cell>
        </row>
        <row r="10290">
          <cell r="A10290">
            <v>7408288</v>
          </cell>
          <cell r="B10290" t="str">
            <v>Přístrojový nástavec…T4B00C</v>
          </cell>
          <cell r="C10290">
            <v>1267</v>
          </cell>
          <cell r="D10290">
            <v>1</v>
          </cell>
          <cell r="E10290" t="str">
            <v>KS</v>
          </cell>
          <cell r="F10290">
            <v>1267</v>
          </cell>
        </row>
        <row r="10291">
          <cell r="A10291">
            <v>7408292</v>
          </cell>
          <cell r="B10291" t="str">
            <v>Přístrojový nástavec…T4B00C</v>
          </cell>
          <cell r="C10291">
            <v>1267</v>
          </cell>
          <cell r="D10291">
            <v>1</v>
          </cell>
          <cell r="E10291" t="str">
            <v>KS</v>
          </cell>
          <cell r="F10291">
            <v>1267</v>
          </cell>
        </row>
        <row r="10292">
          <cell r="A10292">
            <v>7408296</v>
          </cell>
          <cell r="B10292" t="str">
            <v>Vestavné pouzdro…T4L/EG</v>
          </cell>
          <cell r="C10292">
            <v>224</v>
          </cell>
          <cell r="D10292">
            <v>1</v>
          </cell>
          <cell r="E10292" t="str">
            <v>KS</v>
          </cell>
          <cell r="F10292">
            <v>224</v>
          </cell>
        </row>
        <row r="10293">
          <cell r="A10293">
            <v>7408300</v>
          </cell>
          <cell r="B10293" t="str">
            <v>Přístrojový nástavec…T4L00C</v>
          </cell>
          <cell r="C10293">
            <v>2077</v>
          </cell>
          <cell r="D10293">
            <v>1</v>
          </cell>
          <cell r="E10293" t="str">
            <v>KS</v>
          </cell>
          <cell r="F10293">
            <v>2077</v>
          </cell>
        </row>
        <row r="10294">
          <cell r="A10294">
            <v>7408304</v>
          </cell>
          <cell r="B10294" t="str">
            <v>Přístrojový nástavec…T4L00C703</v>
          </cell>
          <cell r="C10294">
            <v>2077</v>
          </cell>
          <cell r="D10294">
            <v>1</v>
          </cell>
          <cell r="E10294" t="str">
            <v>KS</v>
          </cell>
          <cell r="F10294">
            <v>2077</v>
          </cell>
        </row>
        <row r="10295">
          <cell r="A10295">
            <v>7408308</v>
          </cell>
          <cell r="B10295" t="str">
            <v>Krycí deska…T6L/P02B</v>
          </cell>
          <cell r="C10295">
            <v>105</v>
          </cell>
          <cell r="D10295">
            <v>1</v>
          </cell>
          <cell r="E10295" t="str">
            <v>KS</v>
          </cell>
          <cell r="F10295">
            <v>105</v>
          </cell>
        </row>
        <row r="10296">
          <cell r="A10296">
            <v>7408312</v>
          </cell>
          <cell r="B10296" t="str">
            <v>Krycí deska…T6L/P02S</v>
          </cell>
          <cell r="C10296">
            <v>105</v>
          </cell>
          <cell r="D10296">
            <v>1</v>
          </cell>
          <cell r="E10296" t="str">
            <v>KS</v>
          </cell>
          <cell r="F10296">
            <v>105</v>
          </cell>
        </row>
        <row r="10297">
          <cell r="A10297">
            <v>7408316</v>
          </cell>
          <cell r="B10297" t="str">
            <v>Krycí deska…T6L/P0B</v>
          </cell>
          <cell r="C10297">
            <v>105</v>
          </cell>
          <cell r="D10297">
            <v>1</v>
          </cell>
          <cell r="E10297" t="str">
            <v>KS</v>
          </cell>
          <cell r="F10297">
            <v>105</v>
          </cell>
        </row>
        <row r="10298">
          <cell r="A10298">
            <v>7408320</v>
          </cell>
          <cell r="B10298" t="str">
            <v>Krycí deska…T6L/P0S</v>
          </cell>
          <cell r="C10298">
            <v>105</v>
          </cell>
          <cell r="D10298">
            <v>1</v>
          </cell>
          <cell r="E10298" t="str">
            <v>KS</v>
          </cell>
          <cell r="F10298">
            <v>105</v>
          </cell>
        </row>
        <row r="10299">
          <cell r="A10299">
            <v>7408324</v>
          </cell>
          <cell r="B10299" t="str">
            <v>Krycí deska…T6L/P15B</v>
          </cell>
          <cell r="C10299">
            <v>105</v>
          </cell>
          <cell r="D10299">
            <v>1</v>
          </cell>
          <cell r="E10299" t="str">
            <v>KS</v>
          </cell>
          <cell r="F10299">
            <v>105</v>
          </cell>
        </row>
        <row r="10300">
          <cell r="A10300">
            <v>7408328</v>
          </cell>
          <cell r="B10300" t="str">
            <v>Krycí deska…T6L/P15S</v>
          </cell>
          <cell r="C10300">
            <v>105</v>
          </cell>
          <cell r="D10300">
            <v>1</v>
          </cell>
          <cell r="E10300" t="str">
            <v>KS</v>
          </cell>
          <cell r="F10300">
            <v>105</v>
          </cell>
        </row>
        <row r="10301">
          <cell r="A10301">
            <v>7408332</v>
          </cell>
          <cell r="B10301" t="str">
            <v>Krycí deska…T6L/P16B</v>
          </cell>
          <cell r="C10301">
            <v>112</v>
          </cell>
          <cell r="D10301">
            <v>1</v>
          </cell>
          <cell r="E10301" t="str">
            <v>KS</v>
          </cell>
          <cell r="F10301">
            <v>112</v>
          </cell>
        </row>
        <row r="10302">
          <cell r="A10302">
            <v>7408336</v>
          </cell>
          <cell r="B10302" t="str">
            <v>Krycí deska…T6L/P16S</v>
          </cell>
          <cell r="C10302">
            <v>105</v>
          </cell>
          <cell r="D10302">
            <v>1</v>
          </cell>
          <cell r="E10302" t="str">
            <v>KS</v>
          </cell>
          <cell r="F10302">
            <v>105</v>
          </cell>
        </row>
        <row r="10303">
          <cell r="A10303">
            <v>7408344</v>
          </cell>
          <cell r="B10303" t="str">
            <v>Krycí deska…T6L/P1S</v>
          </cell>
          <cell r="C10303">
            <v>105</v>
          </cell>
          <cell r="D10303">
            <v>1</v>
          </cell>
          <cell r="E10303" t="str">
            <v>KS</v>
          </cell>
          <cell r="F10303">
            <v>105</v>
          </cell>
        </row>
        <row r="10304">
          <cell r="A10304">
            <v>7408348</v>
          </cell>
          <cell r="B10304" t="str">
            <v>Krycí deska…T6L/P3B</v>
          </cell>
          <cell r="C10304">
            <v>134</v>
          </cell>
          <cell r="D10304">
            <v>1</v>
          </cell>
          <cell r="E10304" t="str">
            <v>KS</v>
          </cell>
          <cell r="F10304">
            <v>134</v>
          </cell>
        </row>
        <row r="10305">
          <cell r="A10305">
            <v>7408352</v>
          </cell>
          <cell r="B10305" t="str">
            <v>Krycí deska…T6L/P3S</v>
          </cell>
          <cell r="C10305">
            <v>134</v>
          </cell>
          <cell r="D10305">
            <v>1</v>
          </cell>
          <cell r="E10305" t="str">
            <v>KS</v>
          </cell>
          <cell r="F10305">
            <v>134</v>
          </cell>
        </row>
        <row r="10306">
          <cell r="A10306">
            <v>7408356</v>
          </cell>
          <cell r="B10306" t="str">
            <v>Krycí deska…T6L/P5B</v>
          </cell>
          <cell r="C10306">
            <v>105</v>
          </cell>
          <cell r="D10306">
            <v>1</v>
          </cell>
          <cell r="E10306" t="str">
            <v>KS</v>
          </cell>
          <cell r="F10306">
            <v>105</v>
          </cell>
        </row>
        <row r="10307">
          <cell r="A10307">
            <v>7408360</v>
          </cell>
          <cell r="B10307" t="str">
            <v>Krycí deska…T6L/P5S</v>
          </cell>
          <cell r="C10307">
            <v>105</v>
          </cell>
          <cell r="D10307">
            <v>1</v>
          </cell>
          <cell r="E10307" t="str">
            <v>KS</v>
          </cell>
          <cell r="F10307">
            <v>105</v>
          </cell>
        </row>
        <row r="10308">
          <cell r="A10308">
            <v>7408364</v>
          </cell>
          <cell r="B10308" t="str">
            <v>Krycí deska…T6L/P7B</v>
          </cell>
          <cell r="C10308">
            <v>134</v>
          </cell>
          <cell r="D10308">
            <v>1</v>
          </cell>
          <cell r="E10308" t="str">
            <v>KS</v>
          </cell>
          <cell r="F10308">
            <v>134</v>
          </cell>
        </row>
        <row r="10309">
          <cell r="A10309">
            <v>7408368</v>
          </cell>
          <cell r="B10309" t="str">
            <v>Krycí deska…T6L/P7S</v>
          </cell>
          <cell r="C10309">
            <v>134</v>
          </cell>
          <cell r="D10309">
            <v>1</v>
          </cell>
          <cell r="E10309" t="str">
            <v>KS</v>
          </cell>
          <cell r="F10309">
            <v>134</v>
          </cell>
        </row>
        <row r="10310">
          <cell r="A10310">
            <v>7408372</v>
          </cell>
          <cell r="B10310" t="str">
            <v>Krycí deska…T6L/P9B</v>
          </cell>
          <cell r="C10310">
            <v>120</v>
          </cell>
          <cell r="D10310">
            <v>1</v>
          </cell>
          <cell r="E10310" t="str">
            <v>KS</v>
          </cell>
          <cell r="F10310">
            <v>120</v>
          </cell>
        </row>
        <row r="10311">
          <cell r="A10311">
            <v>7408376</v>
          </cell>
          <cell r="B10311" t="str">
            <v>Krycí deska…T6L/P9S</v>
          </cell>
          <cell r="C10311">
            <v>120</v>
          </cell>
          <cell r="D10311">
            <v>1</v>
          </cell>
          <cell r="E10311" t="str">
            <v>KS</v>
          </cell>
          <cell r="F10311">
            <v>120</v>
          </cell>
        </row>
        <row r="10312">
          <cell r="A10312">
            <v>7408380</v>
          </cell>
          <cell r="B10312" t="str">
            <v>Příčná přepážka…T6L/Q1B</v>
          </cell>
          <cell r="C10312">
            <v>90</v>
          </cell>
          <cell r="D10312">
            <v>1</v>
          </cell>
          <cell r="E10312" t="str">
            <v>KS</v>
          </cell>
          <cell r="F10312">
            <v>90</v>
          </cell>
        </row>
        <row r="10313">
          <cell r="A10313">
            <v>7408384</v>
          </cell>
          <cell r="B10313" t="str">
            <v>Příčná přepážka…T6L/Q2B</v>
          </cell>
          <cell r="C10313">
            <v>90</v>
          </cell>
          <cell r="D10313">
            <v>1</v>
          </cell>
          <cell r="E10313" t="str">
            <v>KS</v>
          </cell>
          <cell r="F10313">
            <v>90</v>
          </cell>
        </row>
        <row r="10314">
          <cell r="A10314">
            <v>7408388</v>
          </cell>
          <cell r="B10314" t="str">
            <v>Přístrojový nástavec…T6L00C</v>
          </cell>
          <cell r="C10314">
            <v>1844</v>
          </cell>
          <cell r="D10314">
            <v>1</v>
          </cell>
          <cell r="E10314" t="str">
            <v>KS</v>
          </cell>
          <cell r="F10314">
            <v>1844</v>
          </cell>
        </row>
        <row r="10315">
          <cell r="A10315">
            <v>7408392</v>
          </cell>
          <cell r="B10315" t="str">
            <v>Přístrojový nástavec…T6L00C</v>
          </cell>
          <cell r="C10315">
            <v>1844</v>
          </cell>
          <cell r="D10315">
            <v>1</v>
          </cell>
          <cell r="E10315" t="str">
            <v>KS</v>
          </cell>
          <cell r="F10315">
            <v>1844</v>
          </cell>
        </row>
        <row r="10316">
          <cell r="A10316">
            <v>7408396</v>
          </cell>
          <cell r="B10316" t="str">
            <v>Přístrojový nástavec…T6L00C</v>
          </cell>
          <cell r="C10316">
            <v>1844</v>
          </cell>
          <cell r="D10316">
            <v>1</v>
          </cell>
          <cell r="E10316" t="str">
            <v>KS</v>
          </cell>
          <cell r="F10316">
            <v>1844</v>
          </cell>
        </row>
        <row r="10317">
          <cell r="A10317">
            <v>7408400</v>
          </cell>
          <cell r="B10317" t="str">
            <v>Upevňovací osa…T6LBA</v>
          </cell>
          <cell r="C10317">
            <v>60</v>
          </cell>
          <cell r="D10317">
            <v>1</v>
          </cell>
          <cell r="E10317" t="str">
            <v>KS</v>
          </cell>
          <cell r="F10317">
            <v>60</v>
          </cell>
        </row>
        <row r="10318">
          <cell r="A10318">
            <v>7408404</v>
          </cell>
          <cell r="B10318" t="str">
            <v>Krycí deska…T6LP14B</v>
          </cell>
          <cell r="C10318">
            <v>105</v>
          </cell>
          <cell r="D10318">
            <v>1</v>
          </cell>
          <cell r="E10318" t="str">
            <v>KS</v>
          </cell>
          <cell r="F10318">
            <v>105</v>
          </cell>
        </row>
        <row r="10319">
          <cell r="A10319">
            <v>7408408</v>
          </cell>
          <cell r="B10319" t="str">
            <v>Krycí deska…T6LP14S</v>
          </cell>
          <cell r="C10319">
            <v>105</v>
          </cell>
          <cell r="D10319">
            <v>1</v>
          </cell>
          <cell r="E10319" t="str">
            <v>KS</v>
          </cell>
          <cell r="F10319">
            <v>105</v>
          </cell>
        </row>
        <row r="10320">
          <cell r="A10320">
            <v>7408412</v>
          </cell>
          <cell r="B10320" t="str">
            <v>Adaptér…T8NL/A105</v>
          </cell>
          <cell r="C10320">
            <v>531</v>
          </cell>
          <cell r="D10320">
            <v>1</v>
          </cell>
          <cell r="E10320" t="str">
            <v>KS</v>
          </cell>
          <cell r="F10320">
            <v>531</v>
          </cell>
        </row>
        <row r="10321">
          <cell r="A10321">
            <v>7408416</v>
          </cell>
          <cell r="B10321" t="str">
            <v>Adaptér…T8NL/A45</v>
          </cell>
          <cell r="C10321">
            <v>463</v>
          </cell>
          <cell r="D10321">
            <v>1</v>
          </cell>
          <cell r="E10321" t="str">
            <v>KS</v>
          </cell>
          <cell r="F10321">
            <v>463</v>
          </cell>
        </row>
        <row r="10322">
          <cell r="A10322">
            <v>7408420</v>
          </cell>
          <cell r="B10322" t="str">
            <v>Zakrytí rohu…T8NL/EB1</v>
          </cell>
          <cell r="C10322">
            <v>129</v>
          </cell>
          <cell r="D10322">
            <v>1</v>
          </cell>
          <cell r="E10322" t="str">
            <v>KS</v>
          </cell>
          <cell r="F10322">
            <v>129</v>
          </cell>
        </row>
        <row r="10323">
          <cell r="A10323">
            <v>7408424</v>
          </cell>
          <cell r="B10323" t="str">
            <v>Zakrytí rohu…T8NL/EB1/</v>
          </cell>
          <cell r="C10323">
            <v>129</v>
          </cell>
          <cell r="D10323">
            <v>1</v>
          </cell>
          <cell r="E10323" t="str">
            <v>KS</v>
          </cell>
          <cell r="F10323">
            <v>129</v>
          </cell>
        </row>
        <row r="10324">
          <cell r="A10324">
            <v>7408428</v>
          </cell>
          <cell r="B10324" t="str">
            <v>Zakrytí rohu…T8NL/EB2</v>
          </cell>
          <cell r="C10324">
            <v>129</v>
          </cell>
          <cell r="D10324">
            <v>1</v>
          </cell>
          <cell r="E10324" t="str">
            <v>KS</v>
          </cell>
          <cell r="F10324">
            <v>129</v>
          </cell>
        </row>
        <row r="10325">
          <cell r="A10325">
            <v>7408432</v>
          </cell>
          <cell r="B10325" t="str">
            <v>Zakrytí rohu…T8NL/EB2/</v>
          </cell>
          <cell r="C10325">
            <v>129</v>
          </cell>
          <cell r="D10325">
            <v>1</v>
          </cell>
          <cell r="E10325" t="str">
            <v>KS</v>
          </cell>
          <cell r="F10325">
            <v>129</v>
          </cell>
        </row>
        <row r="10326">
          <cell r="A10326">
            <v>7408436</v>
          </cell>
          <cell r="B10326" t="str">
            <v>Krycí deska…T8NL/P01</v>
          </cell>
          <cell r="C10326">
            <v>105</v>
          </cell>
          <cell r="D10326">
            <v>1</v>
          </cell>
          <cell r="E10326" t="str">
            <v>KS</v>
          </cell>
          <cell r="F10326">
            <v>105</v>
          </cell>
        </row>
        <row r="10327">
          <cell r="A10327">
            <v>7408440</v>
          </cell>
          <cell r="B10327" t="str">
            <v>Krycí deska…T8NL/P01/</v>
          </cell>
          <cell r="C10327">
            <v>105</v>
          </cell>
          <cell r="D10327">
            <v>1</v>
          </cell>
          <cell r="E10327" t="str">
            <v>KS</v>
          </cell>
          <cell r="F10327">
            <v>105</v>
          </cell>
        </row>
        <row r="10328">
          <cell r="A10328">
            <v>7408444</v>
          </cell>
          <cell r="B10328" t="str">
            <v>Krycí deska…T8NL/P1</v>
          </cell>
          <cell r="C10328">
            <v>105</v>
          </cell>
          <cell r="D10328">
            <v>1</v>
          </cell>
          <cell r="E10328" t="str">
            <v>KS</v>
          </cell>
          <cell r="F10328">
            <v>105</v>
          </cell>
        </row>
        <row r="10329">
          <cell r="A10329">
            <v>7408448</v>
          </cell>
          <cell r="B10329" t="str">
            <v>Krycí deska…T8NL/P1/7</v>
          </cell>
          <cell r="C10329">
            <v>105</v>
          </cell>
          <cell r="D10329">
            <v>1</v>
          </cell>
          <cell r="E10329" t="str">
            <v>KS</v>
          </cell>
          <cell r="F10329">
            <v>105</v>
          </cell>
        </row>
        <row r="10330">
          <cell r="A10330">
            <v>7408452</v>
          </cell>
          <cell r="B10330" t="str">
            <v>Krycí deska…T8NL/P105</v>
          </cell>
          <cell r="C10330">
            <v>136</v>
          </cell>
          <cell r="D10330">
            <v>1</v>
          </cell>
          <cell r="E10330" t="str">
            <v>KS</v>
          </cell>
          <cell r="F10330">
            <v>136</v>
          </cell>
        </row>
        <row r="10331">
          <cell r="A10331">
            <v>7408456</v>
          </cell>
          <cell r="B10331" t="str">
            <v>Krycí deska…T8NL/P105</v>
          </cell>
          <cell r="C10331">
            <v>136</v>
          </cell>
          <cell r="D10331">
            <v>1</v>
          </cell>
          <cell r="E10331" t="str">
            <v>KS</v>
          </cell>
          <cell r="F10331">
            <v>136</v>
          </cell>
        </row>
        <row r="10332">
          <cell r="A10332">
            <v>7408458</v>
          </cell>
          <cell r="B10332" t="str">
            <v>Krycí deska…T8NL/P2</v>
          </cell>
          <cell r="C10332">
            <v>105</v>
          </cell>
          <cell r="D10332">
            <v>1</v>
          </cell>
          <cell r="E10332" t="str">
            <v>KS</v>
          </cell>
          <cell r="F10332">
            <v>105</v>
          </cell>
        </row>
        <row r="10333">
          <cell r="A10333">
            <v>7408460</v>
          </cell>
          <cell r="B10333" t="str">
            <v>Krycí deska…T8NL/P2/7</v>
          </cell>
          <cell r="C10333">
            <v>105</v>
          </cell>
          <cell r="D10333">
            <v>1</v>
          </cell>
          <cell r="E10333" t="str">
            <v>KS</v>
          </cell>
          <cell r="F10333">
            <v>105</v>
          </cell>
        </row>
        <row r="10334">
          <cell r="A10334">
            <v>7408464</v>
          </cell>
          <cell r="B10334" t="str">
            <v>Krycí deska…T8NL/P3</v>
          </cell>
          <cell r="C10334">
            <v>123</v>
          </cell>
          <cell r="D10334">
            <v>1</v>
          </cell>
          <cell r="E10334" t="str">
            <v>KS</v>
          </cell>
          <cell r="F10334">
            <v>123</v>
          </cell>
        </row>
        <row r="10335">
          <cell r="A10335">
            <v>7408470</v>
          </cell>
          <cell r="B10335" t="str">
            <v>Krycí deska…T8NL/P3/7</v>
          </cell>
          <cell r="C10335">
            <v>123</v>
          </cell>
          <cell r="D10335">
            <v>1</v>
          </cell>
          <cell r="E10335" t="str">
            <v>KS</v>
          </cell>
          <cell r="F10335">
            <v>123</v>
          </cell>
        </row>
        <row r="10336">
          <cell r="A10336">
            <v>7408474</v>
          </cell>
          <cell r="B10336" t="str">
            <v>Krycí deska…T8NL/P45</v>
          </cell>
          <cell r="C10336">
            <v>105</v>
          </cell>
          <cell r="D10336">
            <v>1</v>
          </cell>
          <cell r="E10336" t="str">
            <v>KS</v>
          </cell>
          <cell r="F10336">
            <v>105</v>
          </cell>
        </row>
        <row r="10337">
          <cell r="A10337">
            <v>7408478</v>
          </cell>
          <cell r="B10337" t="str">
            <v>Krycí deska…T8NL/P45/</v>
          </cell>
          <cell r="C10337">
            <v>105</v>
          </cell>
          <cell r="D10337">
            <v>1</v>
          </cell>
          <cell r="E10337" t="str">
            <v>KS</v>
          </cell>
          <cell r="F10337">
            <v>105</v>
          </cell>
        </row>
        <row r="10338">
          <cell r="A10338">
            <v>7408482</v>
          </cell>
          <cell r="B10338" t="str">
            <v>Krycí deska…T8NL/PCEE</v>
          </cell>
          <cell r="C10338">
            <v>136</v>
          </cell>
          <cell r="D10338">
            <v>1</v>
          </cell>
          <cell r="E10338" t="str">
            <v>KS</v>
          </cell>
          <cell r="F10338">
            <v>136</v>
          </cell>
        </row>
        <row r="10339">
          <cell r="A10339">
            <v>7408486</v>
          </cell>
          <cell r="B10339" t="str">
            <v>Krycí deska…T8NL/PCEE</v>
          </cell>
          <cell r="C10339">
            <v>136</v>
          </cell>
          <cell r="D10339">
            <v>1</v>
          </cell>
          <cell r="E10339" t="str">
            <v>KS</v>
          </cell>
          <cell r="F10339">
            <v>136</v>
          </cell>
        </row>
        <row r="10340">
          <cell r="A10340">
            <v>7408490</v>
          </cell>
          <cell r="B10340" t="str">
            <v>Příčná přepážka…T8NL/TQ</v>
          </cell>
          <cell r="C10340">
            <v>112</v>
          </cell>
          <cell r="D10340">
            <v>1</v>
          </cell>
          <cell r="E10340" t="str">
            <v>KS</v>
          </cell>
          <cell r="F10340">
            <v>112</v>
          </cell>
        </row>
        <row r="10341">
          <cell r="A10341">
            <v>7408494</v>
          </cell>
          <cell r="B10341" t="str">
            <v>Přístrojový nástavec…T8NL00C</v>
          </cell>
          <cell r="C10341">
            <v>3070</v>
          </cell>
          <cell r="D10341">
            <v>1</v>
          </cell>
          <cell r="E10341" t="str">
            <v>KS</v>
          </cell>
          <cell r="F10341">
            <v>3070</v>
          </cell>
        </row>
        <row r="10342">
          <cell r="A10342">
            <v>7408498</v>
          </cell>
          <cell r="B10342" t="str">
            <v>Přístrojový nástavec…T8NL00C70</v>
          </cell>
          <cell r="C10342">
            <v>3070</v>
          </cell>
          <cell r="D10342">
            <v>1</v>
          </cell>
          <cell r="E10342" t="str">
            <v>KS</v>
          </cell>
          <cell r="F10342">
            <v>3070</v>
          </cell>
        </row>
        <row r="10343">
          <cell r="A10343">
            <v>7408502</v>
          </cell>
          <cell r="B10343" t="str">
            <v>Tubus …TUGRAF9</v>
          </cell>
          <cell r="C10343">
            <v>1250</v>
          </cell>
          <cell r="D10343">
            <v>1</v>
          </cell>
          <cell r="E10343" t="str">
            <v>KS</v>
          </cell>
          <cell r="F10343">
            <v>1250</v>
          </cell>
        </row>
        <row r="10344">
          <cell r="A10344">
            <v>7408506</v>
          </cell>
          <cell r="B10344" t="str">
            <v>Tubus …TUGRAF9</v>
          </cell>
          <cell r="C10344">
            <v>1250</v>
          </cell>
          <cell r="D10344">
            <v>1</v>
          </cell>
          <cell r="E10344" t="str">
            <v>KS</v>
          </cell>
          <cell r="F10344">
            <v>1250</v>
          </cell>
        </row>
        <row r="10345">
          <cell r="A10345">
            <v>7408510</v>
          </cell>
          <cell r="B10345" t="str">
            <v>Tubus …TUKA</v>
          </cell>
          <cell r="C10345">
            <v>4665</v>
          </cell>
          <cell r="D10345">
            <v>1</v>
          </cell>
          <cell r="E10345" t="str">
            <v>KS</v>
          </cell>
          <cell r="F10345">
            <v>4665</v>
          </cell>
        </row>
        <row r="10346">
          <cell r="A10346">
            <v>7408514</v>
          </cell>
          <cell r="B10346" t="str">
            <v>Tubus …TUKM</v>
          </cell>
          <cell r="C10346">
            <v>1787</v>
          </cell>
          <cell r="D10346">
            <v>1</v>
          </cell>
          <cell r="E10346" t="str">
            <v>KS</v>
          </cell>
          <cell r="F10346">
            <v>1787</v>
          </cell>
        </row>
        <row r="10347">
          <cell r="A10347">
            <v>7408518</v>
          </cell>
          <cell r="B10347" t="str">
            <v>Tubus …TUKM</v>
          </cell>
          <cell r="C10347">
            <v>1787</v>
          </cell>
          <cell r="D10347">
            <v>1</v>
          </cell>
          <cell r="E10347" t="str">
            <v>KS</v>
          </cell>
          <cell r="F10347">
            <v>1787</v>
          </cell>
        </row>
        <row r="10348">
          <cell r="A10348">
            <v>7408522</v>
          </cell>
          <cell r="B10348" t="str">
            <v>Tubus …TUKM</v>
          </cell>
          <cell r="C10348">
            <v>1787</v>
          </cell>
          <cell r="D10348">
            <v>1</v>
          </cell>
          <cell r="E10348" t="str">
            <v>KS</v>
          </cell>
          <cell r="F10348">
            <v>1787</v>
          </cell>
        </row>
        <row r="10349">
          <cell r="A10349">
            <v>7408526</v>
          </cell>
          <cell r="B10349" t="str">
            <v>Tubus …TUKM</v>
          </cell>
          <cell r="C10349">
            <v>1787</v>
          </cell>
          <cell r="D10349">
            <v>1</v>
          </cell>
          <cell r="E10349" t="str">
            <v>KS</v>
          </cell>
          <cell r="F10349">
            <v>1787</v>
          </cell>
        </row>
        <row r="10350">
          <cell r="A10350">
            <v>7408530</v>
          </cell>
          <cell r="B10350" t="str">
            <v>Tubus …TUKV</v>
          </cell>
          <cell r="C10350">
            <v>1787</v>
          </cell>
          <cell r="D10350">
            <v>1</v>
          </cell>
          <cell r="E10350" t="str">
            <v>KS</v>
          </cell>
          <cell r="F10350">
            <v>1787</v>
          </cell>
        </row>
        <row r="10351">
          <cell r="A10351">
            <v>7408534</v>
          </cell>
          <cell r="B10351" t="str">
            <v>Tubus …TUKV</v>
          </cell>
          <cell r="C10351">
            <v>1787</v>
          </cell>
          <cell r="D10351">
            <v>1</v>
          </cell>
          <cell r="E10351" t="str">
            <v>KS</v>
          </cell>
          <cell r="F10351">
            <v>1787</v>
          </cell>
        </row>
        <row r="10352">
          <cell r="A10352">
            <v>7408538</v>
          </cell>
          <cell r="B10352" t="str">
            <v>Ochranný kobercový rám…UDA71</v>
          </cell>
          <cell r="C10352">
            <v>800</v>
          </cell>
          <cell r="D10352">
            <v>1</v>
          </cell>
          <cell r="E10352" t="str">
            <v>KS</v>
          </cell>
          <cell r="F10352">
            <v>800</v>
          </cell>
        </row>
        <row r="10353">
          <cell r="A10353">
            <v>7408542</v>
          </cell>
          <cell r="B10353" t="str">
            <v>Ochranný kobercový rám…UDA71</v>
          </cell>
          <cell r="C10353">
            <v>800</v>
          </cell>
          <cell r="D10353">
            <v>1</v>
          </cell>
          <cell r="E10353" t="str">
            <v>KS</v>
          </cell>
          <cell r="F10353">
            <v>800</v>
          </cell>
        </row>
        <row r="10354">
          <cell r="A10354">
            <v>7408546</v>
          </cell>
          <cell r="B10354" t="str">
            <v>Ochranný kobercový rám…UDA71</v>
          </cell>
          <cell r="C10354">
            <v>1605</v>
          </cell>
          <cell r="D10354">
            <v>1</v>
          </cell>
          <cell r="E10354" t="str">
            <v>KS</v>
          </cell>
          <cell r="F10354">
            <v>1605</v>
          </cell>
        </row>
        <row r="10355">
          <cell r="A10355">
            <v>7408550</v>
          </cell>
          <cell r="B10355" t="str">
            <v>Sada pro přestavbu…UDB</v>
          </cell>
          <cell r="C10355">
            <v>20</v>
          </cell>
          <cell r="D10355">
            <v>1</v>
          </cell>
          <cell r="E10355" t="str">
            <v>KS</v>
          </cell>
          <cell r="F10355">
            <v>20</v>
          </cell>
        </row>
        <row r="10356">
          <cell r="A10356">
            <v>7408554</v>
          </cell>
          <cell r="B10356" t="str">
            <v>Podlahová krabice s vývodem…UDL1-120/</v>
          </cell>
          <cell r="C10356">
            <v>11092</v>
          </cell>
          <cell r="D10356">
            <v>1</v>
          </cell>
          <cell r="E10356" t="str">
            <v>KS</v>
          </cell>
          <cell r="F10356">
            <v>11092</v>
          </cell>
        </row>
        <row r="10357">
          <cell r="A10357">
            <v>7408558</v>
          </cell>
          <cell r="B10357" t="str">
            <v>Podlahová krabice s vývodem…UDL2-120/</v>
          </cell>
          <cell r="C10357">
            <v>2007</v>
          </cell>
          <cell r="D10357">
            <v>1</v>
          </cell>
          <cell r="E10357" t="str">
            <v>KS</v>
          </cell>
          <cell r="F10357">
            <v>2007</v>
          </cell>
        </row>
        <row r="10358">
          <cell r="A10358">
            <v>7408562</v>
          </cell>
          <cell r="B10358" t="str">
            <v>Podlahová krabice s vývodem…UDL2-120/</v>
          </cell>
          <cell r="C10358">
            <v>2199</v>
          </cell>
          <cell r="D10358">
            <v>1</v>
          </cell>
          <cell r="E10358" t="str">
            <v>KS</v>
          </cell>
          <cell r="F10358">
            <v>2199</v>
          </cell>
        </row>
        <row r="10359">
          <cell r="A10359">
            <v>7408566</v>
          </cell>
          <cell r="B10359" t="str">
            <v>Podlahová krabice s vývodem…UDL2-80/7</v>
          </cell>
          <cell r="C10359">
            <v>1972</v>
          </cell>
          <cell r="D10359">
            <v>1</v>
          </cell>
          <cell r="E10359" t="str">
            <v>KS</v>
          </cell>
          <cell r="F10359">
            <v>1972</v>
          </cell>
        </row>
        <row r="10360">
          <cell r="A10360">
            <v>7408570</v>
          </cell>
          <cell r="B10360" t="str">
            <v>Kanálový vývod…US80/32</v>
          </cell>
          <cell r="C10360">
            <v>1338</v>
          </cell>
          <cell r="D10360">
            <v>1</v>
          </cell>
          <cell r="E10360" t="str">
            <v>KS</v>
          </cell>
          <cell r="F10360">
            <v>1338</v>
          </cell>
        </row>
        <row r="10361">
          <cell r="A10361">
            <v>7408574</v>
          </cell>
          <cell r="B10361" t="str">
            <v>Kanálový vývod…US80/55</v>
          </cell>
          <cell r="C10361">
            <v>1590</v>
          </cell>
          <cell r="D10361">
            <v>1</v>
          </cell>
          <cell r="E10361" t="str">
            <v>KS</v>
          </cell>
          <cell r="F10361">
            <v>1590</v>
          </cell>
        </row>
        <row r="10362">
          <cell r="A10362">
            <v>7408578</v>
          </cell>
          <cell r="B10362" t="str">
            <v>Podlahový vývod…US80/DB20</v>
          </cell>
          <cell r="C10362">
            <v>1541</v>
          </cell>
          <cell r="D10362">
            <v>1</v>
          </cell>
          <cell r="E10362" t="str">
            <v>KS</v>
          </cell>
          <cell r="F10362">
            <v>1541</v>
          </cell>
        </row>
        <row r="10363">
          <cell r="A10363">
            <v>7408582</v>
          </cell>
          <cell r="B10363" t="str">
            <v>Podlahový vývod…US80/DB38</v>
          </cell>
          <cell r="C10363">
            <v>1946</v>
          </cell>
          <cell r="D10363">
            <v>1</v>
          </cell>
          <cell r="E10363" t="str">
            <v>KS</v>
          </cell>
          <cell r="F10363">
            <v>1946</v>
          </cell>
        </row>
        <row r="10364">
          <cell r="A10364">
            <v>7408586</v>
          </cell>
          <cell r="B10364" t="str">
            <v>Upínací kruh…US80-2</v>
          </cell>
          <cell r="C10364">
            <v>96</v>
          </cell>
          <cell r="D10364">
            <v>1</v>
          </cell>
          <cell r="E10364" t="str">
            <v>KS</v>
          </cell>
          <cell r="F10364">
            <v>96</v>
          </cell>
        </row>
        <row r="10365">
          <cell r="A10365">
            <v>7408590</v>
          </cell>
          <cell r="B10365" t="str">
            <v>Přístrojový kryt…US80A</v>
          </cell>
          <cell r="C10365">
            <v>47</v>
          </cell>
          <cell r="D10365">
            <v>1</v>
          </cell>
          <cell r="E10365" t="str">
            <v>KS</v>
          </cell>
          <cell r="F10365">
            <v>47</v>
          </cell>
        </row>
        <row r="10366">
          <cell r="A10366">
            <v>7408594</v>
          </cell>
          <cell r="B10366" t="str">
            <v>Přístrojový kryt…US80B</v>
          </cell>
          <cell r="C10366">
            <v>47</v>
          </cell>
          <cell r="D10366">
            <v>1</v>
          </cell>
          <cell r="E10366" t="str">
            <v>KS</v>
          </cell>
          <cell r="F10366">
            <v>47</v>
          </cell>
        </row>
        <row r="10367">
          <cell r="A10367">
            <v>7408598</v>
          </cell>
          <cell r="B10367" t="str">
            <v>Distanční kroužek…US80D</v>
          </cell>
          <cell r="C10367">
            <v>75</v>
          </cell>
          <cell r="D10367">
            <v>1</v>
          </cell>
          <cell r="E10367" t="str">
            <v>KS</v>
          </cell>
          <cell r="F10367">
            <v>75</v>
          </cell>
        </row>
        <row r="10368">
          <cell r="A10368">
            <v>7408602</v>
          </cell>
          <cell r="B10368" t="str">
            <v>Podlahový vývod…USS80-W</v>
          </cell>
          <cell r="C10368">
            <v>1166</v>
          </cell>
          <cell r="D10368">
            <v>1</v>
          </cell>
          <cell r="E10368" t="str">
            <v>KS</v>
          </cell>
          <cell r="F10368">
            <v>1166</v>
          </cell>
        </row>
        <row r="10369">
          <cell r="A10369">
            <v>7408606</v>
          </cell>
          <cell r="B10369" t="str">
            <v>Kleště na Seegerovy pojistky…WZ1007</v>
          </cell>
          <cell r="C10369">
            <v>1117</v>
          </cell>
          <cell r="D10369">
            <v>1</v>
          </cell>
          <cell r="E10369" t="str">
            <v>KS</v>
          </cell>
          <cell r="F10369">
            <v>1117</v>
          </cell>
        </row>
        <row r="10370">
          <cell r="A10370">
            <v>7408610</v>
          </cell>
          <cell r="B10370" t="str">
            <v>Montážní klíč…WZ1008</v>
          </cell>
          <cell r="C10370">
            <v>2156</v>
          </cell>
          <cell r="D10370">
            <v>1</v>
          </cell>
          <cell r="E10370" t="str">
            <v>KS</v>
          </cell>
          <cell r="F10370">
            <v>2156</v>
          </cell>
        </row>
        <row r="10371">
          <cell r="A10371">
            <v>7408614</v>
          </cell>
          <cell r="B10371" t="str">
            <v>Pilový list kruhový…WZ1013</v>
          </cell>
          <cell r="C10371">
            <v>585</v>
          </cell>
          <cell r="D10371">
            <v>1</v>
          </cell>
          <cell r="E10371" t="str">
            <v>KS</v>
          </cell>
          <cell r="F10371">
            <v>585</v>
          </cell>
        </row>
        <row r="10372">
          <cell r="A10372">
            <v>7408618</v>
          </cell>
          <cell r="B10372" t="str">
            <v>Vrtací šablona…WZ1014</v>
          </cell>
          <cell r="C10372">
            <v>8998</v>
          </cell>
          <cell r="D10372">
            <v>1</v>
          </cell>
          <cell r="E10372" t="str">
            <v>KS</v>
          </cell>
          <cell r="F10372">
            <v>8998</v>
          </cell>
        </row>
        <row r="10373">
          <cell r="A10373">
            <v>7408626</v>
          </cell>
          <cell r="B10373" t="str">
            <v>Montážní klíč…WZ1022</v>
          </cell>
          <cell r="C10373">
            <v>1009</v>
          </cell>
          <cell r="D10373">
            <v>1</v>
          </cell>
          <cell r="E10373" t="str">
            <v>KS</v>
          </cell>
          <cell r="F10373">
            <v>1009</v>
          </cell>
        </row>
        <row r="10374">
          <cell r="A10374">
            <v>7408630</v>
          </cell>
          <cell r="B10374" t="str">
            <v>Magnet. zvedák…WZ1028</v>
          </cell>
          <cell r="C10374">
            <v>7691</v>
          </cell>
          <cell r="D10374">
            <v>1</v>
          </cell>
          <cell r="E10374" t="str">
            <v>KS</v>
          </cell>
          <cell r="F10374">
            <v>7691</v>
          </cell>
        </row>
        <row r="10375">
          <cell r="A10375">
            <v>7408634</v>
          </cell>
          <cell r="B10375" t="str">
            <v>Přísavný držák…WZ1029</v>
          </cell>
          <cell r="C10375">
            <v>4163</v>
          </cell>
          <cell r="D10375">
            <v>1</v>
          </cell>
          <cell r="E10375" t="str">
            <v>KS</v>
          </cell>
          <cell r="F10375">
            <v>4163</v>
          </cell>
        </row>
        <row r="10376">
          <cell r="A10376">
            <v>7408638</v>
          </cell>
          <cell r="B10376" t="str">
            <v>Vrtací korunka do mazaniny…WZ1032</v>
          </cell>
          <cell r="C10376">
            <v>12995</v>
          </cell>
          <cell r="D10376">
            <v>1</v>
          </cell>
          <cell r="E10376" t="str">
            <v>KS</v>
          </cell>
          <cell r="F10376">
            <v>12995</v>
          </cell>
        </row>
        <row r="10377">
          <cell r="A10377">
            <v>7408642</v>
          </cell>
          <cell r="B10377" t="str">
            <v>Unašeč pilového listu…WZ1034</v>
          </cell>
          <cell r="C10377">
            <v>19776</v>
          </cell>
          <cell r="D10377">
            <v>1</v>
          </cell>
          <cell r="E10377" t="str">
            <v>KS</v>
          </cell>
          <cell r="F10377">
            <v>19776</v>
          </cell>
        </row>
        <row r="10378">
          <cell r="A10378">
            <v>7408646</v>
          </cell>
          <cell r="B10378" t="str">
            <v>Montážní klíč…WZ1058</v>
          </cell>
          <cell r="C10378">
            <v>2181</v>
          </cell>
          <cell r="D10378">
            <v>1</v>
          </cell>
          <cell r="E10378" t="str">
            <v>KS</v>
          </cell>
          <cell r="F10378">
            <v>2181</v>
          </cell>
        </row>
        <row r="10379">
          <cell r="A10379">
            <v>7408650</v>
          </cell>
          <cell r="B10379" t="str">
            <v>Odlehčení tahu…ZE2/3</v>
          </cell>
          <cell r="C10379">
            <v>9</v>
          </cell>
          <cell r="D10379">
            <v>1</v>
          </cell>
          <cell r="E10379" t="str">
            <v>KS</v>
          </cell>
          <cell r="F10379">
            <v>9</v>
          </cell>
        </row>
        <row r="10380">
          <cell r="A10380">
            <v>7408660</v>
          </cell>
          <cell r="B10380" t="str">
            <v>Pilový list kruhový…SRWZ1035</v>
          </cell>
          <cell r="C10380">
            <v>680</v>
          </cell>
          <cell r="D10380">
            <v>1</v>
          </cell>
          <cell r="E10380" t="str">
            <v>KS</v>
          </cell>
          <cell r="F10380">
            <v>680</v>
          </cell>
        </row>
        <row r="10381">
          <cell r="A10381">
            <v>7409672</v>
          </cell>
          <cell r="B10381" t="str">
            <v>Zaslepovací kryt…BA60N30</v>
          </cell>
          <cell r="C10381">
            <v>260</v>
          </cell>
          <cell r="D10381">
            <v>1</v>
          </cell>
          <cell r="E10381" t="str">
            <v>KS</v>
          </cell>
          <cell r="F10381">
            <v>260</v>
          </cell>
        </row>
        <row r="10382">
          <cell r="A10382">
            <v>7410030</v>
          </cell>
          <cell r="B10382" t="str">
            <v>UZD250-3…UZD250-3</v>
          </cell>
          <cell r="C10382">
            <v>2020</v>
          </cell>
          <cell r="D10382">
            <v>1</v>
          </cell>
          <cell r="E10382" t="str">
            <v>KS</v>
          </cell>
          <cell r="F10382">
            <v>2020</v>
          </cell>
        </row>
        <row r="10383">
          <cell r="A10383">
            <v>7410034</v>
          </cell>
          <cell r="B10383" t="str">
            <v>Protahovací a odbočná krabice…UZD350-3</v>
          </cell>
          <cell r="C10383">
            <v>2545</v>
          </cell>
          <cell r="D10383">
            <v>1</v>
          </cell>
          <cell r="E10383" t="str">
            <v>KS</v>
          </cell>
          <cell r="F10383">
            <v>2545</v>
          </cell>
        </row>
        <row r="10384">
          <cell r="A10384">
            <v>7410043</v>
          </cell>
          <cell r="B10384" t="str">
            <v>UZD115170…UZD115170</v>
          </cell>
          <cell r="C10384">
            <v>2753</v>
          </cell>
          <cell r="D10384">
            <v>1</v>
          </cell>
          <cell r="E10384" t="str">
            <v>KS</v>
          </cell>
          <cell r="F10384">
            <v>2753</v>
          </cell>
        </row>
        <row r="10385">
          <cell r="A10385">
            <v>7410047</v>
          </cell>
          <cell r="B10385" t="str">
            <v>Protahovací a odbočovací krabice…UZD115170</v>
          </cell>
          <cell r="C10385">
            <v>2720</v>
          </cell>
          <cell r="D10385">
            <v>1</v>
          </cell>
          <cell r="E10385" t="str">
            <v>KS</v>
          </cell>
          <cell r="F10385">
            <v>2720</v>
          </cell>
        </row>
        <row r="10386">
          <cell r="A10386">
            <v>7410052</v>
          </cell>
          <cell r="B10386" t="str">
            <v>Protahovací a odbočovací krabice…UZD165220</v>
          </cell>
          <cell r="C10386">
            <v>4406</v>
          </cell>
          <cell r="D10386">
            <v>1</v>
          </cell>
          <cell r="E10386" t="str">
            <v>KS</v>
          </cell>
          <cell r="F10386">
            <v>4406</v>
          </cell>
        </row>
        <row r="10387">
          <cell r="A10387">
            <v>7410056</v>
          </cell>
          <cell r="B10387" t="str">
            <v>Podlahová krabice…UZD165220</v>
          </cell>
          <cell r="C10387">
            <v>2845</v>
          </cell>
          <cell r="D10387">
            <v>1</v>
          </cell>
          <cell r="E10387" t="str">
            <v>KS</v>
          </cell>
          <cell r="F10387">
            <v>2845</v>
          </cell>
        </row>
        <row r="10388">
          <cell r="A10388">
            <v>7410079</v>
          </cell>
          <cell r="B10388" t="str">
            <v>Podlahová krabice s víkem DUG4…UGD250-3/</v>
          </cell>
          <cell r="C10388">
            <v>2554</v>
          </cell>
          <cell r="D10388">
            <v>1</v>
          </cell>
          <cell r="E10388" t="str">
            <v>KS</v>
          </cell>
          <cell r="F10388">
            <v>2554</v>
          </cell>
        </row>
        <row r="10389">
          <cell r="A10389">
            <v>7410083</v>
          </cell>
          <cell r="B10389" t="str">
            <v>Podlahová krabice s víkem DUG6…UGD250-3/</v>
          </cell>
          <cell r="C10389">
            <v>2554</v>
          </cell>
          <cell r="D10389">
            <v>1</v>
          </cell>
          <cell r="E10389" t="str">
            <v>KS</v>
          </cell>
          <cell r="F10389">
            <v>2554</v>
          </cell>
        </row>
        <row r="10390">
          <cell r="A10390">
            <v>7410087</v>
          </cell>
          <cell r="B10390" t="str">
            <v>Podlahová krabice s víkem DUG9…UGD250-3/</v>
          </cell>
          <cell r="C10390">
            <v>2554</v>
          </cell>
          <cell r="D10390">
            <v>1</v>
          </cell>
          <cell r="E10390" t="str">
            <v>KS</v>
          </cell>
          <cell r="F10390">
            <v>2554</v>
          </cell>
        </row>
        <row r="10391">
          <cell r="A10391">
            <v>7410104</v>
          </cell>
          <cell r="B10391" t="str">
            <v>Podlahová krabice s víkem DUG4…UGD350-3/</v>
          </cell>
          <cell r="C10391">
            <v>3187</v>
          </cell>
          <cell r="D10391">
            <v>1</v>
          </cell>
          <cell r="E10391" t="str">
            <v>KS</v>
          </cell>
          <cell r="F10391">
            <v>3187</v>
          </cell>
        </row>
        <row r="10392">
          <cell r="A10392">
            <v>7410108</v>
          </cell>
          <cell r="B10392" t="str">
            <v>Podlahová krabice s víkem DUG6…UGD350-3/</v>
          </cell>
          <cell r="C10392">
            <v>3187</v>
          </cell>
          <cell r="D10392">
            <v>1</v>
          </cell>
          <cell r="E10392" t="str">
            <v>KS</v>
          </cell>
          <cell r="F10392">
            <v>3187</v>
          </cell>
        </row>
        <row r="10393">
          <cell r="A10393">
            <v>7410112</v>
          </cell>
          <cell r="B10393" t="str">
            <v>Podlahová krabice s víkem DUG9…UGD350-3/</v>
          </cell>
          <cell r="C10393">
            <v>3187</v>
          </cell>
          <cell r="D10393">
            <v>1</v>
          </cell>
          <cell r="E10393" t="str">
            <v>KS</v>
          </cell>
          <cell r="F10393">
            <v>3187</v>
          </cell>
        </row>
        <row r="10394">
          <cell r="A10394">
            <v>7410120</v>
          </cell>
          <cell r="B10394" t="str">
            <v>Podlahová krabice…UGD350-3R</v>
          </cell>
          <cell r="C10394">
            <v>3187</v>
          </cell>
          <cell r="D10394">
            <v>1</v>
          </cell>
          <cell r="E10394" t="str">
            <v>KS</v>
          </cell>
          <cell r="F10394">
            <v>3187</v>
          </cell>
        </row>
        <row r="10395">
          <cell r="A10395">
            <v>7410124</v>
          </cell>
          <cell r="B10395" t="str">
            <v>Podlahová přístrojová krabice…UGD350-3R</v>
          </cell>
          <cell r="C10395">
            <v>3187</v>
          </cell>
          <cell r="D10395">
            <v>1</v>
          </cell>
          <cell r="E10395" t="str">
            <v>KS</v>
          </cell>
          <cell r="F10395">
            <v>3187</v>
          </cell>
        </row>
        <row r="10396">
          <cell r="A10396">
            <v>7410142</v>
          </cell>
          <cell r="B10396" t="str">
            <v>ASH250-3B…ASH250-3B</v>
          </cell>
          <cell r="C10396">
            <v>747</v>
          </cell>
          <cell r="D10396">
            <v>1</v>
          </cell>
          <cell r="E10396" t="str">
            <v>KS</v>
          </cell>
          <cell r="F10396">
            <v>747</v>
          </cell>
        </row>
        <row r="10397">
          <cell r="A10397">
            <v>7410168</v>
          </cell>
          <cell r="B10397" t="str">
            <v>PODPĚRA PRO VYSOKÁ ZATÍŽENÍ…DSSL2/70/</v>
          </cell>
          <cell r="C10397">
            <v>750</v>
          </cell>
          <cell r="D10397">
            <v>1</v>
          </cell>
          <cell r="E10397" t="str">
            <v>KS</v>
          </cell>
          <cell r="F10397">
            <v>750</v>
          </cell>
        </row>
        <row r="10398">
          <cell r="A10398">
            <v>7410172</v>
          </cell>
          <cell r="B10398" t="str">
            <v>DSSL2/100/140…DSSL2/100</v>
          </cell>
          <cell r="C10398">
            <v>749</v>
          </cell>
          <cell r="D10398">
            <v>1</v>
          </cell>
          <cell r="E10398" t="str">
            <v>KS</v>
          </cell>
          <cell r="F10398">
            <v>749</v>
          </cell>
        </row>
        <row r="10399">
          <cell r="A10399">
            <v>7410180</v>
          </cell>
          <cell r="B10399" t="str">
            <v>Podpěra pro velká zatížení…DSSL2/160</v>
          </cell>
          <cell r="C10399">
            <v>816</v>
          </cell>
          <cell r="D10399">
            <v>1</v>
          </cell>
          <cell r="E10399" t="str">
            <v>KS</v>
          </cell>
          <cell r="F10399">
            <v>816</v>
          </cell>
        </row>
        <row r="10400">
          <cell r="A10400">
            <v>7410200</v>
          </cell>
          <cell r="B10400" t="str">
            <v>Protahovací rám V2A…RKNUZD3/4</v>
          </cell>
          <cell r="C10400">
            <v>3622</v>
          </cell>
          <cell r="D10400">
            <v>1</v>
          </cell>
          <cell r="E10400" t="str">
            <v>KS</v>
          </cell>
          <cell r="F10400">
            <v>3622</v>
          </cell>
        </row>
        <row r="10401">
          <cell r="A10401">
            <v>7410204</v>
          </cell>
          <cell r="B10401" t="str">
            <v>Kazeta čtvercová…RKNUZD3/4</v>
          </cell>
          <cell r="C10401">
            <v>3740</v>
          </cell>
          <cell r="D10401">
            <v>1</v>
          </cell>
          <cell r="E10401" t="str">
            <v>KS</v>
          </cell>
          <cell r="F10401">
            <v>3740</v>
          </cell>
        </row>
        <row r="10402">
          <cell r="A10402">
            <v>7410209</v>
          </cell>
          <cell r="B10402" t="str">
            <v>Kazeta čtvercová…RKNUZD3/4</v>
          </cell>
          <cell r="C10402">
            <v>4169</v>
          </cell>
          <cell r="D10402">
            <v>1</v>
          </cell>
          <cell r="E10402" t="str">
            <v>KS</v>
          </cell>
          <cell r="F10402">
            <v>4169</v>
          </cell>
        </row>
        <row r="10403">
          <cell r="A10403">
            <v>7410218</v>
          </cell>
          <cell r="B10403" t="str">
            <v>Protahovací rám V2A…RKNUZD3/9</v>
          </cell>
          <cell r="C10403">
            <v>4350</v>
          </cell>
          <cell r="D10403">
            <v>1</v>
          </cell>
          <cell r="E10403" t="str">
            <v>KS</v>
          </cell>
          <cell r="F10403">
            <v>4350</v>
          </cell>
        </row>
        <row r="10404">
          <cell r="A10404">
            <v>7410222</v>
          </cell>
          <cell r="B10404" t="str">
            <v>Kazeta čtvercová…RKNUZD3/9</v>
          </cell>
          <cell r="C10404">
            <v>4485</v>
          </cell>
          <cell r="D10404">
            <v>1</v>
          </cell>
          <cell r="E10404" t="str">
            <v>KS</v>
          </cell>
          <cell r="F10404">
            <v>4485</v>
          </cell>
        </row>
        <row r="10405">
          <cell r="A10405">
            <v>7410227</v>
          </cell>
          <cell r="B10405" t="str">
            <v>Kazeta čtvercová…RKNUZD3/9</v>
          </cell>
          <cell r="C10405">
            <v>5010</v>
          </cell>
          <cell r="D10405">
            <v>1</v>
          </cell>
          <cell r="E10405" t="str">
            <v>KS</v>
          </cell>
          <cell r="F10405">
            <v>5010</v>
          </cell>
        </row>
        <row r="10406">
          <cell r="A10406">
            <v>7410231</v>
          </cell>
          <cell r="B10406" t="str">
            <v>Kazeta čtvercová…RKNUZD3/9</v>
          </cell>
          <cell r="C10406">
            <v>5155</v>
          </cell>
          <cell r="D10406">
            <v>1</v>
          </cell>
          <cell r="E10406" t="str">
            <v>KS</v>
          </cell>
          <cell r="F10406">
            <v>5155</v>
          </cell>
        </row>
        <row r="10407">
          <cell r="A10407">
            <v>7410246</v>
          </cell>
          <cell r="B10407" t="str">
            <v>RKSNUZD/3…RKSNUZD3/</v>
          </cell>
          <cell r="C10407">
            <v>4710</v>
          </cell>
          <cell r="D10407">
            <v>1</v>
          </cell>
          <cell r="E10407" t="str">
            <v>KS</v>
          </cell>
          <cell r="F10407">
            <v>4710</v>
          </cell>
        </row>
        <row r="10408">
          <cell r="A10408">
            <v>7410250</v>
          </cell>
          <cell r="B10408" t="str">
            <v>Kazeta čtvercová…RKSNUZD3/</v>
          </cell>
          <cell r="C10408">
            <v>4860</v>
          </cell>
          <cell r="D10408">
            <v>1</v>
          </cell>
          <cell r="E10408" t="str">
            <v>KS</v>
          </cell>
          <cell r="F10408">
            <v>4860</v>
          </cell>
        </row>
        <row r="10409">
          <cell r="A10409">
            <v>7410255</v>
          </cell>
          <cell r="B10409" t="str">
            <v>Kazeta čtvercová…RKSNUZD3/</v>
          </cell>
          <cell r="C10409">
            <v>5420</v>
          </cell>
          <cell r="D10409">
            <v>1</v>
          </cell>
          <cell r="E10409" t="str">
            <v>KS</v>
          </cell>
          <cell r="F10409">
            <v>5420</v>
          </cell>
        </row>
        <row r="10410">
          <cell r="A10410">
            <v>7410259</v>
          </cell>
          <cell r="B10410" t="str">
            <v>Kazeta čtvercová…RKSNUZD3/</v>
          </cell>
          <cell r="C10410">
            <v>5620</v>
          </cell>
          <cell r="D10410">
            <v>1</v>
          </cell>
          <cell r="E10410" t="str">
            <v>KS</v>
          </cell>
          <cell r="F10410">
            <v>5620</v>
          </cell>
        </row>
        <row r="10411">
          <cell r="A10411">
            <v>7410264</v>
          </cell>
          <cell r="B10411" t="str">
            <v>RKSNUZD3…RKSNUZD3/</v>
          </cell>
          <cell r="C10411">
            <v>5700</v>
          </cell>
          <cell r="D10411">
            <v>1</v>
          </cell>
          <cell r="E10411" t="str">
            <v>KS</v>
          </cell>
          <cell r="F10411">
            <v>5700</v>
          </cell>
        </row>
        <row r="10412">
          <cell r="A10412">
            <v>7410268</v>
          </cell>
          <cell r="B10412" t="str">
            <v>Kazeta čtvercová…RKSNUZD3/</v>
          </cell>
          <cell r="C10412">
            <v>5850</v>
          </cell>
          <cell r="D10412">
            <v>1</v>
          </cell>
          <cell r="E10412" t="str">
            <v>KS</v>
          </cell>
          <cell r="F10412">
            <v>5850</v>
          </cell>
        </row>
        <row r="10413">
          <cell r="A10413">
            <v>7410273</v>
          </cell>
          <cell r="B10413" t="str">
            <v>Kazeta čtvercová…RKSNUZD3/</v>
          </cell>
          <cell r="C10413">
            <v>6510</v>
          </cell>
          <cell r="D10413">
            <v>1</v>
          </cell>
          <cell r="E10413" t="str">
            <v>KS</v>
          </cell>
          <cell r="F10413">
            <v>6510</v>
          </cell>
        </row>
        <row r="10414">
          <cell r="A10414">
            <v>7410277</v>
          </cell>
          <cell r="B10414" t="str">
            <v>Kazeta čtvercová…RKSNUZD3/</v>
          </cell>
          <cell r="C10414">
            <v>6704</v>
          </cell>
          <cell r="D10414">
            <v>1</v>
          </cell>
          <cell r="E10414" t="str">
            <v>KS</v>
          </cell>
          <cell r="F10414">
            <v>6704</v>
          </cell>
        </row>
        <row r="10415">
          <cell r="A10415">
            <v>7410292</v>
          </cell>
          <cell r="B10415" t="str">
            <v>Přístrojová jednotka…RKFNUZD3/</v>
          </cell>
          <cell r="C10415">
            <v>4170</v>
          </cell>
          <cell r="D10415">
            <v>1</v>
          </cell>
          <cell r="E10415" t="str">
            <v>KS</v>
          </cell>
          <cell r="F10415">
            <v>4170</v>
          </cell>
        </row>
        <row r="10416">
          <cell r="A10416">
            <v>7410296</v>
          </cell>
          <cell r="B10416" t="str">
            <v>Kazeta čtvercová…RKFNUZD3/</v>
          </cell>
          <cell r="C10416">
            <v>4300</v>
          </cell>
          <cell r="D10416">
            <v>1</v>
          </cell>
          <cell r="E10416" t="str">
            <v>KS</v>
          </cell>
          <cell r="F10416">
            <v>4300</v>
          </cell>
        </row>
        <row r="10417">
          <cell r="A10417">
            <v>7410301</v>
          </cell>
          <cell r="B10417" t="str">
            <v>Kazeta čtvercová…RKFNUZD3/</v>
          </cell>
          <cell r="C10417">
            <v>4790</v>
          </cell>
          <cell r="D10417">
            <v>1</v>
          </cell>
          <cell r="E10417" t="str">
            <v>KS</v>
          </cell>
          <cell r="F10417">
            <v>4790</v>
          </cell>
        </row>
        <row r="10418">
          <cell r="A10418">
            <v>7410305</v>
          </cell>
          <cell r="B10418" t="str">
            <v>Kazeta čtvercová…RKFNUZD3/</v>
          </cell>
          <cell r="C10418">
            <v>4950</v>
          </cell>
          <cell r="D10418">
            <v>1</v>
          </cell>
          <cell r="E10418" t="str">
            <v>KS</v>
          </cell>
          <cell r="F10418">
            <v>4950</v>
          </cell>
        </row>
        <row r="10419">
          <cell r="A10419">
            <v>7410310</v>
          </cell>
          <cell r="B10419" t="str">
            <v>Kazeta čtvercová…RKFNUZD3/</v>
          </cell>
          <cell r="C10419">
            <v>5010</v>
          </cell>
          <cell r="D10419">
            <v>1</v>
          </cell>
          <cell r="E10419" t="str">
            <v>KS</v>
          </cell>
          <cell r="F10419">
            <v>5010</v>
          </cell>
        </row>
        <row r="10420">
          <cell r="A10420">
            <v>7410314</v>
          </cell>
          <cell r="B10420" t="str">
            <v>Kazeta čtvercová…RKFNUZD3/</v>
          </cell>
          <cell r="C10420">
            <v>5160</v>
          </cell>
          <cell r="D10420">
            <v>1</v>
          </cell>
          <cell r="E10420" t="str">
            <v>KS</v>
          </cell>
          <cell r="F10420">
            <v>5160</v>
          </cell>
        </row>
        <row r="10421">
          <cell r="A10421">
            <v>7410319</v>
          </cell>
          <cell r="B10421" t="str">
            <v>Kazeta čtvercová…RKFNUZD3/</v>
          </cell>
          <cell r="C10421">
            <v>5770</v>
          </cell>
          <cell r="D10421">
            <v>1</v>
          </cell>
          <cell r="E10421" t="str">
            <v>KS</v>
          </cell>
          <cell r="F10421">
            <v>5770</v>
          </cell>
        </row>
        <row r="10422">
          <cell r="A10422">
            <v>7410323</v>
          </cell>
          <cell r="B10422" t="str">
            <v>Kazeta čtvercová…RKFNUZD3/</v>
          </cell>
          <cell r="C10422">
            <v>5950</v>
          </cell>
          <cell r="D10422">
            <v>1</v>
          </cell>
          <cell r="E10422" t="str">
            <v>KS</v>
          </cell>
          <cell r="F10422">
            <v>5950</v>
          </cell>
        </row>
        <row r="10423">
          <cell r="A10423">
            <v>7410540</v>
          </cell>
          <cell r="B10423" t="str">
            <v>NIVELAČNÍ ÚHELNÍK pro UZD 250…NW250-3QK</v>
          </cell>
          <cell r="C10423">
            <v>765</v>
          </cell>
          <cell r="D10423">
            <v>1</v>
          </cell>
          <cell r="E10423" t="str">
            <v>KS</v>
          </cell>
          <cell r="F10423">
            <v>765</v>
          </cell>
        </row>
        <row r="10424">
          <cell r="A10424">
            <v>7410544</v>
          </cell>
          <cell r="B10424" t="str">
            <v>NW340-3QK…NW350-3QK</v>
          </cell>
          <cell r="C10424">
            <v>844</v>
          </cell>
          <cell r="D10424">
            <v>1</v>
          </cell>
          <cell r="E10424" t="str">
            <v>KS</v>
          </cell>
          <cell r="F10424">
            <v>844</v>
          </cell>
        </row>
        <row r="10425">
          <cell r="A10425">
            <v>7424000</v>
          </cell>
          <cell r="B10425" t="str">
            <v>Kanálová jednotka ulož. v maz.…OKA-G2004</v>
          </cell>
          <cell r="C10425">
            <v>2703</v>
          </cell>
          <cell r="D10425">
            <v>1</v>
          </cell>
          <cell r="E10425" t="str">
            <v>M</v>
          </cell>
          <cell r="F10425">
            <v>2703</v>
          </cell>
        </row>
        <row r="10426">
          <cell r="A10426">
            <v>7424002</v>
          </cell>
          <cell r="B10426" t="str">
            <v>Kanálová jednotka ulož. v maz.…OKA-G3004</v>
          </cell>
          <cell r="C10426">
            <v>3298</v>
          </cell>
          <cell r="D10426">
            <v>1</v>
          </cell>
          <cell r="E10426" t="str">
            <v>M</v>
          </cell>
          <cell r="F10426">
            <v>3298</v>
          </cell>
        </row>
        <row r="10427">
          <cell r="A10427">
            <v>7424004</v>
          </cell>
          <cell r="B10427" t="str">
            <v>Kanálová jednotka ulož. v maz.…OKA-G4004</v>
          </cell>
          <cell r="C10427">
            <v>3893</v>
          </cell>
          <cell r="D10427">
            <v>1</v>
          </cell>
          <cell r="E10427" t="str">
            <v>M</v>
          </cell>
          <cell r="F10427">
            <v>3893</v>
          </cell>
        </row>
        <row r="10428">
          <cell r="A10428">
            <v>7424006</v>
          </cell>
          <cell r="B10428" t="str">
            <v>Kanálová jednotka ulož. v maz.…OKA-G5004</v>
          </cell>
          <cell r="C10428">
            <v>4626</v>
          </cell>
          <cell r="D10428">
            <v>1</v>
          </cell>
          <cell r="E10428" t="str">
            <v>M</v>
          </cell>
          <cell r="F10428">
            <v>4626</v>
          </cell>
        </row>
        <row r="10429">
          <cell r="A10429">
            <v>7424008</v>
          </cell>
          <cell r="B10429" t="str">
            <v>Kanálová jednotka ulož. v maz.…OKA-G6004</v>
          </cell>
          <cell r="C10429">
            <v>5356</v>
          </cell>
          <cell r="D10429">
            <v>1</v>
          </cell>
          <cell r="E10429" t="str">
            <v>M</v>
          </cell>
          <cell r="F10429">
            <v>5356</v>
          </cell>
        </row>
        <row r="10430">
          <cell r="A10430">
            <v>7424020</v>
          </cell>
          <cell r="B10430" t="str">
            <v>Kanálová jednotka ulož. v maz.…OKA-G2004</v>
          </cell>
          <cell r="C10430">
            <v>2919</v>
          </cell>
          <cell r="D10430">
            <v>1</v>
          </cell>
          <cell r="E10430" t="str">
            <v>M</v>
          </cell>
          <cell r="F10430">
            <v>2919</v>
          </cell>
        </row>
        <row r="10431">
          <cell r="A10431">
            <v>7424022</v>
          </cell>
          <cell r="B10431" t="str">
            <v>Kanálová jednotka ulož. v maz.…OKA-G3004</v>
          </cell>
          <cell r="C10431">
            <v>3561</v>
          </cell>
          <cell r="D10431">
            <v>1</v>
          </cell>
          <cell r="E10431" t="str">
            <v>M</v>
          </cell>
          <cell r="F10431">
            <v>3561</v>
          </cell>
        </row>
        <row r="10432">
          <cell r="A10432">
            <v>7424024</v>
          </cell>
          <cell r="B10432" t="str">
            <v>Kanálová jednotka ulož. v maz.…OKA-G4004</v>
          </cell>
          <cell r="C10432">
            <v>4206</v>
          </cell>
          <cell r="D10432">
            <v>1</v>
          </cell>
          <cell r="E10432" t="str">
            <v>M</v>
          </cell>
          <cell r="F10432">
            <v>4206</v>
          </cell>
        </row>
        <row r="10433">
          <cell r="A10433">
            <v>7424026</v>
          </cell>
          <cell r="B10433" t="str">
            <v>Kanálová jednotka ulož. v maz.…OKA-G5004</v>
          </cell>
          <cell r="C10433">
            <v>4996</v>
          </cell>
          <cell r="D10433">
            <v>1</v>
          </cell>
          <cell r="E10433" t="str">
            <v>M</v>
          </cell>
          <cell r="F10433">
            <v>4996</v>
          </cell>
        </row>
        <row r="10434">
          <cell r="A10434">
            <v>7424028</v>
          </cell>
          <cell r="B10434" t="str">
            <v>Kanálová jednotka ulož. v maz.…OKA-G6004</v>
          </cell>
          <cell r="C10434">
            <v>5783</v>
          </cell>
          <cell r="D10434">
            <v>1</v>
          </cell>
          <cell r="E10434" t="str">
            <v>M</v>
          </cell>
          <cell r="F10434">
            <v>5783</v>
          </cell>
        </row>
        <row r="10435">
          <cell r="A10435">
            <v>7424040</v>
          </cell>
          <cell r="B10435" t="str">
            <v>Kanálová jednotka ulož. v maz.…OKA-G2004</v>
          </cell>
          <cell r="C10435">
            <v>2910</v>
          </cell>
          <cell r="D10435">
            <v>1</v>
          </cell>
          <cell r="E10435" t="str">
            <v>M</v>
          </cell>
          <cell r="F10435">
            <v>2910</v>
          </cell>
        </row>
        <row r="10436">
          <cell r="A10436">
            <v>7424042</v>
          </cell>
          <cell r="B10436" t="str">
            <v>Kanálová jednotka ulož. v maz.…OKA-G3004</v>
          </cell>
          <cell r="C10436">
            <v>3506</v>
          </cell>
          <cell r="D10436">
            <v>1</v>
          </cell>
          <cell r="E10436" t="str">
            <v>M</v>
          </cell>
          <cell r="F10436">
            <v>3506</v>
          </cell>
        </row>
        <row r="10437">
          <cell r="A10437">
            <v>7424044</v>
          </cell>
          <cell r="B10437" t="str">
            <v>Kanálová jednotka ulož. v maz.…OKA-G4004</v>
          </cell>
          <cell r="C10437">
            <v>4102</v>
          </cell>
          <cell r="D10437">
            <v>1</v>
          </cell>
          <cell r="E10437" t="str">
            <v>M</v>
          </cell>
          <cell r="F10437">
            <v>4102</v>
          </cell>
        </row>
        <row r="10438">
          <cell r="A10438">
            <v>7424046</v>
          </cell>
          <cell r="B10438" t="str">
            <v>Kanálová jednotka ulož. v maz.…OKA-G5004</v>
          </cell>
          <cell r="C10438">
            <v>4710</v>
          </cell>
          <cell r="D10438">
            <v>1</v>
          </cell>
          <cell r="E10438" t="str">
            <v>M</v>
          </cell>
          <cell r="F10438">
            <v>4710</v>
          </cell>
        </row>
        <row r="10439">
          <cell r="A10439">
            <v>7424048</v>
          </cell>
          <cell r="B10439" t="str">
            <v>Kanálová jednotka ulož. v maz.…OKA-G6004</v>
          </cell>
          <cell r="C10439">
            <v>5443</v>
          </cell>
          <cell r="D10439">
            <v>1</v>
          </cell>
          <cell r="E10439" t="str">
            <v>M</v>
          </cell>
          <cell r="F10439">
            <v>5443</v>
          </cell>
        </row>
        <row r="10440">
          <cell r="A10440">
            <v>7424060</v>
          </cell>
          <cell r="B10440" t="str">
            <v>Kanálová jednotka ulož. v maz.…OKA-G2004</v>
          </cell>
          <cell r="C10440">
            <v>3144</v>
          </cell>
          <cell r="D10440">
            <v>1</v>
          </cell>
          <cell r="E10440" t="str">
            <v>M</v>
          </cell>
          <cell r="F10440">
            <v>3144</v>
          </cell>
        </row>
        <row r="10441">
          <cell r="A10441">
            <v>7424062</v>
          </cell>
          <cell r="B10441" t="str">
            <v>Kanálová jednotka ulož. v maz.…OKA-G3004</v>
          </cell>
          <cell r="C10441">
            <v>3786</v>
          </cell>
          <cell r="D10441">
            <v>1</v>
          </cell>
          <cell r="E10441" t="str">
            <v>M</v>
          </cell>
          <cell r="F10441">
            <v>3786</v>
          </cell>
        </row>
        <row r="10442">
          <cell r="A10442">
            <v>7424064</v>
          </cell>
          <cell r="B10442" t="str">
            <v>Kanálová jednotka ulož. v maz.…OKA-G4004</v>
          </cell>
          <cell r="C10442">
            <v>4431</v>
          </cell>
          <cell r="D10442">
            <v>1</v>
          </cell>
          <cell r="E10442" t="str">
            <v>M</v>
          </cell>
          <cell r="F10442">
            <v>4431</v>
          </cell>
        </row>
        <row r="10443">
          <cell r="A10443">
            <v>7424066</v>
          </cell>
          <cell r="B10443" t="str">
            <v>Kanálová jednotka ulož. v maz.…OKA-G5004</v>
          </cell>
          <cell r="C10443">
            <v>5086</v>
          </cell>
          <cell r="D10443">
            <v>1</v>
          </cell>
          <cell r="E10443" t="str">
            <v>M</v>
          </cell>
          <cell r="F10443">
            <v>5086</v>
          </cell>
        </row>
        <row r="10444">
          <cell r="A10444">
            <v>7424068</v>
          </cell>
          <cell r="B10444" t="str">
            <v>Kanálová jednotka ulož. v maz.…OKA-G6004</v>
          </cell>
          <cell r="C10444">
            <v>5880</v>
          </cell>
          <cell r="D10444">
            <v>1</v>
          </cell>
          <cell r="E10444" t="str">
            <v>M</v>
          </cell>
          <cell r="F10444">
            <v>5880</v>
          </cell>
        </row>
        <row r="10445">
          <cell r="A10445">
            <v>7424080</v>
          </cell>
          <cell r="B10445" t="str">
            <v>Kanálová jednotka ulož. v maz.…OKA-G2004</v>
          </cell>
          <cell r="C10445">
            <v>2870</v>
          </cell>
          <cell r="D10445">
            <v>1</v>
          </cell>
          <cell r="E10445" t="str">
            <v>M</v>
          </cell>
          <cell r="F10445">
            <v>2870</v>
          </cell>
        </row>
        <row r="10446">
          <cell r="A10446">
            <v>7424082</v>
          </cell>
          <cell r="B10446" t="str">
            <v>Kanálová jednotka ulož. v maz.…OKA-G3004</v>
          </cell>
          <cell r="C10446">
            <v>3465</v>
          </cell>
          <cell r="D10446">
            <v>1</v>
          </cell>
          <cell r="E10446" t="str">
            <v>M</v>
          </cell>
          <cell r="F10446">
            <v>3465</v>
          </cell>
        </row>
        <row r="10447">
          <cell r="A10447">
            <v>7424084</v>
          </cell>
          <cell r="B10447" t="str">
            <v>Kanálová jednotka ulož. v maz.…OKA-G4004</v>
          </cell>
          <cell r="C10447">
            <v>4063</v>
          </cell>
          <cell r="D10447">
            <v>1</v>
          </cell>
          <cell r="E10447" t="str">
            <v>M</v>
          </cell>
          <cell r="F10447">
            <v>4063</v>
          </cell>
        </row>
        <row r="10448">
          <cell r="A10448">
            <v>7424086</v>
          </cell>
          <cell r="B10448" t="str">
            <v>Kanálová jednotka ulož. v maz.…OKA-G5004</v>
          </cell>
          <cell r="C10448">
            <v>4793</v>
          </cell>
          <cell r="D10448">
            <v>1</v>
          </cell>
          <cell r="E10448" t="str">
            <v>M</v>
          </cell>
          <cell r="F10448">
            <v>4793</v>
          </cell>
        </row>
        <row r="10449">
          <cell r="A10449">
            <v>7424088</v>
          </cell>
          <cell r="B10449" t="str">
            <v>Kanálová jednotka ulož. v maz.…OKA-G6004</v>
          </cell>
          <cell r="C10449">
            <v>5526</v>
          </cell>
          <cell r="D10449">
            <v>1</v>
          </cell>
          <cell r="E10449" t="str">
            <v>M</v>
          </cell>
          <cell r="F10449">
            <v>5526</v>
          </cell>
        </row>
        <row r="10450">
          <cell r="A10450">
            <v>7424100</v>
          </cell>
          <cell r="B10450" t="str">
            <v>Kanálová jednotka ulož. v maz.…OKA-G2004</v>
          </cell>
          <cell r="C10450">
            <v>3100</v>
          </cell>
          <cell r="D10450">
            <v>1</v>
          </cell>
          <cell r="E10450" t="str">
            <v>M</v>
          </cell>
          <cell r="F10450">
            <v>3100</v>
          </cell>
        </row>
        <row r="10451">
          <cell r="A10451">
            <v>7424102</v>
          </cell>
          <cell r="B10451" t="str">
            <v>Kanálová jednotka ulož. v maz.…OKA-G3004</v>
          </cell>
          <cell r="C10451">
            <v>3742</v>
          </cell>
          <cell r="D10451">
            <v>1</v>
          </cell>
          <cell r="E10451" t="str">
            <v>M</v>
          </cell>
          <cell r="F10451">
            <v>3742</v>
          </cell>
        </row>
        <row r="10452">
          <cell r="A10452">
            <v>7424104</v>
          </cell>
          <cell r="B10452" t="str">
            <v>Kanálová jednotka ulož. v maz.…OKA-G4004</v>
          </cell>
          <cell r="C10452">
            <v>4387</v>
          </cell>
          <cell r="D10452">
            <v>1</v>
          </cell>
          <cell r="E10452" t="str">
            <v>M</v>
          </cell>
          <cell r="F10452">
            <v>4387</v>
          </cell>
        </row>
        <row r="10453">
          <cell r="A10453">
            <v>7424106</v>
          </cell>
          <cell r="B10453" t="str">
            <v>Kanálová jednotka ulož. v maz.…OKA-G5004</v>
          </cell>
          <cell r="C10453">
            <v>5177</v>
          </cell>
          <cell r="D10453">
            <v>1</v>
          </cell>
          <cell r="E10453" t="str">
            <v>M</v>
          </cell>
          <cell r="F10453">
            <v>5177</v>
          </cell>
        </row>
        <row r="10454">
          <cell r="A10454">
            <v>7424108</v>
          </cell>
          <cell r="B10454" t="str">
            <v>Kanálová jednotka ulož. v maz.…OKA-G6004</v>
          </cell>
          <cell r="C10454">
            <v>5967</v>
          </cell>
          <cell r="D10454">
            <v>1</v>
          </cell>
          <cell r="E10454" t="str">
            <v>M</v>
          </cell>
          <cell r="F10454">
            <v>5967</v>
          </cell>
        </row>
        <row r="10455">
          <cell r="A10455">
            <v>7424120</v>
          </cell>
          <cell r="B10455" t="str">
            <v>Kanálová jednotka ulož. v maz.…OKA-G3004</v>
          </cell>
          <cell r="C10455">
            <v>3627</v>
          </cell>
          <cell r="D10455">
            <v>1</v>
          </cell>
          <cell r="E10455" t="str">
            <v>M</v>
          </cell>
          <cell r="F10455">
            <v>3627</v>
          </cell>
        </row>
        <row r="10456">
          <cell r="A10456">
            <v>7424122</v>
          </cell>
          <cell r="B10456" t="str">
            <v>Kanálová jednotka ulož. v maz.…OKA-G4004</v>
          </cell>
          <cell r="C10456">
            <v>4224</v>
          </cell>
          <cell r="D10456">
            <v>1</v>
          </cell>
          <cell r="E10456" t="str">
            <v>M</v>
          </cell>
          <cell r="F10456">
            <v>4224</v>
          </cell>
        </row>
        <row r="10457">
          <cell r="A10457">
            <v>7424124</v>
          </cell>
          <cell r="B10457" t="str">
            <v>Kanálová jednotka ulož. v maz.…OKA-G5004</v>
          </cell>
          <cell r="C10457">
            <v>4955</v>
          </cell>
          <cell r="D10457">
            <v>1</v>
          </cell>
          <cell r="E10457" t="str">
            <v>M</v>
          </cell>
          <cell r="F10457">
            <v>4955</v>
          </cell>
        </row>
        <row r="10458">
          <cell r="A10458">
            <v>7424126</v>
          </cell>
          <cell r="B10458" t="str">
            <v>Kanálová jednotka ulož. v maz.…OKA-G6004</v>
          </cell>
          <cell r="C10458">
            <v>5687</v>
          </cell>
          <cell r="D10458">
            <v>1</v>
          </cell>
          <cell r="E10458" t="str">
            <v>M</v>
          </cell>
          <cell r="F10458">
            <v>5687</v>
          </cell>
        </row>
        <row r="10459">
          <cell r="A10459">
            <v>7424140</v>
          </cell>
          <cell r="B10459" t="str">
            <v>Kanálová jednotka ulož. v maz.…OKA-G3004</v>
          </cell>
          <cell r="C10459">
            <v>3918</v>
          </cell>
          <cell r="D10459">
            <v>1</v>
          </cell>
          <cell r="E10459" t="str">
            <v>M</v>
          </cell>
          <cell r="F10459">
            <v>3918</v>
          </cell>
        </row>
        <row r="10460">
          <cell r="A10460">
            <v>7424142</v>
          </cell>
          <cell r="B10460" t="str">
            <v>Kanálová jednotka ulož. v maz.…OKA-G4004</v>
          </cell>
          <cell r="C10460">
            <v>4563</v>
          </cell>
          <cell r="D10460">
            <v>1</v>
          </cell>
          <cell r="E10460" t="str">
            <v>M</v>
          </cell>
          <cell r="F10460">
            <v>4563</v>
          </cell>
        </row>
        <row r="10461">
          <cell r="A10461">
            <v>7424144</v>
          </cell>
          <cell r="B10461" t="str">
            <v>Kanálová jednotka ulož. v maz.…OKA-G5004</v>
          </cell>
          <cell r="C10461">
            <v>5350</v>
          </cell>
          <cell r="D10461">
            <v>1</v>
          </cell>
          <cell r="E10461" t="str">
            <v>M</v>
          </cell>
          <cell r="F10461">
            <v>5350</v>
          </cell>
        </row>
        <row r="10462">
          <cell r="A10462">
            <v>7424146</v>
          </cell>
          <cell r="B10462" t="str">
            <v>Kanálová jednotka ulož. v maz.…OKA-G6004</v>
          </cell>
          <cell r="C10462">
            <v>6143</v>
          </cell>
          <cell r="D10462">
            <v>1</v>
          </cell>
          <cell r="E10462" t="str">
            <v>M</v>
          </cell>
          <cell r="F10462">
            <v>6143</v>
          </cell>
        </row>
        <row r="10463">
          <cell r="A10463">
            <v>7424162</v>
          </cell>
          <cell r="B10463" t="str">
            <v>Kanálová jednotka ulož. v maz.…OKA-G4004</v>
          </cell>
          <cell r="C10463">
            <v>4272</v>
          </cell>
          <cell r="D10463">
            <v>1</v>
          </cell>
          <cell r="E10463" t="str">
            <v>M</v>
          </cell>
          <cell r="F10463">
            <v>4272</v>
          </cell>
        </row>
        <row r="10464">
          <cell r="A10464">
            <v>7424164</v>
          </cell>
          <cell r="B10464" t="str">
            <v>Kanálová jednotka ulož. v maz.…OKA-G5004</v>
          </cell>
          <cell r="C10464">
            <v>5001</v>
          </cell>
          <cell r="D10464">
            <v>1</v>
          </cell>
          <cell r="E10464" t="str">
            <v>M</v>
          </cell>
          <cell r="F10464">
            <v>5001</v>
          </cell>
        </row>
        <row r="10465">
          <cell r="A10465">
            <v>7424166</v>
          </cell>
          <cell r="B10465" t="str">
            <v>Kanálová jednotka ulož. v maz.…OKA-G6004</v>
          </cell>
          <cell r="C10465">
            <v>5734</v>
          </cell>
          <cell r="D10465">
            <v>1</v>
          </cell>
          <cell r="E10465" t="str">
            <v>M</v>
          </cell>
          <cell r="F10465">
            <v>5734</v>
          </cell>
        </row>
        <row r="10466">
          <cell r="A10466">
            <v>7424182</v>
          </cell>
          <cell r="B10466" t="str">
            <v>Kanálová jednotka ulož. v maz.…OKA-G4004</v>
          </cell>
          <cell r="C10466">
            <v>4615</v>
          </cell>
          <cell r="D10466">
            <v>1</v>
          </cell>
          <cell r="E10466" t="str">
            <v>M</v>
          </cell>
          <cell r="F10466">
            <v>4615</v>
          </cell>
        </row>
        <row r="10467">
          <cell r="A10467">
            <v>7424184</v>
          </cell>
          <cell r="B10467" t="str">
            <v>Kanálová jednotka ulož. v maz.…OKA-G5004</v>
          </cell>
          <cell r="C10467">
            <v>5402</v>
          </cell>
          <cell r="D10467">
            <v>1</v>
          </cell>
          <cell r="E10467" t="str">
            <v>M</v>
          </cell>
          <cell r="F10467">
            <v>5402</v>
          </cell>
        </row>
        <row r="10468">
          <cell r="A10468">
            <v>7424186</v>
          </cell>
          <cell r="B10468" t="str">
            <v>Kanálová jednotka ulož. v maz.…OKA-G6004</v>
          </cell>
          <cell r="C10468">
            <v>6192</v>
          </cell>
          <cell r="D10468">
            <v>1</v>
          </cell>
          <cell r="E10468" t="str">
            <v>M</v>
          </cell>
          <cell r="F10468">
            <v>6192</v>
          </cell>
        </row>
        <row r="10469">
          <cell r="A10469">
            <v>7424200</v>
          </cell>
          <cell r="B10469" t="str">
            <v>Kanálová jednotka ulož. v maz.…OKA-G4004</v>
          </cell>
          <cell r="C10469">
            <v>4445</v>
          </cell>
          <cell r="D10469">
            <v>1</v>
          </cell>
          <cell r="E10469" t="str">
            <v>M</v>
          </cell>
          <cell r="F10469">
            <v>4445</v>
          </cell>
        </row>
        <row r="10470">
          <cell r="A10470">
            <v>7424202</v>
          </cell>
          <cell r="B10470" t="str">
            <v>Kanálová jednotka ulož. v maz.…OKA-G5004</v>
          </cell>
          <cell r="C10470">
            <v>5174</v>
          </cell>
          <cell r="D10470">
            <v>1</v>
          </cell>
          <cell r="E10470" t="str">
            <v>M</v>
          </cell>
          <cell r="F10470">
            <v>5174</v>
          </cell>
        </row>
        <row r="10471">
          <cell r="A10471">
            <v>7424204</v>
          </cell>
          <cell r="B10471" t="str">
            <v>Kanálová jednotka ulož. v maz.…OKA-G6004</v>
          </cell>
          <cell r="C10471">
            <v>5907</v>
          </cell>
          <cell r="D10471">
            <v>1</v>
          </cell>
          <cell r="E10471" t="str">
            <v>M</v>
          </cell>
          <cell r="F10471">
            <v>5907</v>
          </cell>
        </row>
        <row r="10472">
          <cell r="A10472">
            <v>7424220</v>
          </cell>
          <cell r="B10472" t="str">
            <v>Kanálová jednotka ulož. v maz.…OKA-G4004</v>
          </cell>
          <cell r="C10472">
            <v>4801</v>
          </cell>
          <cell r="D10472">
            <v>1</v>
          </cell>
          <cell r="E10472" t="str">
            <v>M</v>
          </cell>
          <cell r="F10472">
            <v>4801</v>
          </cell>
        </row>
        <row r="10473">
          <cell r="A10473">
            <v>7424222</v>
          </cell>
          <cell r="B10473" t="str">
            <v>Kanálová jednotka ulož. v maz.…OKA-G5004</v>
          </cell>
          <cell r="C10473">
            <v>5589</v>
          </cell>
          <cell r="D10473">
            <v>1</v>
          </cell>
          <cell r="E10473" t="str">
            <v>M</v>
          </cell>
          <cell r="F10473">
            <v>5589</v>
          </cell>
        </row>
        <row r="10474">
          <cell r="A10474">
            <v>7424224</v>
          </cell>
          <cell r="B10474" t="str">
            <v>Kanálová jednotka ulož. v maz.…OKA-G6004</v>
          </cell>
          <cell r="C10474">
            <v>6379</v>
          </cell>
          <cell r="D10474">
            <v>1</v>
          </cell>
          <cell r="E10474" t="str">
            <v>M</v>
          </cell>
          <cell r="F10474">
            <v>6379</v>
          </cell>
        </row>
        <row r="10475">
          <cell r="A10475">
            <v>7424240</v>
          </cell>
          <cell r="B10475" t="str">
            <v>Kanálová jednotka ulož. v maz.…OKA-G4004</v>
          </cell>
          <cell r="C10475">
            <v>5750</v>
          </cell>
          <cell r="D10475">
            <v>1</v>
          </cell>
          <cell r="E10475" t="str">
            <v>M</v>
          </cell>
          <cell r="F10475">
            <v>5750</v>
          </cell>
        </row>
        <row r="10476">
          <cell r="A10476">
            <v>7424242</v>
          </cell>
          <cell r="B10476" t="str">
            <v>Kanálová jednotka ulož. v maz.…OKA-G5004</v>
          </cell>
          <cell r="C10476">
            <v>6483</v>
          </cell>
          <cell r="D10476">
            <v>1</v>
          </cell>
          <cell r="E10476" t="str">
            <v>M</v>
          </cell>
          <cell r="F10476">
            <v>6483</v>
          </cell>
        </row>
        <row r="10477">
          <cell r="A10477">
            <v>7424246</v>
          </cell>
          <cell r="B10477" t="str">
            <v>Kanálová jednotka ulož. v maz.…OKA-G6004</v>
          </cell>
          <cell r="C10477">
            <v>7213</v>
          </cell>
          <cell r="D10477">
            <v>1</v>
          </cell>
          <cell r="E10477" t="str">
            <v>M</v>
          </cell>
          <cell r="F10477">
            <v>7213</v>
          </cell>
        </row>
        <row r="10478">
          <cell r="A10478">
            <v>7424260</v>
          </cell>
          <cell r="B10478" t="str">
            <v>Kanálová jednotka ulož. v maz.…OKA-G4004</v>
          </cell>
          <cell r="C10478">
            <v>6211</v>
          </cell>
          <cell r="D10478">
            <v>1</v>
          </cell>
          <cell r="E10478" t="str">
            <v>M</v>
          </cell>
          <cell r="F10478">
            <v>6211</v>
          </cell>
        </row>
        <row r="10479">
          <cell r="A10479">
            <v>7424262</v>
          </cell>
          <cell r="B10479" t="str">
            <v>Kanálová jednotka ulož. v maz.…OKA-G5004</v>
          </cell>
          <cell r="C10479">
            <v>7002</v>
          </cell>
          <cell r="D10479">
            <v>1</v>
          </cell>
          <cell r="E10479" t="str">
            <v>M</v>
          </cell>
          <cell r="F10479">
            <v>7002</v>
          </cell>
        </row>
        <row r="10480">
          <cell r="A10480">
            <v>7424264</v>
          </cell>
          <cell r="B10480" t="str">
            <v>Kanálová jednotka ulož. v maz.…OKA-G6004</v>
          </cell>
          <cell r="C10480">
            <v>7789</v>
          </cell>
          <cell r="D10480">
            <v>1</v>
          </cell>
          <cell r="E10480" t="str">
            <v>M</v>
          </cell>
          <cell r="F10480">
            <v>7789</v>
          </cell>
        </row>
        <row r="10481">
          <cell r="A10481">
            <v>7424280</v>
          </cell>
          <cell r="B10481" t="str">
            <v>Koncový díl kanálu…OKA-G2004</v>
          </cell>
          <cell r="C10481">
            <v>813</v>
          </cell>
          <cell r="D10481">
            <v>1</v>
          </cell>
          <cell r="E10481" t="str">
            <v>KS</v>
          </cell>
          <cell r="F10481">
            <v>813</v>
          </cell>
        </row>
        <row r="10482">
          <cell r="A10482">
            <v>7424282</v>
          </cell>
          <cell r="B10482" t="str">
            <v>Koncový díl kanálu…OKA-G3004</v>
          </cell>
          <cell r="C10482">
            <v>900</v>
          </cell>
          <cell r="D10482">
            <v>1</v>
          </cell>
          <cell r="E10482" t="str">
            <v>KS</v>
          </cell>
          <cell r="F10482">
            <v>900</v>
          </cell>
        </row>
        <row r="10483">
          <cell r="A10483">
            <v>7424284</v>
          </cell>
          <cell r="B10483" t="str">
            <v>Koncový díl kanálu…OKA-G4004</v>
          </cell>
          <cell r="C10483">
            <v>955</v>
          </cell>
          <cell r="D10483">
            <v>1</v>
          </cell>
          <cell r="E10483" t="str">
            <v>KS</v>
          </cell>
          <cell r="F10483">
            <v>955</v>
          </cell>
        </row>
        <row r="10484">
          <cell r="A10484">
            <v>7424286</v>
          </cell>
          <cell r="B10484" t="str">
            <v>Koncový díl kanálu…OKA-G5004</v>
          </cell>
          <cell r="C10484">
            <v>1194</v>
          </cell>
          <cell r="D10484">
            <v>1</v>
          </cell>
          <cell r="E10484" t="str">
            <v>KS</v>
          </cell>
          <cell r="F10484">
            <v>1194</v>
          </cell>
        </row>
        <row r="10485">
          <cell r="A10485">
            <v>7424288</v>
          </cell>
          <cell r="B10485" t="str">
            <v>Koncový díl kanálu…OKA-G6004</v>
          </cell>
          <cell r="C10485">
            <v>1211</v>
          </cell>
          <cell r="D10485">
            <v>1</v>
          </cell>
          <cell r="E10485" t="str">
            <v>KS</v>
          </cell>
          <cell r="F10485">
            <v>1211</v>
          </cell>
        </row>
        <row r="10486">
          <cell r="A10486">
            <v>7424300</v>
          </cell>
          <cell r="B10486" t="str">
            <v>Koncový díl kanálu…OKA-G2004</v>
          </cell>
          <cell r="C10486">
            <v>1494</v>
          </cell>
          <cell r="D10486">
            <v>1</v>
          </cell>
          <cell r="E10486" t="str">
            <v>KS</v>
          </cell>
          <cell r="F10486">
            <v>1494</v>
          </cell>
        </row>
        <row r="10487">
          <cell r="A10487">
            <v>7424302</v>
          </cell>
          <cell r="B10487" t="str">
            <v>Koncový díl kanálu…OKA-G3004</v>
          </cell>
          <cell r="C10487">
            <v>1530</v>
          </cell>
          <cell r="D10487">
            <v>1</v>
          </cell>
          <cell r="E10487" t="str">
            <v>KS</v>
          </cell>
          <cell r="F10487">
            <v>1530</v>
          </cell>
        </row>
        <row r="10488">
          <cell r="A10488">
            <v>7424304</v>
          </cell>
          <cell r="B10488" t="str">
            <v>Koncový díl kanálu…OKA-G4004</v>
          </cell>
          <cell r="C10488">
            <v>1677</v>
          </cell>
          <cell r="D10488">
            <v>1</v>
          </cell>
          <cell r="E10488" t="str">
            <v>KS</v>
          </cell>
          <cell r="F10488">
            <v>1677</v>
          </cell>
        </row>
        <row r="10489">
          <cell r="A10489">
            <v>7424306</v>
          </cell>
          <cell r="B10489" t="str">
            <v>Koncový díl kanálu…OKA-G5004</v>
          </cell>
          <cell r="C10489">
            <v>1962</v>
          </cell>
          <cell r="D10489">
            <v>1</v>
          </cell>
          <cell r="E10489" t="str">
            <v>KS</v>
          </cell>
          <cell r="F10489">
            <v>1962</v>
          </cell>
        </row>
        <row r="10490">
          <cell r="A10490">
            <v>7424308</v>
          </cell>
          <cell r="B10490" t="str">
            <v>Koncový díl kanálu…OKA-G6004</v>
          </cell>
          <cell r="C10490">
            <v>1978</v>
          </cell>
          <cell r="D10490">
            <v>1</v>
          </cell>
          <cell r="E10490" t="str">
            <v>KS</v>
          </cell>
          <cell r="F10490">
            <v>1978</v>
          </cell>
        </row>
        <row r="10491">
          <cell r="A10491">
            <v>7424320</v>
          </cell>
          <cell r="B10491" t="str">
            <v>Vestavná jednotka…OKA-GA401</v>
          </cell>
          <cell r="C10491">
            <v>5761</v>
          </cell>
          <cell r="D10491">
            <v>1</v>
          </cell>
          <cell r="E10491" t="str">
            <v>KS</v>
          </cell>
          <cell r="F10491">
            <v>5761</v>
          </cell>
        </row>
        <row r="10492">
          <cell r="A10492">
            <v>7424322</v>
          </cell>
          <cell r="B10492" t="str">
            <v>Vestavná jednotka…OKA-GA401</v>
          </cell>
          <cell r="C10492">
            <v>5761</v>
          </cell>
          <cell r="D10492">
            <v>1</v>
          </cell>
          <cell r="E10492" t="str">
            <v>KS</v>
          </cell>
          <cell r="F10492">
            <v>5761</v>
          </cell>
        </row>
        <row r="10493">
          <cell r="A10493">
            <v>7424324</v>
          </cell>
          <cell r="B10493" t="str">
            <v>Vestavná jednotka…OKA-GA401</v>
          </cell>
          <cell r="C10493">
            <v>5761</v>
          </cell>
          <cell r="D10493">
            <v>1</v>
          </cell>
          <cell r="E10493" t="str">
            <v>KS</v>
          </cell>
          <cell r="F10493">
            <v>5761</v>
          </cell>
        </row>
        <row r="10494">
          <cell r="A10494">
            <v>7424326</v>
          </cell>
          <cell r="B10494" t="str">
            <v>Vestavná jednotka…OKA-GA401</v>
          </cell>
          <cell r="C10494">
            <v>5761</v>
          </cell>
          <cell r="D10494">
            <v>1</v>
          </cell>
          <cell r="E10494" t="str">
            <v>KS</v>
          </cell>
          <cell r="F10494">
            <v>5761</v>
          </cell>
        </row>
        <row r="10495">
          <cell r="A10495">
            <v>7424340</v>
          </cell>
          <cell r="B10495" t="str">
            <v>Vestavná jednotka…OKA-GA402</v>
          </cell>
          <cell r="C10495">
            <v>6221</v>
          </cell>
          <cell r="D10495">
            <v>1</v>
          </cell>
          <cell r="E10495" t="str">
            <v>KS</v>
          </cell>
          <cell r="F10495">
            <v>6221</v>
          </cell>
        </row>
        <row r="10496">
          <cell r="A10496">
            <v>7424342</v>
          </cell>
          <cell r="B10496" t="str">
            <v>Vestavná jednotka…OKA-GA402</v>
          </cell>
          <cell r="C10496">
            <v>6221</v>
          </cell>
          <cell r="D10496">
            <v>1</v>
          </cell>
          <cell r="E10496" t="str">
            <v>KS</v>
          </cell>
          <cell r="F10496">
            <v>6221</v>
          </cell>
        </row>
        <row r="10497">
          <cell r="A10497">
            <v>7424344</v>
          </cell>
          <cell r="B10497" t="str">
            <v>Vestavná jednotka…OKA-GA402</v>
          </cell>
          <cell r="C10497">
            <v>6221</v>
          </cell>
          <cell r="D10497">
            <v>1</v>
          </cell>
          <cell r="E10497" t="str">
            <v>KS</v>
          </cell>
          <cell r="F10497">
            <v>6221</v>
          </cell>
        </row>
        <row r="10498">
          <cell r="A10498">
            <v>7424346</v>
          </cell>
          <cell r="B10498" t="str">
            <v>Vestavná jednotka…OKA-GA402</v>
          </cell>
          <cell r="C10498">
            <v>6221</v>
          </cell>
          <cell r="D10498">
            <v>1</v>
          </cell>
          <cell r="E10498" t="str">
            <v>KS</v>
          </cell>
          <cell r="F10498">
            <v>6221</v>
          </cell>
        </row>
        <row r="10499">
          <cell r="A10499">
            <v>7424360</v>
          </cell>
          <cell r="B10499" t="str">
            <v>Podpěra víka…DSU2/400</v>
          </cell>
          <cell r="C10499">
            <v>636</v>
          </cell>
          <cell r="D10499">
            <v>1</v>
          </cell>
          <cell r="E10499" t="str">
            <v>KS</v>
          </cell>
          <cell r="F10499">
            <v>636</v>
          </cell>
        </row>
        <row r="10500">
          <cell r="A10500">
            <v>7424362</v>
          </cell>
          <cell r="B10500" t="str">
            <v>Podpěra víka…DSU2/500</v>
          </cell>
          <cell r="C10500">
            <v>705</v>
          </cell>
          <cell r="D10500">
            <v>1</v>
          </cell>
          <cell r="E10500" t="str">
            <v>KS</v>
          </cell>
          <cell r="F10500">
            <v>705</v>
          </cell>
        </row>
        <row r="10501">
          <cell r="A10501">
            <v>7424364</v>
          </cell>
          <cell r="B10501" t="str">
            <v>Podpěra víka…DSU2/600</v>
          </cell>
          <cell r="C10501">
            <v>771</v>
          </cell>
          <cell r="D10501">
            <v>1</v>
          </cell>
          <cell r="E10501" t="str">
            <v>KS</v>
          </cell>
          <cell r="F10501">
            <v>771</v>
          </cell>
        </row>
        <row r="10502">
          <cell r="A10502">
            <v>7424400</v>
          </cell>
          <cell r="B10502" t="str">
            <v>Kanálová jednotka ulož. v maz.…OKA-W2004</v>
          </cell>
          <cell r="C10502">
            <v>2805</v>
          </cell>
          <cell r="D10502">
            <v>1</v>
          </cell>
          <cell r="E10502" t="str">
            <v>M</v>
          </cell>
          <cell r="F10502">
            <v>2805</v>
          </cell>
        </row>
        <row r="10503">
          <cell r="A10503">
            <v>7424402</v>
          </cell>
          <cell r="B10503" t="str">
            <v>Kanálová jednotka ulož. v maz.…OKA-W3004</v>
          </cell>
          <cell r="C10503">
            <v>3465</v>
          </cell>
          <cell r="D10503">
            <v>1</v>
          </cell>
          <cell r="E10503" t="str">
            <v>M</v>
          </cell>
          <cell r="F10503">
            <v>3465</v>
          </cell>
        </row>
        <row r="10504">
          <cell r="A10504">
            <v>7424404</v>
          </cell>
          <cell r="B10504" t="str">
            <v>Kanálová jednotka ulož. v maz.…OKA-W4004</v>
          </cell>
          <cell r="C10504">
            <v>4129</v>
          </cell>
          <cell r="D10504">
            <v>1</v>
          </cell>
          <cell r="E10504" t="str">
            <v>M</v>
          </cell>
          <cell r="F10504">
            <v>4129</v>
          </cell>
        </row>
        <row r="10505">
          <cell r="A10505">
            <v>7424406</v>
          </cell>
          <cell r="B10505" t="str">
            <v>Kanálová jednotka ulož. v maz.…OKA-W5004</v>
          </cell>
          <cell r="C10505">
            <v>4940</v>
          </cell>
          <cell r="D10505">
            <v>1</v>
          </cell>
          <cell r="E10505" t="str">
            <v>M</v>
          </cell>
          <cell r="F10505">
            <v>4940</v>
          </cell>
        </row>
        <row r="10506">
          <cell r="A10506">
            <v>7424408</v>
          </cell>
          <cell r="B10506" t="str">
            <v>Kanálová jednotka ulož. v maz.…OKA-W6004</v>
          </cell>
          <cell r="C10506">
            <v>5756</v>
          </cell>
          <cell r="D10506">
            <v>1</v>
          </cell>
          <cell r="E10506" t="str">
            <v>M</v>
          </cell>
          <cell r="F10506">
            <v>5756</v>
          </cell>
        </row>
        <row r="10507">
          <cell r="A10507">
            <v>7424420</v>
          </cell>
          <cell r="B10507" t="str">
            <v>Kanálová jednotka ulož. v maz.…OKA-W2006</v>
          </cell>
          <cell r="C10507">
            <v>3001</v>
          </cell>
          <cell r="D10507">
            <v>1</v>
          </cell>
          <cell r="E10507" t="str">
            <v>M</v>
          </cell>
          <cell r="F10507">
            <v>3001</v>
          </cell>
        </row>
        <row r="10508">
          <cell r="A10508">
            <v>7424422</v>
          </cell>
          <cell r="B10508" t="str">
            <v>Kanálová jednotka ulož. v maz.…OKA-W3006</v>
          </cell>
          <cell r="C10508">
            <v>3665</v>
          </cell>
          <cell r="D10508">
            <v>1</v>
          </cell>
          <cell r="E10508" t="str">
            <v>M</v>
          </cell>
          <cell r="F10508">
            <v>3665</v>
          </cell>
        </row>
        <row r="10509">
          <cell r="A10509">
            <v>7424424</v>
          </cell>
          <cell r="B10509" t="str">
            <v>Kanálová jednotka ulož. v maz.…OKA-W4006</v>
          </cell>
          <cell r="C10509">
            <v>4326</v>
          </cell>
          <cell r="D10509">
            <v>1</v>
          </cell>
          <cell r="E10509" t="str">
            <v>M</v>
          </cell>
          <cell r="F10509">
            <v>4326</v>
          </cell>
        </row>
        <row r="10510">
          <cell r="A10510">
            <v>7424426</v>
          </cell>
          <cell r="B10510" t="str">
            <v>Kanálová jednotka ulož. v maz.…OKA-W5006</v>
          </cell>
          <cell r="C10510">
            <v>5139</v>
          </cell>
          <cell r="D10510">
            <v>1</v>
          </cell>
          <cell r="E10510" t="str">
            <v>M</v>
          </cell>
          <cell r="F10510">
            <v>5139</v>
          </cell>
        </row>
        <row r="10511">
          <cell r="A10511">
            <v>7424428</v>
          </cell>
          <cell r="B10511" t="str">
            <v>Kanálová jednotka ulož. v maz.…OKA-W6006</v>
          </cell>
          <cell r="C10511">
            <v>5951</v>
          </cell>
          <cell r="D10511">
            <v>1</v>
          </cell>
          <cell r="E10511" t="str">
            <v>M</v>
          </cell>
          <cell r="F10511">
            <v>5951</v>
          </cell>
        </row>
        <row r="10512">
          <cell r="A10512">
            <v>7424440</v>
          </cell>
          <cell r="B10512" t="str">
            <v>Kanálová jednotka ulož. v maz.…OKA-W2001</v>
          </cell>
          <cell r="C10512">
            <v>3180</v>
          </cell>
          <cell r="D10512">
            <v>1</v>
          </cell>
          <cell r="E10512" t="str">
            <v>M</v>
          </cell>
          <cell r="F10512">
            <v>3180</v>
          </cell>
        </row>
        <row r="10513">
          <cell r="A10513">
            <v>7424442</v>
          </cell>
          <cell r="B10513" t="str">
            <v>Kanálová jednotka ulož. v maz.…OKA-W3001</v>
          </cell>
          <cell r="C10513">
            <v>3841</v>
          </cell>
          <cell r="D10513">
            <v>1</v>
          </cell>
          <cell r="E10513" t="str">
            <v>M</v>
          </cell>
          <cell r="F10513">
            <v>3841</v>
          </cell>
        </row>
        <row r="10514">
          <cell r="A10514">
            <v>7424444</v>
          </cell>
          <cell r="B10514" t="str">
            <v>Kanálová jednotka ulož. v maz.…OKA-W4001</v>
          </cell>
          <cell r="C10514">
            <v>4505</v>
          </cell>
          <cell r="D10514">
            <v>1</v>
          </cell>
          <cell r="E10514" t="str">
            <v>M</v>
          </cell>
          <cell r="F10514">
            <v>4505</v>
          </cell>
        </row>
        <row r="10515">
          <cell r="A10515">
            <v>7424446</v>
          </cell>
          <cell r="B10515" t="str">
            <v>Kanálová jednotka ulož. v maz.…OKA-W5001</v>
          </cell>
          <cell r="C10515">
            <v>5316</v>
          </cell>
          <cell r="D10515">
            <v>1</v>
          </cell>
          <cell r="E10515" t="str">
            <v>M</v>
          </cell>
          <cell r="F10515">
            <v>5316</v>
          </cell>
        </row>
        <row r="10516">
          <cell r="A10516">
            <v>7424458</v>
          </cell>
          <cell r="B10516" t="str">
            <v>Kanálová jednotka ulož. v maz.…OKA-W6001</v>
          </cell>
          <cell r="C10516">
            <v>6129</v>
          </cell>
          <cell r="D10516">
            <v>1</v>
          </cell>
          <cell r="E10516" t="str">
            <v>M</v>
          </cell>
          <cell r="F10516">
            <v>6129</v>
          </cell>
        </row>
        <row r="10517">
          <cell r="A10517">
            <v>7424460</v>
          </cell>
          <cell r="B10517" t="str">
            <v>Kanálová jednotka ulož. v maz.…OKA-W2004</v>
          </cell>
          <cell r="C10517">
            <v>3032</v>
          </cell>
          <cell r="D10517">
            <v>1</v>
          </cell>
          <cell r="E10517" t="str">
            <v>M</v>
          </cell>
          <cell r="F10517">
            <v>3032</v>
          </cell>
        </row>
        <row r="10518">
          <cell r="A10518">
            <v>7424462</v>
          </cell>
          <cell r="B10518" t="str">
            <v>Kanálová jednotka ulož. v maz.…OKA-W3004</v>
          </cell>
          <cell r="C10518">
            <v>3696</v>
          </cell>
          <cell r="D10518">
            <v>1</v>
          </cell>
          <cell r="E10518" t="str">
            <v>M</v>
          </cell>
          <cell r="F10518">
            <v>3696</v>
          </cell>
        </row>
        <row r="10519">
          <cell r="A10519">
            <v>7424464</v>
          </cell>
          <cell r="B10519" t="str">
            <v>Kanálová jednotka ulož. v maz.…OKA-W4004</v>
          </cell>
          <cell r="C10519">
            <v>4357</v>
          </cell>
          <cell r="D10519">
            <v>1</v>
          </cell>
          <cell r="E10519" t="str">
            <v>M</v>
          </cell>
          <cell r="F10519">
            <v>4357</v>
          </cell>
        </row>
        <row r="10520">
          <cell r="A10520">
            <v>7424466</v>
          </cell>
          <cell r="B10520" t="str">
            <v>Kanálová jednotka ulož. v maz.…OKA-W5004</v>
          </cell>
          <cell r="C10520">
            <v>5168</v>
          </cell>
          <cell r="D10520">
            <v>1</v>
          </cell>
          <cell r="E10520" t="str">
            <v>M</v>
          </cell>
          <cell r="F10520">
            <v>5168</v>
          </cell>
        </row>
        <row r="10521">
          <cell r="A10521">
            <v>7424468</v>
          </cell>
          <cell r="B10521" t="str">
            <v>Kanálová jednotka ulož. v maz.…OKA-W6004</v>
          </cell>
          <cell r="C10521">
            <v>5984</v>
          </cell>
          <cell r="D10521">
            <v>1</v>
          </cell>
          <cell r="E10521" t="str">
            <v>M</v>
          </cell>
          <cell r="F10521">
            <v>5984</v>
          </cell>
        </row>
        <row r="10522">
          <cell r="A10522">
            <v>7424480</v>
          </cell>
          <cell r="B10522" t="str">
            <v>Kanálová jednotka ulož. v maz.…OKA-W2006</v>
          </cell>
          <cell r="C10522">
            <v>3235</v>
          </cell>
          <cell r="D10522">
            <v>1</v>
          </cell>
          <cell r="E10522" t="str">
            <v>M</v>
          </cell>
          <cell r="F10522">
            <v>3235</v>
          </cell>
        </row>
        <row r="10523">
          <cell r="A10523">
            <v>7424482</v>
          </cell>
          <cell r="B10523" t="str">
            <v>Kanálová jednotka ulož. v maz.…OKA-W3006</v>
          </cell>
          <cell r="C10523">
            <v>3896</v>
          </cell>
          <cell r="D10523">
            <v>1</v>
          </cell>
          <cell r="E10523" t="str">
            <v>M</v>
          </cell>
          <cell r="F10523">
            <v>3896</v>
          </cell>
        </row>
        <row r="10524">
          <cell r="A10524">
            <v>7424484</v>
          </cell>
          <cell r="B10524" t="str">
            <v>Kanálová jednotka ulož. v maz.…OKA-W4006</v>
          </cell>
          <cell r="C10524">
            <v>4557</v>
          </cell>
          <cell r="D10524">
            <v>1</v>
          </cell>
          <cell r="E10524" t="str">
            <v>M</v>
          </cell>
          <cell r="F10524">
            <v>4557</v>
          </cell>
        </row>
        <row r="10525">
          <cell r="A10525">
            <v>7424486</v>
          </cell>
          <cell r="B10525" t="str">
            <v>Kanálová jednotka ulož. v maz.…OKA-W5006</v>
          </cell>
          <cell r="C10525">
            <v>5234</v>
          </cell>
          <cell r="D10525">
            <v>1</v>
          </cell>
          <cell r="E10525" t="str">
            <v>M</v>
          </cell>
          <cell r="F10525">
            <v>5234</v>
          </cell>
        </row>
        <row r="10526">
          <cell r="A10526">
            <v>7424488</v>
          </cell>
          <cell r="B10526" t="str">
            <v>Kanálová jednotka ulož. v maz.…OKA-W6006</v>
          </cell>
          <cell r="C10526">
            <v>6046</v>
          </cell>
          <cell r="D10526">
            <v>1</v>
          </cell>
          <cell r="E10526" t="str">
            <v>M</v>
          </cell>
          <cell r="F10526">
            <v>6046</v>
          </cell>
        </row>
        <row r="10527">
          <cell r="A10527">
            <v>7424500</v>
          </cell>
          <cell r="B10527" t="str">
            <v>Kanálová jednotka ulož. v maz.…OKA-W2001</v>
          </cell>
          <cell r="C10527">
            <v>3411</v>
          </cell>
          <cell r="D10527">
            <v>1</v>
          </cell>
          <cell r="E10527" t="str">
            <v>M</v>
          </cell>
          <cell r="F10527">
            <v>3411</v>
          </cell>
        </row>
        <row r="10528">
          <cell r="A10528">
            <v>7424502</v>
          </cell>
          <cell r="B10528" t="str">
            <v>Kanálová jednotka ulož. v maz.…OKA-W3001</v>
          </cell>
          <cell r="C10528">
            <v>4071</v>
          </cell>
          <cell r="D10528">
            <v>1</v>
          </cell>
          <cell r="E10528" t="str">
            <v>M</v>
          </cell>
          <cell r="F10528">
            <v>4071</v>
          </cell>
        </row>
        <row r="10529">
          <cell r="A10529">
            <v>7424504</v>
          </cell>
          <cell r="B10529" t="str">
            <v>Kanálová jednotka ulož. v maz.…OKA-W4001</v>
          </cell>
          <cell r="C10529">
            <v>4736</v>
          </cell>
          <cell r="D10529">
            <v>1</v>
          </cell>
          <cell r="E10529" t="str">
            <v>M</v>
          </cell>
          <cell r="F10529">
            <v>4736</v>
          </cell>
        </row>
        <row r="10530">
          <cell r="A10530">
            <v>7424506</v>
          </cell>
          <cell r="B10530" t="str">
            <v>Kanálová jednotka ulož. v maz.…OKA-W5001</v>
          </cell>
          <cell r="C10530">
            <v>5547</v>
          </cell>
          <cell r="D10530">
            <v>1</v>
          </cell>
          <cell r="E10530" t="str">
            <v>M</v>
          </cell>
          <cell r="F10530">
            <v>5547</v>
          </cell>
        </row>
        <row r="10531">
          <cell r="A10531">
            <v>7424508</v>
          </cell>
          <cell r="B10531" t="str">
            <v>Kanálová jednotka ulož. v maz.…OKA-W6001</v>
          </cell>
          <cell r="C10531">
            <v>6359</v>
          </cell>
          <cell r="D10531">
            <v>1</v>
          </cell>
          <cell r="E10531" t="str">
            <v>M</v>
          </cell>
          <cell r="F10531">
            <v>6359</v>
          </cell>
        </row>
        <row r="10532">
          <cell r="A10532">
            <v>7424520</v>
          </cell>
          <cell r="B10532" t="str">
            <v>Kanálová jednotka ulož. v maz.…OKA-W2004</v>
          </cell>
          <cell r="C10532">
            <v>2993</v>
          </cell>
          <cell r="D10532">
            <v>1</v>
          </cell>
          <cell r="E10532" t="str">
            <v>M</v>
          </cell>
          <cell r="F10532">
            <v>2993</v>
          </cell>
        </row>
        <row r="10533">
          <cell r="A10533">
            <v>7424522</v>
          </cell>
          <cell r="B10533" t="str">
            <v>Kanálová jednotka ulož. v maz.…OKA-W3004</v>
          </cell>
          <cell r="C10533">
            <v>3655</v>
          </cell>
          <cell r="D10533">
            <v>1</v>
          </cell>
          <cell r="E10533" t="str">
            <v>M</v>
          </cell>
          <cell r="F10533">
            <v>3655</v>
          </cell>
        </row>
        <row r="10534">
          <cell r="A10534">
            <v>7424524</v>
          </cell>
          <cell r="B10534" t="str">
            <v>Kanálová jednotka ulož. v maz.…OKA-W4004</v>
          </cell>
          <cell r="C10534">
            <v>4315</v>
          </cell>
          <cell r="D10534">
            <v>1</v>
          </cell>
          <cell r="E10534" t="str">
            <v>M</v>
          </cell>
          <cell r="F10534">
            <v>4315</v>
          </cell>
        </row>
        <row r="10535">
          <cell r="A10535">
            <v>7424526</v>
          </cell>
          <cell r="B10535" t="str">
            <v>Kanálová jednotka ulož. v maz.…OKA-W5004</v>
          </cell>
          <cell r="C10535">
            <v>5127</v>
          </cell>
          <cell r="D10535">
            <v>1</v>
          </cell>
          <cell r="E10535" t="str">
            <v>M</v>
          </cell>
          <cell r="F10535">
            <v>5127</v>
          </cell>
        </row>
        <row r="10536">
          <cell r="A10536">
            <v>7424528</v>
          </cell>
          <cell r="B10536" t="str">
            <v>Kanálová jednotka ulož. v maz.…OKA-W6004</v>
          </cell>
          <cell r="C10536">
            <v>5939</v>
          </cell>
          <cell r="D10536">
            <v>1</v>
          </cell>
          <cell r="E10536" t="str">
            <v>M</v>
          </cell>
          <cell r="F10536">
            <v>5939</v>
          </cell>
        </row>
        <row r="10537">
          <cell r="A10537">
            <v>7424540</v>
          </cell>
          <cell r="B10537" t="str">
            <v>Kanálová jednotka ulož. v maz.…OKA-W2006</v>
          </cell>
          <cell r="C10537">
            <v>3188</v>
          </cell>
          <cell r="D10537">
            <v>1</v>
          </cell>
          <cell r="E10537" t="str">
            <v>M</v>
          </cell>
          <cell r="F10537">
            <v>3188</v>
          </cell>
        </row>
        <row r="10538">
          <cell r="A10538">
            <v>7424542</v>
          </cell>
          <cell r="B10538" t="str">
            <v>Kanálová jednotka ulož. v maz.…OKA-W3006</v>
          </cell>
          <cell r="C10538">
            <v>3849</v>
          </cell>
          <cell r="D10538">
            <v>1</v>
          </cell>
          <cell r="E10538" t="str">
            <v>M</v>
          </cell>
          <cell r="F10538">
            <v>3849</v>
          </cell>
        </row>
        <row r="10539">
          <cell r="A10539">
            <v>7424544</v>
          </cell>
          <cell r="B10539" t="str">
            <v>Kanálová jednotka ulož. v maz.…OKA-W4006</v>
          </cell>
          <cell r="C10539">
            <v>4513</v>
          </cell>
          <cell r="D10539">
            <v>1</v>
          </cell>
          <cell r="E10539" t="str">
            <v>M</v>
          </cell>
          <cell r="F10539">
            <v>4513</v>
          </cell>
        </row>
        <row r="10540">
          <cell r="A10540">
            <v>7424546</v>
          </cell>
          <cell r="B10540" t="str">
            <v>Kanálová jednotka ulož. v maz.…OKA-W5006</v>
          </cell>
          <cell r="C10540">
            <v>5325</v>
          </cell>
          <cell r="D10540">
            <v>1</v>
          </cell>
          <cell r="E10540" t="str">
            <v>M</v>
          </cell>
          <cell r="F10540">
            <v>5325</v>
          </cell>
        </row>
        <row r="10541">
          <cell r="A10541">
            <v>7424548</v>
          </cell>
          <cell r="B10541" t="str">
            <v>Kanálová jednotka ulož. v maz.…OKA-W6006</v>
          </cell>
          <cell r="C10541">
            <v>6140</v>
          </cell>
          <cell r="D10541">
            <v>1</v>
          </cell>
          <cell r="E10541" t="str">
            <v>M</v>
          </cell>
          <cell r="F10541">
            <v>6140</v>
          </cell>
        </row>
        <row r="10542">
          <cell r="A10542">
            <v>7424560</v>
          </cell>
          <cell r="B10542" t="str">
            <v>Kanálová jednotka ulož. v maz.…OKA-W2001</v>
          </cell>
          <cell r="C10542">
            <v>3495</v>
          </cell>
          <cell r="D10542">
            <v>1</v>
          </cell>
          <cell r="E10542" t="str">
            <v>M</v>
          </cell>
          <cell r="F10542">
            <v>3495</v>
          </cell>
        </row>
        <row r="10543">
          <cell r="A10543">
            <v>7424562</v>
          </cell>
          <cell r="B10543" t="str">
            <v>Kanálová jednotka ulož. v maz.…OKA-W3001</v>
          </cell>
          <cell r="C10543">
            <v>4157</v>
          </cell>
          <cell r="D10543">
            <v>1</v>
          </cell>
          <cell r="E10543" t="str">
            <v>M</v>
          </cell>
          <cell r="F10543">
            <v>4157</v>
          </cell>
        </row>
        <row r="10544">
          <cell r="A10544">
            <v>7424564</v>
          </cell>
          <cell r="B10544" t="str">
            <v>Kanálová jednotka ulož. v maz.…OKA-W4001</v>
          </cell>
          <cell r="C10544">
            <v>4817</v>
          </cell>
          <cell r="D10544">
            <v>1</v>
          </cell>
          <cell r="E10544" t="str">
            <v>M</v>
          </cell>
          <cell r="F10544">
            <v>4817</v>
          </cell>
        </row>
        <row r="10545">
          <cell r="A10545">
            <v>7424566</v>
          </cell>
          <cell r="B10545" t="str">
            <v>Kanálová jednotka ulož. v maz.…OKA-W5001</v>
          </cell>
          <cell r="C10545">
            <v>5630</v>
          </cell>
          <cell r="D10545">
            <v>1</v>
          </cell>
          <cell r="E10545" t="str">
            <v>M</v>
          </cell>
          <cell r="F10545">
            <v>5630</v>
          </cell>
        </row>
        <row r="10546">
          <cell r="A10546">
            <v>7424568</v>
          </cell>
          <cell r="B10546" t="str">
            <v>Kanálová jednotka ulož. v maz.…OKA-W6001</v>
          </cell>
          <cell r="C10546">
            <v>6442</v>
          </cell>
          <cell r="D10546">
            <v>1</v>
          </cell>
          <cell r="E10546" t="str">
            <v>M</v>
          </cell>
          <cell r="F10546">
            <v>6442</v>
          </cell>
        </row>
        <row r="10547">
          <cell r="A10547">
            <v>7424600</v>
          </cell>
          <cell r="B10547" t="str">
            <v>Kanálová jednotka ulož. v maz.…OKA-W3006</v>
          </cell>
          <cell r="C10547">
            <v>4031</v>
          </cell>
          <cell r="D10547">
            <v>1</v>
          </cell>
          <cell r="E10547" t="str">
            <v>M</v>
          </cell>
          <cell r="F10547">
            <v>4031</v>
          </cell>
        </row>
        <row r="10548">
          <cell r="A10548">
            <v>7424602</v>
          </cell>
          <cell r="B10548" t="str">
            <v>Kanálová jednotka ulož. v maz.…OKA-W4006</v>
          </cell>
          <cell r="C10548">
            <v>4694</v>
          </cell>
          <cell r="D10548">
            <v>1</v>
          </cell>
          <cell r="E10548" t="str">
            <v>M</v>
          </cell>
          <cell r="F10548">
            <v>4694</v>
          </cell>
        </row>
        <row r="10549">
          <cell r="A10549">
            <v>7424604</v>
          </cell>
          <cell r="B10549" t="str">
            <v>Kanálová jednotka ulož. v maz.…OKA-W5006</v>
          </cell>
          <cell r="C10549">
            <v>5506</v>
          </cell>
          <cell r="D10549">
            <v>1</v>
          </cell>
          <cell r="E10549" t="str">
            <v>M</v>
          </cell>
          <cell r="F10549">
            <v>5506</v>
          </cell>
        </row>
        <row r="10550">
          <cell r="A10550">
            <v>7424606</v>
          </cell>
          <cell r="B10550" t="str">
            <v>Kanálová jednotka ulož. v maz.…OKA-W6006</v>
          </cell>
          <cell r="C10550">
            <v>6318</v>
          </cell>
          <cell r="D10550">
            <v>1</v>
          </cell>
          <cell r="E10550" t="str">
            <v>M</v>
          </cell>
          <cell r="F10550">
            <v>6318</v>
          </cell>
        </row>
        <row r="10551">
          <cell r="A10551">
            <v>7424620</v>
          </cell>
          <cell r="B10551" t="str">
            <v>Kanálová jednotka ulož. v maz.…OKA-W3001</v>
          </cell>
          <cell r="C10551">
            <v>4098</v>
          </cell>
          <cell r="D10551">
            <v>1</v>
          </cell>
          <cell r="E10551" t="str">
            <v>M</v>
          </cell>
          <cell r="F10551">
            <v>4098</v>
          </cell>
        </row>
        <row r="10552">
          <cell r="A10552">
            <v>7424622</v>
          </cell>
          <cell r="B10552" t="str">
            <v>Kanálová jednotka ulož. v maz.…OKA-W4001</v>
          </cell>
          <cell r="C10552">
            <v>4760</v>
          </cell>
          <cell r="D10552">
            <v>1</v>
          </cell>
          <cell r="E10552" t="str">
            <v>M</v>
          </cell>
          <cell r="F10552">
            <v>4760</v>
          </cell>
        </row>
        <row r="10553">
          <cell r="A10553">
            <v>7424624</v>
          </cell>
          <cell r="B10553" t="str">
            <v>Kanálová jednotka ulož. v maz.…OKA-W5001</v>
          </cell>
          <cell r="C10553">
            <v>5572</v>
          </cell>
          <cell r="D10553">
            <v>1</v>
          </cell>
          <cell r="E10553" t="str">
            <v>M</v>
          </cell>
          <cell r="F10553">
            <v>5572</v>
          </cell>
        </row>
        <row r="10554">
          <cell r="A10554">
            <v>7424626</v>
          </cell>
          <cell r="B10554" t="str">
            <v>Kanálová jednotka ulož. v maz.…OKA-W6001</v>
          </cell>
          <cell r="C10554">
            <v>6384</v>
          </cell>
          <cell r="D10554">
            <v>1</v>
          </cell>
          <cell r="E10554" t="str">
            <v>M</v>
          </cell>
          <cell r="F10554">
            <v>6384</v>
          </cell>
        </row>
        <row r="10555">
          <cell r="A10555">
            <v>7424662</v>
          </cell>
          <cell r="B10555" t="str">
            <v>Kanálová jednotka ulož. v maz.…OKA-W4006</v>
          </cell>
          <cell r="C10555">
            <v>4746</v>
          </cell>
          <cell r="D10555">
            <v>1</v>
          </cell>
          <cell r="E10555" t="str">
            <v>M</v>
          </cell>
          <cell r="F10555">
            <v>4746</v>
          </cell>
        </row>
        <row r="10556">
          <cell r="A10556">
            <v>7424664</v>
          </cell>
          <cell r="B10556" t="str">
            <v>Kanálová jednotka ulož. v maz.…OKA-W5006</v>
          </cell>
          <cell r="C10556">
            <v>5558</v>
          </cell>
          <cell r="D10556">
            <v>1</v>
          </cell>
          <cell r="E10556" t="str">
            <v>M</v>
          </cell>
          <cell r="F10556">
            <v>5558</v>
          </cell>
        </row>
        <row r="10557">
          <cell r="A10557">
            <v>7424666</v>
          </cell>
          <cell r="B10557" t="str">
            <v>Kanálová jednotka ulož. v maz.…OKA-W6006</v>
          </cell>
          <cell r="C10557">
            <v>6371</v>
          </cell>
          <cell r="D10557">
            <v>1</v>
          </cell>
          <cell r="E10557" t="str">
            <v>M</v>
          </cell>
          <cell r="F10557">
            <v>6371</v>
          </cell>
        </row>
        <row r="10558">
          <cell r="A10558">
            <v>7424682</v>
          </cell>
          <cell r="B10558" t="str">
            <v>Kanálová jednotka ulož. v maz.…OKA-W4001</v>
          </cell>
          <cell r="C10558">
            <v>4903</v>
          </cell>
          <cell r="D10558">
            <v>1</v>
          </cell>
          <cell r="E10558" t="str">
            <v>M</v>
          </cell>
          <cell r="F10558">
            <v>4903</v>
          </cell>
        </row>
        <row r="10559">
          <cell r="A10559">
            <v>7424684</v>
          </cell>
          <cell r="B10559" t="str">
            <v>Kanálová jednotka ulož. v maz.…OKA-W5001</v>
          </cell>
          <cell r="C10559">
            <v>5717</v>
          </cell>
          <cell r="D10559">
            <v>1</v>
          </cell>
          <cell r="E10559" t="str">
            <v>M</v>
          </cell>
          <cell r="F10559">
            <v>5717</v>
          </cell>
        </row>
        <row r="10560">
          <cell r="A10560">
            <v>7424686</v>
          </cell>
          <cell r="B10560" t="str">
            <v>Kanálová jednotka ulož. v maz.…OKA-W6001</v>
          </cell>
          <cell r="C10560">
            <v>6529</v>
          </cell>
          <cell r="D10560">
            <v>1</v>
          </cell>
          <cell r="E10560" t="str">
            <v>M</v>
          </cell>
          <cell r="F10560">
            <v>6529</v>
          </cell>
        </row>
        <row r="10561">
          <cell r="A10561">
            <v>7424700</v>
          </cell>
          <cell r="B10561" t="str">
            <v>Kanálová jednotka ulož. v maz.…OKA-W4004</v>
          </cell>
          <cell r="C10561">
            <v>4710</v>
          </cell>
          <cell r="D10561">
            <v>1</v>
          </cell>
          <cell r="E10561" t="str">
            <v>M</v>
          </cell>
          <cell r="F10561">
            <v>4710</v>
          </cell>
        </row>
        <row r="10562">
          <cell r="A10562">
            <v>7424702</v>
          </cell>
          <cell r="B10562" t="str">
            <v>Kanálová jednotka ulož. v maz.…OKA-W5004</v>
          </cell>
          <cell r="C10562">
            <v>5526</v>
          </cell>
          <cell r="D10562">
            <v>1</v>
          </cell>
          <cell r="E10562" t="str">
            <v>M</v>
          </cell>
          <cell r="F10562">
            <v>5526</v>
          </cell>
        </row>
        <row r="10563">
          <cell r="A10563">
            <v>7424704</v>
          </cell>
          <cell r="B10563" t="str">
            <v>Kanálová jednotka ulož. v maz.…OKA-W6004</v>
          </cell>
          <cell r="C10563">
            <v>6338</v>
          </cell>
          <cell r="D10563">
            <v>1</v>
          </cell>
          <cell r="E10563" t="str">
            <v>M</v>
          </cell>
          <cell r="F10563">
            <v>6338</v>
          </cell>
        </row>
        <row r="10564">
          <cell r="A10564">
            <v>7424720</v>
          </cell>
          <cell r="B10564" t="str">
            <v>Kanálová jednotka ulož. v maz.…OKA-W4006</v>
          </cell>
          <cell r="C10564">
            <v>4938</v>
          </cell>
          <cell r="D10564">
            <v>1</v>
          </cell>
          <cell r="E10564" t="str">
            <v>M</v>
          </cell>
          <cell r="F10564">
            <v>4938</v>
          </cell>
        </row>
        <row r="10565">
          <cell r="A10565">
            <v>7424722</v>
          </cell>
          <cell r="B10565" t="str">
            <v>Kanálová jednotka ulož. v maz.…OKA-W5006</v>
          </cell>
          <cell r="C10565">
            <v>5750</v>
          </cell>
          <cell r="D10565">
            <v>1</v>
          </cell>
          <cell r="E10565" t="str">
            <v>M</v>
          </cell>
          <cell r="F10565">
            <v>5750</v>
          </cell>
        </row>
        <row r="10566">
          <cell r="A10566">
            <v>7424724</v>
          </cell>
          <cell r="B10566" t="str">
            <v>Kanálová jednotka ulož. v maz.…OKA-W6006</v>
          </cell>
          <cell r="C10566">
            <v>6562</v>
          </cell>
          <cell r="D10566">
            <v>1</v>
          </cell>
          <cell r="E10566" t="str">
            <v>M</v>
          </cell>
          <cell r="F10566">
            <v>6562</v>
          </cell>
        </row>
        <row r="10567">
          <cell r="A10567">
            <v>7424740</v>
          </cell>
          <cell r="B10567" t="str">
            <v>Kanálová jednotka ulož. v maz.…OKA-W4001</v>
          </cell>
          <cell r="C10567">
            <v>5131</v>
          </cell>
          <cell r="D10567">
            <v>1</v>
          </cell>
          <cell r="E10567" t="str">
            <v>M</v>
          </cell>
          <cell r="F10567">
            <v>5131</v>
          </cell>
        </row>
        <row r="10568">
          <cell r="A10568">
            <v>7424742</v>
          </cell>
          <cell r="B10568" t="str">
            <v>Kanálová jednotka ulož. v maz.…OKA-W5001</v>
          </cell>
          <cell r="C10568">
            <v>5943</v>
          </cell>
          <cell r="D10568">
            <v>1</v>
          </cell>
          <cell r="E10568" t="str">
            <v>M</v>
          </cell>
          <cell r="F10568">
            <v>5943</v>
          </cell>
        </row>
        <row r="10569">
          <cell r="A10569">
            <v>7424744</v>
          </cell>
          <cell r="B10569" t="str">
            <v>Kanálová jednotka ulož. v maz.…OKA-W6001</v>
          </cell>
          <cell r="C10569">
            <v>6755</v>
          </cell>
          <cell r="D10569">
            <v>1</v>
          </cell>
          <cell r="E10569" t="str">
            <v>M</v>
          </cell>
          <cell r="F10569">
            <v>6755</v>
          </cell>
        </row>
        <row r="10570">
          <cell r="A10570">
            <v>7424760</v>
          </cell>
          <cell r="B10570" t="str">
            <v>Kanálová jednotka ulož. v maz.…OKA-W4004</v>
          </cell>
          <cell r="C10570">
            <v>6164</v>
          </cell>
          <cell r="D10570">
            <v>1</v>
          </cell>
          <cell r="E10570" t="str">
            <v>M</v>
          </cell>
          <cell r="F10570">
            <v>6164</v>
          </cell>
        </row>
        <row r="10571">
          <cell r="A10571">
            <v>7424762</v>
          </cell>
          <cell r="B10571" t="str">
            <v>Kanálová jednotka ulož. v maz.…OKA-W5004</v>
          </cell>
          <cell r="C10571">
            <v>6976</v>
          </cell>
          <cell r="D10571">
            <v>1</v>
          </cell>
          <cell r="E10571" t="str">
            <v>M</v>
          </cell>
          <cell r="F10571">
            <v>6976</v>
          </cell>
        </row>
        <row r="10572">
          <cell r="A10572">
            <v>7424764</v>
          </cell>
          <cell r="B10572" t="str">
            <v>Kanálová jednotka ulož. v maz.…OKA-W6004</v>
          </cell>
          <cell r="C10572">
            <v>7789</v>
          </cell>
          <cell r="D10572">
            <v>1</v>
          </cell>
          <cell r="E10572" t="str">
            <v>M</v>
          </cell>
          <cell r="F10572">
            <v>7789</v>
          </cell>
        </row>
        <row r="10573">
          <cell r="A10573">
            <v>7424780</v>
          </cell>
          <cell r="B10573" t="str">
            <v>Kanálová jednotka ulož. v maz.…OKA-W4006</v>
          </cell>
          <cell r="C10573">
            <v>6390</v>
          </cell>
          <cell r="D10573">
            <v>1</v>
          </cell>
          <cell r="E10573" t="str">
            <v>M</v>
          </cell>
          <cell r="F10573">
            <v>6390</v>
          </cell>
        </row>
        <row r="10574">
          <cell r="A10574">
            <v>7424782</v>
          </cell>
          <cell r="B10574" t="str">
            <v>Kanálová jednotka ulož. v maz.…OKA-W5006</v>
          </cell>
          <cell r="C10574">
            <v>7202</v>
          </cell>
          <cell r="D10574">
            <v>1</v>
          </cell>
          <cell r="E10574" t="str">
            <v>M</v>
          </cell>
          <cell r="F10574">
            <v>7202</v>
          </cell>
        </row>
        <row r="10575">
          <cell r="A10575">
            <v>7424784</v>
          </cell>
          <cell r="B10575" t="str">
            <v>Kanálová jednotka ulož. v maz.…OKA-W6006</v>
          </cell>
          <cell r="C10575">
            <v>8013</v>
          </cell>
          <cell r="D10575">
            <v>1</v>
          </cell>
          <cell r="E10575" t="str">
            <v>M</v>
          </cell>
          <cell r="F10575">
            <v>8013</v>
          </cell>
        </row>
        <row r="10576">
          <cell r="A10576">
            <v>7424800</v>
          </cell>
          <cell r="B10576" t="str">
            <v>Kanálová jednotka ulož. v maz.…OKA-W4001</v>
          </cell>
          <cell r="C10576">
            <v>6711</v>
          </cell>
          <cell r="D10576">
            <v>1</v>
          </cell>
          <cell r="E10576" t="str">
            <v>M</v>
          </cell>
          <cell r="F10576">
            <v>6711</v>
          </cell>
        </row>
        <row r="10577">
          <cell r="A10577">
            <v>7424802</v>
          </cell>
          <cell r="B10577" t="str">
            <v>Kanálová jednotka ulož. v maz.…OKA-W5001</v>
          </cell>
          <cell r="C10577">
            <v>7523</v>
          </cell>
          <cell r="D10577">
            <v>1</v>
          </cell>
          <cell r="E10577" t="str">
            <v>M</v>
          </cell>
          <cell r="F10577">
            <v>7523</v>
          </cell>
        </row>
        <row r="10578">
          <cell r="A10578">
            <v>7424804</v>
          </cell>
          <cell r="B10578" t="str">
            <v>Kanálová jednotka ulož. v maz.…OKA-W6001</v>
          </cell>
          <cell r="C10578">
            <v>8334</v>
          </cell>
          <cell r="D10578">
            <v>1</v>
          </cell>
          <cell r="E10578" t="str">
            <v>M</v>
          </cell>
          <cell r="F10578">
            <v>8334</v>
          </cell>
        </row>
        <row r="10579">
          <cell r="A10579">
            <v>7424820</v>
          </cell>
          <cell r="B10579" t="str">
            <v>Sada tvarových dílů…OKAFB</v>
          </cell>
          <cell r="C10579">
            <v>436</v>
          </cell>
          <cell r="D10579">
            <v>1</v>
          </cell>
          <cell r="E10579" t="str">
            <v>KS</v>
          </cell>
          <cell r="F10579">
            <v>436</v>
          </cell>
        </row>
        <row r="10580">
          <cell r="A10580">
            <v>7424822</v>
          </cell>
          <cell r="B10580" t="str">
            <v>Těsnění…OKAFD</v>
          </cell>
          <cell r="C10580">
            <v>57</v>
          </cell>
          <cell r="D10580">
            <v>1</v>
          </cell>
          <cell r="E10580" t="str">
            <v>M</v>
          </cell>
          <cell r="F10580">
            <v>57</v>
          </cell>
        </row>
        <row r="10581">
          <cell r="A10581">
            <v>7424840</v>
          </cell>
          <cell r="B10581" t="str">
            <v>Nivelační jednotka DSU…NEDSU2/40</v>
          </cell>
          <cell r="C10581">
            <v>118</v>
          </cell>
          <cell r="D10581">
            <v>1</v>
          </cell>
          <cell r="E10581" t="str">
            <v>KS</v>
          </cell>
          <cell r="F10581">
            <v>118</v>
          </cell>
        </row>
        <row r="10582">
          <cell r="A10582">
            <v>7424842</v>
          </cell>
          <cell r="B10582" t="str">
            <v>Nivelační jednotka DSU…NEDSU2/60</v>
          </cell>
          <cell r="C10582">
            <v>140</v>
          </cell>
          <cell r="D10582">
            <v>1</v>
          </cell>
          <cell r="E10582" t="str">
            <v>KS</v>
          </cell>
          <cell r="F10582">
            <v>140</v>
          </cell>
        </row>
        <row r="10583">
          <cell r="A10583">
            <v>7424844</v>
          </cell>
          <cell r="B10583" t="str">
            <v>Nivelační jednotka DSU…NEDSU2/10</v>
          </cell>
          <cell r="C10583">
            <v>173</v>
          </cell>
          <cell r="D10583">
            <v>1</v>
          </cell>
          <cell r="E10583" t="str">
            <v>KS</v>
          </cell>
          <cell r="F10583">
            <v>173</v>
          </cell>
        </row>
        <row r="10584">
          <cell r="A10584">
            <v>7424846</v>
          </cell>
          <cell r="B10584" t="str">
            <v>Nivelační jednotka DSU…NEDSU2/17</v>
          </cell>
          <cell r="C10584">
            <v>211</v>
          </cell>
          <cell r="D10584">
            <v>1</v>
          </cell>
          <cell r="E10584" t="str">
            <v>KS</v>
          </cell>
          <cell r="F10584">
            <v>211</v>
          </cell>
        </row>
        <row r="10585">
          <cell r="A10585">
            <v>7424884</v>
          </cell>
          <cell r="B10585" t="str">
            <v>Vestavná jednotka…OKA-WA403</v>
          </cell>
          <cell r="C10585">
            <v>5865</v>
          </cell>
          <cell r="D10585">
            <v>1</v>
          </cell>
          <cell r="E10585" t="str">
            <v>KS</v>
          </cell>
          <cell r="F10585">
            <v>5865</v>
          </cell>
        </row>
        <row r="10586">
          <cell r="A10586">
            <v>7424886</v>
          </cell>
          <cell r="B10586" t="str">
            <v>Vestavná jednotka…OKA-WA403</v>
          </cell>
          <cell r="C10586">
            <v>5865</v>
          </cell>
          <cell r="D10586">
            <v>1</v>
          </cell>
          <cell r="E10586" t="str">
            <v>KS</v>
          </cell>
          <cell r="F10586">
            <v>5865</v>
          </cell>
        </row>
        <row r="10587">
          <cell r="A10587">
            <v>7424900</v>
          </cell>
          <cell r="B10587" t="str">
            <v>Vestavná jednotka…OKA-WA605</v>
          </cell>
          <cell r="C10587">
            <v>6065</v>
          </cell>
          <cell r="D10587">
            <v>1</v>
          </cell>
          <cell r="E10587" t="str">
            <v>KS</v>
          </cell>
          <cell r="F10587">
            <v>6065</v>
          </cell>
        </row>
        <row r="10588">
          <cell r="A10588">
            <v>7424902</v>
          </cell>
          <cell r="B10588" t="str">
            <v>Vestavná jednotka…OKA-WA605</v>
          </cell>
          <cell r="C10588">
            <v>6065</v>
          </cell>
          <cell r="D10588">
            <v>1</v>
          </cell>
          <cell r="E10588" t="str">
            <v>KS</v>
          </cell>
          <cell r="F10588">
            <v>6065</v>
          </cell>
        </row>
        <row r="10589">
          <cell r="A10589">
            <v>7424904</v>
          </cell>
          <cell r="B10589" t="str">
            <v>Vestavná jednotka…OKA-WA605</v>
          </cell>
          <cell r="C10589">
            <v>6065</v>
          </cell>
          <cell r="D10589">
            <v>1</v>
          </cell>
          <cell r="E10589" t="str">
            <v>KS</v>
          </cell>
          <cell r="F10589">
            <v>6065</v>
          </cell>
        </row>
        <row r="10590">
          <cell r="A10590">
            <v>7424906</v>
          </cell>
          <cell r="B10590" t="str">
            <v>Vestavná jednotka…OKA-WA605</v>
          </cell>
          <cell r="C10590">
            <v>6065</v>
          </cell>
          <cell r="D10590">
            <v>1</v>
          </cell>
          <cell r="E10590" t="str">
            <v>KS</v>
          </cell>
          <cell r="F10590">
            <v>6065</v>
          </cell>
        </row>
        <row r="10591">
          <cell r="A10591">
            <v>7424920</v>
          </cell>
          <cell r="B10591" t="str">
            <v>Vestavná jednotka…OKA-WA100</v>
          </cell>
          <cell r="C10591">
            <v>6244</v>
          </cell>
          <cell r="D10591">
            <v>1</v>
          </cell>
          <cell r="E10591" t="str">
            <v>KS</v>
          </cell>
          <cell r="F10591">
            <v>6244</v>
          </cell>
        </row>
        <row r="10592">
          <cell r="A10592">
            <v>7424922</v>
          </cell>
          <cell r="B10592" t="str">
            <v>Vestavná jednotka…OKA-WA100</v>
          </cell>
          <cell r="C10592">
            <v>6244</v>
          </cell>
          <cell r="D10592">
            <v>1</v>
          </cell>
          <cell r="E10592" t="str">
            <v>KS</v>
          </cell>
          <cell r="F10592">
            <v>6244</v>
          </cell>
        </row>
        <row r="10593">
          <cell r="A10593">
            <v>7424924</v>
          </cell>
          <cell r="B10593" t="str">
            <v>Vestavná jednotka…OKA-WA100</v>
          </cell>
          <cell r="C10593">
            <v>6244</v>
          </cell>
          <cell r="D10593">
            <v>1</v>
          </cell>
          <cell r="E10593" t="str">
            <v>KS</v>
          </cell>
          <cell r="F10593">
            <v>6244</v>
          </cell>
        </row>
        <row r="10594">
          <cell r="A10594">
            <v>7424926</v>
          </cell>
          <cell r="B10594" t="str">
            <v>Vestavná jednotka…OKA-WA100</v>
          </cell>
          <cell r="C10594">
            <v>6244</v>
          </cell>
          <cell r="D10594">
            <v>1</v>
          </cell>
          <cell r="E10594" t="str">
            <v>KS</v>
          </cell>
          <cell r="F10594">
            <v>6244</v>
          </cell>
        </row>
        <row r="10595">
          <cell r="A10595">
            <v>7424940</v>
          </cell>
          <cell r="B10595" t="str">
            <v>Podpěra víka…DSU2/400/</v>
          </cell>
          <cell r="C10595">
            <v>777</v>
          </cell>
          <cell r="D10595">
            <v>1</v>
          </cell>
          <cell r="E10595" t="str">
            <v>KS</v>
          </cell>
          <cell r="F10595">
            <v>777</v>
          </cell>
        </row>
        <row r="10596">
          <cell r="A10596">
            <v>7424942</v>
          </cell>
          <cell r="B10596" t="str">
            <v>Podpěra víka…DSU2/500/</v>
          </cell>
          <cell r="C10596">
            <v>844</v>
          </cell>
          <cell r="D10596">
            <v>1</v>
          </cell>
          <cell r="E10596" t="str">
            <v>KS</v>
          </cell>
          <cell r="F10596">
            <v>844</v>
          </cell>
        </row>
        <row r="10597">
          <cell r="A10597">
            <v>7424944</v>
          </cell>
          <cell r="B10597" t="str">
            <v>Podpěra víka…DSU2/600/</v>
          </cell>
          <cell r="C10597">
            <v>911</v>
          </cell>
          <cell r="D10597">
            <v>1</v>
          </cell>
          <cell r="E10597" t="str">
            <v>KS</v>
          </cell>
          <cell r="F10597">
            <v>911</v>
          </cell>
        </row>
        <row r="10598">
          <cell r="A10598">
            <v>7424960</v>
          </cell>
          <cell r="B10598" t="str">
            <v>Podpěra víka…DSU2/400/</v>
          </cell>
          <cell r="C10598">
            <v>777</v>
          </cell>
          <cell r="D10598">
            <v>1</v>
          </cell>
          <cell r="E10598" t="str">
            <v>KS</v>
          </cell>
          <cell r="F10598">
            <v>777</v>
          </cell>
        </row>
        <row r="10599">
          <cell r="A10599">
            <v>7424962</v>
          </cell>
          <cell r="B10599" t="str">
            <v>Podpěra víka…DSU2/500/</v>
          </cell>
          <cell r="C10599">
            <v>844</v>
          </cell>
          <cell r="D10599">
            <v>1</v>
          </cell>
          <cell r="E10599" t="str">
            <v>KS</v>
          </cell>
          <cell r="F10599">
            <v>844</v>
          </cell>
        </row>
        <row r="10600">
          <cell r="A10600">
            <v>7424964</v>
          </cell>
          <cell r="B10600" t="str">
            <v>Podpěra víka…DSU2/600/</v>
          </cell>
          <cell r="C10600">
            <v>911</v>
          </cell>
          <cell r="D10600">
            <v>1</v>
          </cell>
          <cell r="E10600" t="str">
            <v>KS</v>
          </cell>
          <cell r="F10600">
            <v>911</v>
          </cell>
        </row>
        <row r="10601">
          <cell r="A10601">
            <v>7424980</v>
          </cell>
          <cell r="B10601" t="str">
            <v>Podpěra víka…DSU2/400/</v>
          </cell>
          <cell r="C10601">
            <v>867</v>
          </cell>
          <cell r="D10601">
            <v>1</v>
          </cell>
          <cell r="E10601" t="str">
            <v>KS</v>
          </cell>
          <cell r="F10601">
            <v>867</v>
          </cell>
        </row>
        <row r="10602">
          <cell r="A10602">
            <v>7424982</v>
          </cell>
          <cell r="B10602" t="str">
            <v>Podpěra víka…DSU2/500/</v>
          </cell>
          <cell r="C10602">
            <v>933</v>
          </cell>
          <cell r="D10602">
            <v>1</v>
          </cell>
          <cell r="E10602" t="str">
            <v>KS</v>
          </cell>
          <cell r="F10602">
            <v>933</v>
          </cell>
        </row>
        <row r="10603">
          <cell r="A10603">
            <v>7424984</v>
          </cell>
          <cell r="B10603" t="str">
            <v>Podpěra víka…DSU2/600/</v>
          </cell>
          <cell r="C10603">
            <v>1001</v>
          </cell>
          <cell r="D10603">
            <v>1</v>
          </cell>
          <cell r="E10603" t="str">
            <v>KS</v>
          </cell>
          <cell r="F10603">
            <v>1001</v>
          </cell>
        </row>
        <row r="10604">
          <cell r="A10604">
            <v>7424990</v>
          </cell>
          <cell r="B10604" t="str">
            <v>Těsnění víka…DSD2/200</v>
          </cell>
          <cell r="C10604">
            <v>252</v>
          </cell>
          <cell r="D10604">
            <v>1</v>
          </cell>
          <cell r="E10604" t="str">
            <v>KS</v>
          </cell>
          <cell r="F10604">
            <v>252</v>
          </cell>
        </row>
        <row r="10605">
          <cell r="A10605">
            <v>7424992</v>
          </cell>
          <cell r="B10605" t="str">
            <v>Těsnění víka…DSD2/300</v>
          </cell>
          <cell r="C10605">
            <v>297</v>
          </cell>
          <cell r="D10605">
            <v>1</v>
          </cell>
          <cell r="E10605" t="str">
            <v>KS</v>
          </cell>
          <cell r="F10605">
            <v>297</v>
          </cell>
        </row>
        <row r="10606">
          <cell r="A10606">
            <v>7425006</v>
          </cell>
          <cell r="B10606" t="str">
            <v>Montážní víko…OKAD500</v>
          </cell>
          <cell r="C10606">
            <v>2214</v>
          </cell>
          <cell r="D10606">
            <v>1</v>
          </cell>
          <cell r="E10606" t="str">
            <v>KS</v>
          </cell>
          <cell r="F10606">
            <v>2214</v>
          </cell>
        </row>
        <row r="10607">
          <cell r="A10607">
            <v>7425008</v>
          </cell>
          <cell r="B10607" t="str">
            <v>Montážní víko…OKAD600</v>
          </cell>
          <cell r="C10607">
            <v>2436</v>
          </cell>
          <cell r="D10607">
            <v>1</v>
          </cell>
          <cell r="E10607" t="str">
            <v>KS</v>
          </cell>
          <cell r="F10607">
            <v>2436</v>
          </cell>
        </row>
        <row r="10608">
          <cell r="A10608">
            <v>7425020</v>
          </cell>
          <cell r="B10608" t="str">
            <v>Montážní víko…OKAD200R</v>
          </cell>
          <cell r="C10608">
            <v>1103</v>
          </cell>
          <cell r="D10608">
            <v>1</v>
          </cell>
          <cell r="E10608" t="str">
            <v>KS</v>
          </cell>
          <cell r="F10608">
            <v>1103</v>
          </cell>
        </row>
        <row r="10609">
          <cell r="A10609">
            <v>7425022</v>
          </cell>
          <cell r="B10609" t="str">
            <v>Montáž. víko slepé, zaklap.…OKAD300R</v>
          </cell>
          <cell r="C10609">
            <v>1542</v>
          </cell>
          <cell r="D10609">
            <v>1</v>
          </cell>
          <cell r="E10609" t="str">
            <v>KS</v>
          </cell>
          <cell r="F10609">
            <v>1542</v>
          </cell>
        </row>
        <row r="10610">
          <cell r="A10610">
            <v>7425024</v>
          </cell>
          <cell r="B10610" t="str">
            <v>Montáž. víko slepé, zaklap.…OKAD400R</v>
          </cell>
          <cell r="C10610">
            <v>1984</v>
          </cell>
          <cell r="D10610">
            <v>1</v>
          </cell>
          <cell r="E10610" t="str">
            <v>KS</v>
          </cell>
          <cell r="F10610">
            <v>1984</v>
          </cell>
        </row>
        <row r="10611">
          <cell r="A10611">
            <v>7425026</v>
          </cell>
          <cell r="B10611" t="str">
            <v>Montážní víko…OKAD500R</v>
          </cell>
          <cell r="C10611">
            <v>2425</v>
          </cell>
          <cell r="D10611">
            <v>1</v>
          </cell>
          <cell r="E10611" t="str">
            <v>KS</v>
          </cell>
          <cell r="F10611">
            <v>2425</v>
          </cell>
        </row>
        <row r="10612">
          <cell r="A10612">
            <v>7425028</v>
          </cell>
          <cell r="B10612" t="str">
            <v>Montážní víko…OKAD600R</v>
          </cell>
          <cell r="C10612">
            <v>2872</v>
          </cell>
          <cell r="D10612">
            <v>1</v>
          </cell>
          <cell r="E10612" t="str">
            <v>KS</v>
          </cell>
          <cell r="F10612">
            <v>2872</v>
          </cell>
        </row>
        <row r="10613">
          <cell r="A10613">
            <v>7425046</v>
          </cell>
          <cell r="B10613" t="str">
            <v>Montážní víko…OKAD500DA</v>
          </cell>
          <cell r="C10613">
            <v>2156</v>
          </cell>
          <cell r="D10613">
            <v>1</v>
          </cell>
          <cell r="E10613" t="str">
            <v>KS</v>
          </cell>
          <cell r="F10613">
            <v>2156</v>
          </cell>
        </row>
        <row r="10614">
          <cell r="A10614">
            <v>7425048</v>
          </cell>
          <cell r="B10614" t="str">
            <v>Montážní víko…OKAD600DA</v>
          </cell>
          <cell r="C10614">
            <v>2376</v>
          </cell>
          <cell r="D10614">
            <v>1</v>
          </cell>
          <cell r="E10614" t="str">
            <v>KS</v>
          </cell>
          <cell r="F10614">
            <v>2376</v>
          </cell>
        </row>
        <row r="10615">
          <cell r="A10615">
            <v>7425064</v>
          </cell>
          <cell r="B10615" t="str">
            <v>Montážní víko…OKAD500/4</v>
          </cell>
          <cell r="C10615">
            <v>2461</v>
          </cell>
          <cell r="D10615">
            <v>1</v>
          </cell>
          <cell r="E10615" t="str">
            <v>KS</v>
          </cell>
          <cell r="F10615">
            <v>2461</v>
          </cell>
        </row>
        <row r="10616">
          <cell r="A10616">
            <v>7425066</v>
          </cell>
          <cell r="B10616" t="str">
            <v>Montážní víko…OKAD600/4</v>
          </cell>
          <cell r="C10616">
            <v>2908</v>
          </cell>
          <cell r="D10616">
            <v>1</v>
          </cell>
          <cell r="E10616" t="str">
            <v>KS</v>
          </cell>
          <cell r="F10616">
            <v>2908</v>
          </cell>
        </row>
        <row r="10617">
          <cell r="A10617">
            <v>7425084</v>
          </cell>
          <cell r="B10617" t="str">
            <v>Montážní víko…OKAD500/6</v>
          </cell>
          <cell r="C10617">
            <v>2631</v>
          </cell>
          <cell r="D10617">
            <v>1</v>
          </cell>
          <cell r="E10617" t="str">
            <v>KS</v>
          </cell>
          <cell r="F10617">
            <v>2631</v>
          </cell>
        </row>
        <row r="10618">
          <cell r="A10618">
            <v>7425086</v>
          </cell>
          <cell r="B10618" t="str">
            <v>Montážní víko…OKAD600/6</v>
          </cell>
          <cell r="C10618">
            <v>3089</v>
          </cell>
          <cell r="D10618">
            <v>1</v>
          </cell>
          <cell r="E10618" t="str">
            <v>KS</v>
          </cell>
          <cell r="F10618">
            <v>3089</v>
          </cell>
        </row>
        <row r="10619">
          <cell r="A10619">
            <v>7425102</v>
          </cell>
          <cell r="B10619" t="str">
            <v>Montážní víko…OKAD500/9</v>
          </cell>
          <cell r="C10619">
            <v>2809</v>
          </cell>
          <cell r="D10619">
            <v>1</v>
          </cell>
          <cell r="E10619" t="str">
            <v>KS</v>
          </cell>
          <cell r="F10619">
            <v>2809</v>
          </cell>
        </row>
        <row r="10620">
          <cell r="A10620">
            <v>7425104</v>
          </cell>
          <cell r="B10620" t="str">
            <v>Montážní víko…OKAD600/9</v>
          </cell>
          <cell r="C10620">
            <v>3262</v>
          </cell>
          <cell r="D10620">
            <v>1</v>
          </cell>
          <cell r="E10620" t="str">
            <v>KS</v>
          </cell>
          <cell r="F10620">
            <v>3262</v>
          </cell>
        </row>
        <row r="10621">
          <cell r="A10621">
            <v>7425122</v>
          </cell>
          <cell r="B10621" t="str">
            <v>Montážní víko…OKAD500R9</v>
          </cell>
          <cell r="C10621">
            <v>2809</v>
          </cell>
          <cell r="D10621">
            <v>1</v>
          </cell>
          <cell r="E10621" t="str">
            <v>KS</v>
          </cell>
          <cell r="F10621">
            <v>2809</v>
          </cell>
        </row>
        <row r="10622">
          <cell r="A10622">
            <v>7425124</v>
          </cell>
          <cell r="B10622" t="str">
            <v>Montážní víko…OKAD600R9</v>
          </cell>
          <cell r="C10622">
            <v>3262</v>
          </cell>
          <cell r="D10622">
            <v>1</v>
          </cell>
          <cell r="E10622" t="str">
            <v>KS</v>
          </cell>
          <cell r="F10622">
            <v>3262</v>
          </cell>
        </row>
        <row r="10623">
          <cell r="A10623">
            <v>7425140</v>
          </cell>
          <cell r="B10623" t="str">
            <v>Kotva do mazaniny…EA3/6</v>
          </cell>
          <cell r="C10623">
            <v>21</v>
          </cell>
          <cell r="D10623">
            <v>1</v>
          </cell>
          <cell r="E10623" t="str">
            <v>KS</v>
          </cell>
          <cell r="F10623">
            <v>21</v>
          </cell>
        </row>
        <row r="10624">
          <cell r="A10624">
            <v>7425300</v>
          </cell>
          <cell r="B10624" t="str">
            <v>Kazeta…OKARK200/</v>
          </cell>
          <cell r="C10624">
            <v>10425</v>
          </cell>
          <cell r="D10624">
            <v>1</v>
          </cell>
          <cell r="E10624" t="str">
            <v>KS</v>
          </cell>
          <cell r="F10624">
            <v>10425</v>
          </cell>
        </row>
        <row r="10625">
          <cell r="A10625">
            <v>7425310</v>
          </cell>
          <cell r="B10625" t="str">
            <v>Kazeta…OKARK300/</v>
          </cell>
          <cell r="C10625">
            <v>12908</v>
          </cell>
          <cell r="D10625">
            <v>1</v>
          </cell>
          <cell r="E10625" t="str">
            <v>KS</v>
          </cell>
          <cell r="F10625">
            <v>12908</v>
          </cell>
        </row>
        <row r="10626">
          <cell r="A10626">
            <v>7425320</v>
          </cell>
          <cell r="B10626" t="str">
            <v>Kazeta…OKARK400/</v>
          </cell>
          <cell r="C10626">
            <v>15262</v>
          </cell>
          <cell r="D10626">
            <v>1</v>
          </cell>
          <cell r="E10626" t="str">
            <v>KS</v>
          </cell>
          <cell r="F10626">
            <v>15262</v>
          </cell>
        </row>
        <row r="10627">
          <cell r="A10627">
            <v>7425330</v>
          </cell>
          <cell r="B10627" t="str">
            <v>Kazeta…OKARK500/</v>
          </cell>
          <cell r="C10627">
            <v>16460</v>
          </cell>
          <cell r="D10627">
            <v>1</v>
          </cell>
          <cell r="E10627" t="str">
            <v>KS</v>
          </cell>
          <cell r="F10627">
            <v>16460</v>
          </cell>
        </row>
        <row r="10628">
          <cell r="A10628">
            <v>7425340</v>
          </cell>
          <cell r="B10628" t="str">
            <v>Kazeta…OKARK600/</v>
          </cell>
          <cell r="C10628">
            <v>18656</v>
          </cell>
          <cell r="D10628">
            <v>1</v>
          </cell>
          <cell r="E10628" t="str">
            <v>KS</v>
          </cell>
          <cell r="F10628">
            <v>18656</v>
          </cell>
        </row>
        <row r="10629">
          <cell r="A10629">
            <v>7425600</v>
          </cell>
          <cell r="B10629" t="str">
            <v>Zvuková výplň…7SKHB201x</v>
          </cell>
          <cell r="C10629">
            <v>189</v>
          </cell>
          <cell r="D10629">
            <v>1</v>
          </cell>
          <cell r="E10629" t="str">
            <v>KS</v>
          </cell>
          <cell r="F10629">
            <v>189</v>
          </cell>
        </row>
        <row r="10630">
          <cell r="A10630">
            <v>7425700</v>
          </cell>
          <cell r="B10630" t="str">
            <v>Podlah. protah.a odb. krabice…UAG60/130</v>
          </cell>
          <cell r="C10630">
            <v>2545</v>
          </cell>
          <cell r="D10630">
            <v>1</v>
          </cell>
          <cell r="E10630" t="str">
            <v>KS</v>
          </cell>
          <cell r="F10630">
            <v>2545</v>
          </cell>
        </row>
        <row r="10631">
          <cell r="A10631">
            <v>7425702</v>
          </cell>
          <cell r="B10631" t="str">
            <v>Podlah. protah.a odb. krabice…UAG60/240</v>
          </cell>
          <cell r="C10631">
            <v>3462</v>
          </cell>
          <cell r="D10631">
            <v>1</v>
          </cell>
          <cell r="E10631" t="str">
            <v>KS</v>
          </cell>
          <cell r="F10631">
            <v>3462</v>
          </cell>
        </row>
        <row r="10632">
          <cell r="A10632">
            <v>7425710</v>
          </cell>
          <cell r="B10632" t="str">
            <v>Podlah. protah.a odb. krabice…UAD60/130</v>
          </cell>
          <cell r="C10632">
            <v>3040</v>
          </cell>
          <cell r="D10632">
            <v>1</v>
          </cell>
          <cell r="E10632" t="str">
            <v>KS</v>
          </cell>
          <cell r="F10632">
            <v>3040</v>
          </cell>
        </row>
        <row r="10633">
          <cell r="A10633">
            <v>7425712</v>
          </cell>
          <cell r="B10633" t="str">
            <v>Podlah. protah.a odb. krabice…UAD60/130</v>
          </cell>
          <cell r="C10633">
            <v>3040</v>
          </cell>
          <cell r="D10633">
            <v>1</v>
          </cell>
          <cell r="E10633" t="str">
            <v>KS</v>
          </cell>
          <cell r="F10633">
            <v>3040</v>
          </cell>
        </row>
        <row r="10634">
          <cell r="A10634">
            <v>7425714</v>
          </cell>
          <cell r="B10634" t="str">
            <v>Podlah. protah.a odb. krabice…UAD60/130</v>
          </cell>
          <cell r="C10634">
            <v>3040</v>
          </cell>
          <cell r="D10634">
            <v>1</v>
          </cell>
          <cell r="E10634" t="str">
            <v>KS</v>
          </cell>
          <cell r="F10634">
            <v>3040</v>
          </cell>
        </row>
        <row r="10635">
          <cell r="A10635">
            <v>7425716</v>
          </cell>
          <cell r="B10635" t="str">
            <v>Podlah. protah.a odb. krabice…UAD60/130</v>
          </cell>
          <cell r="C10635">
            <v>3040</v>
          </cell>
          <cell r="D10635">
            <v>1</v>
          </cell>
          <cell r="E10635" t="str">
            <v>KS</v>
          </cell>
          <cell r="F10635">
            <v>3040</v>
          </cell>
        </row>
        <row r="10636">
          <cell r="A10636">
            <v>7425718</v>
          </cell>
          <cell r="B10636" t="str">
            <v>Podlah. protah.a odb. krabice…UAD60/130</v>
          </cell>
          <cell r="C10636">
            <v>3040</v>
          </cell>
          <cell r="D10636">
            <v>1</v>
          </cell>
          <cell r="E10636" t="str">
            <v>KS</v>
          </cell>
          <cell r="F10636">
            <v>3040</v>
          </cell>
        </row>
        <row r="10637">
          <cell r="A10637">
            <v>7425720</v>
          </cell>
          <cell r="B10637" t="str">
            <v>Podlah. protah.a odb. krabice…UAD60/130</v>
          </cell>
          <cell r="C10637">
            <v>3040</v>
          </cell>
          <cell r="D10637">
            <v>1</v>
          </cell>
          <cell r="E10637" t="str">
            <v>KS</v>
          </cell>
          <cell r="F10637">
            <v>3040</v>
          </cell>
        </row>
        <row r="10638">
          <cell r="A10638">
            <v>7425722</v>
          </cell>
          <cell r="B10638" t="str">
            <v>Podlah. protah.a odb. krabice…UAD60/240</v>
          </cell>
          <cell r="C10638">
            <v>3956</v>
          </cell>
          <cell r="D10638">
            <v>1</v>
          </cell>
          <cell r="E10638" t="str">
            <v>KS</v>
          </cell>
          <cell r="F10638">
            <v>3956</v>
          </cell>
        </row>
        <row r="10639">
          <cell r="A10639">
            <v>7425724</v>
          </cell>
          <cell r="B10639" t="str">
            <v>Podlah. protah.a odb. krabice…UAD60/240</v>
          </cell>
          <cell r="C10639">
            <v>3956</v>
          </cell>
          <cell r="D10639">
            <v>1</v>
          </cell>
          <cell r="E10639" t="str">
            <v>KS</v>
          </cell>
          <cell r="F10639">
            <v>3956</v>
          </cell>
        </row>
        <row r="10640">
          <cell r="A10640">
            <v>7425726</v>
          </cell>
          <cell r="B10640" t="str">
            <v>Podlah. protah.a odb. krabice…UAD60/240</v>
          </cell>
          <cell r="C10640">
            <v>3956</v>
          </cell>
          <cell r="D10640">
            <v>1</v>
          </cell>
          <cell r="E10640" t="str">
            <v>KS</v>
          </cell>
          <cell r="F10640">
            <v>3956</v>
          </cell>
        </row>
        <row r="10641">
          <cell r="A10641">
            <v>7425728</v>
          </cell>
          <cell r="B10641" t="str">
            <v>Podlah. protah.a odb. krabice…UAD60/240</v>
          </cell>
          <cell r="C10641">
            <v>3956</v>
          </cell>
          <cell r="D10641">
            <v>1</v>
          </cell>
          <cell r="E10641" t="str">
            <v>KS</v>
          </cell>
          <cell r="F10641">
            <v>3956</v>
          </cell>
        </row>
        <row r="10642">
          <cell r="A10642">
            <v>7425730</v>
          </cell>
          <cell r="B10642" t="str">
            <v>Podlah. protah.a odb. krabice…UAD60/240</v>
          </cell>
          <cell r="C10642">
            <v>3956</v>
          </cell>
          <cell r="D10642">
            <v>1</v>
          </cell>
          <cell r="E10642" t="str">
            <v>KS</v>
          </cell>
          <cell r="F10642">
            <v>3956</v>
          </cell>
        </row>
        <row r="10643">
          <cell r="A10643">
            <v>7425732</v>
          </cell>
          <cell r="B10643" t="str">
            <v>Podlah. protah.a odb. krabice…UAD60/240</v>
          </cell>
          <cell r="C10643">
            <v>3956</v>
          </cell>
          <cell r="D10643">
            <v>1</v>
          </cell>
          <cell r="E10643" t="str">
            <v>KS</v>
          </cell>
          <cell r="F10643">
            <v>3956</v>
          </cell>
        </row>
        <row r="10644">
          <cell r="A10644">
            <v>7425954</v>
          </cell>
          <cell r="B10644" t="str">
            <v>Nivelační prvek…OKA-NEV25</v>
          </cell>
          <cell r="C10644">
            <v>203</v>
          </cell>
          <cell r="D10644">
            <v>1</v>
          </cell>
          <cell r="E10644" t="str">
            <v>KS</v>
          </cell>
          <cell r="F10644">
            <v>203</v>
          </cell>
        </row>
        <row r="10645">
          <cell r="A10645">
            <v>7426000</v>
          </cell>
          <cell r="B10645" t="str">
            <v>Podpěrný nivel.šroub pro hran.GE…NWUAQK</v>
          </cell>
          <cell r="C10645">
            <v>358</v>
          </cell>
          <cell r="D10645">
            <v>1</v>
          </cell>
          <cell r="E10645" t="str">
            <v>KS</v>
          </cell>
          <cell r="F10645">
            <v>358</v>
          </cell>
        </row>
        <row r="10646">
          <cell r="A10646">
            <v>7426002</v>
          </cell>
          <cell r="B10646" t="str">
            <v>Podpěrná nivel. sada pro kruh.GE…NWUARK</v>
          </cell>
          <cell r="C10646">
            <v>393</v>
          </cell>
          <cell r="D10646">
            <v>1</v>
          </cell>
          <cell r="E10646" t="str">
            <v>KS</v>
          </cell>
          <cell r="F10646">
            <v>393</v>
          </cell>
        </row>
        <row r="10647">
          <cell r="A10647">
            <v>7426010</v>
          </cell>
          <cell r="B10647" t="str">
            <v>Kazeta čtvercová…RKFUAN4VS</v>
          </cell>
          <cell r="C10647">
            <v>3628</v>
          </cell>
          <cell r="D10647">
            <v>1</v>
          </cell>
          <cell r="E10647" t="str">
            <v>KS</v>
          </cell>
          <cell r="F10647">
            <v>3628</v>
          </cell>
        </row>
        <row r="10648">
          <cell r="A10648">
            <v>7426012</v>
          </cell>
          <cell r="B10648" t="str">
            <v>Kazeta čtvercová…RKFUAN4VS</v>
          </cell>
          <cell r="C10648">
            <v>3737</v>
          </cell>
          <cell r="D10648">
            <v>1</v>
          </cell>
          <cell r="E10648" t="str">
            <v>KS</v>
          </cell>
          <cell r="F10648">
            <v>3737</v>
          </cell>
        </row>
        <row r="10649">
          <cell r="A10649">
            <v>7426014</v>
          </cell>
          <cell r="B10649" t="str">
            <v>Kazeta čtvercová…RKFUAN4MS</v>
          </cell>
          <cell r="C10649">
            <v>4709</v>
          </cell>
          <cell r="D10649">
            <v>1</v>
          </cell>
          <cell r="E10649" t="str">
            <v>KS</v>
          </cell>
          <cell r="F10649">
            <v>4709</v>
          </cell>
        </row>
        <row r="10650">
          <cell r="A10650">
            <v>7426016</v>
          </cell>
          <cell r="B10650" t="str">
            <v>Kazeta čtvercová…RKFUAN4MS</v>
          </cell>
          <cell r="C10650">
            <v>4849</v>
          </cell>
          <cell r="D10650">
            <v>1</v>
          </cell>
          <cell r="E10650" t="str">
            <v>KS</v>
          </cell>
          <cell r="F10650">
            <v>4849</v>
          </cell>
        </row>
        <row r="10651">
          <cell r="A10651">
            <v>7426020</v>
          </cell>
          <cell r="B10651" t="str">
            <v>Kazeta čtvercová…RKUAN4VS2</v>
          </cell>
          <cell r="C10651">
            <v>3155</v>
          </cell>
          <cell r="D10651">
            <v>1</v>
          </cell>
          <cell r="E10651" t="str">
            <v>KS</v>
          </cell>
          <cell r="F10651">
            <v>3155</v>
          </cell>
        </row>
        <row r="10652">
          <cell r="A10652">
            <v>7426022</v>
          </cell>
          <cell r="B10652" t="str">
            <v>Kazeta čtvercová…RKUAN4VS2</v>
          </cell>
          <cell r="C10652">
            <v>3249</v>
          </cell>
          <cell r="D10652">
            <v>1</v>
          </cell>
          <cell r="E10652" t="str">
            <v>KS</v>
          </cell>
          <cell r="F10652">
            <v>3249</v>
          </cell>
        </row>
        <row r="10653">
          <cell r="A10653">
            <v>7426026</v>
          </cell>
          <cell r="B10653" t="str">
            <v>Kazeta čtvercová…RKUAN4MS2</v>
          </cell>
          <cell r="C10653">
            <v>4220</v>
          </cell>
          <cell r="D10653">
            <v>1</v>
          </cell>
          <cell r="E10653" t="str">
            <v>KS</v>
          </cell>
          <cell r="F10653">
            <v>4220</v>
          </cell>
        </row>
        <row r="10654">
          <cell r="A10654">
            <v>7426032</v>
          </cell>
          <cell r="B10654" t="str">
            <v>Kazeta čtvercová…RKSUAN4VS</v>
          </cell>
          <cell r="C10654">
            <v>4253</v>
          </cell>
          <cell r="D10654">
            <v>1</v>
          </cell>
          <cell r="E10654" t="str">
            <v>KS</v>
          </cell>
          <cell r="F10654">
            <v>4253</v>
          </cell>
        </row>
        <row r="10655">
          <cell r="A10655">
            <v>7426034</v>
          </cell>
          <cell r="B10655" t="str">
            <v>Kazeta čtvercová…RKSUAN4MS</v>
          </cell>
          <cell r="C10655">
            <v>5327</v>
          </cell>
          <cell r="D10655">
            <v>1</v>
          </cell>
          <cell r="E10655" t="str">
            <v>KS</v>
          </cell>
          <cell r="F10655">
            <v>5327</v>
          </cell>
        </row>
        <row r="10656">
          <cell r="A10656">
            <v>7426036</v>
          </cell>
          <cell r="B10656" t="str">
            <v>Kazeta čtvercová…RKSUAN4MS</v>
          </cell>
          <cell r="C10656">
            <v>5487</v>
          </cell>
          <cell r="D10656">
            <v>1</v>
          </cell>
          <cell r="E10656" t="str">
            <v>KS</v>
          </cell>
          <cell r="F10656">
            <v>5487</v>
          </cell>
        </row>
        <row r="10657">
          <cell r="A10657">
            <v>7426040</v>
          </cell>
          <cell r="B10657" t="str">
            <v>Kazeta čtvercová…RKFUAN9VS</v>
          </cell>
          <cell r="C10657">
            <v>4355</v>
          </cell>
          <cell r="D10657">
            <v>1</v>
          </cell>
          <cell r="E10657" t="str">
            <v>KS</v>
          </cell>
          <cell r="F10657">
            <v>4355</v>
          </cell>
        </row>
        <row r="10658">
          <cell r="A10658">
            <v>7426050</v>
          </cell>
          <cell r="B10658" t="str">
            <v>Kazeta čtvercová…RKUAN9VS2</v>
          </cell>
          <cell r="C10658">
            <v>3788</v>
          </cell>
          <cell r="D10658">
            <v>1</v>
          </cell>
          <cell r="E10658" t="str">
            <v>KS</v>
          </cell>
          <cell r="F10658">
            <v>3788</v>
          </cell>
        </row>
        <row r="10659">
          <cell r="A10659">
            <v>7426056</v>
          </cell>
          <cell r="B10659" t="str">
            <v>Kazeta čtvercová…RKUAN9MS2</v>
          </cell>
          <cell r="C10659">
            <v>5067</v>
          </cell>
          <cell r="D10659">
            <v>1</v>
          </cell>
          <cell r="E10659" t="str">
            <v>KS</v>
          </cell>
          <cell r="F10659">
            <v>5067</v>
          </cell>
        </row>
        <row r="10660">
          <cell r="A10660">
            <v>7426062</v>
          </cell>
          <cell r="B10660" t="str">
            <v>Kazeta čtvercová…RKSUAN9VS</v>
          </cell>
          <cell r="C10660">
            <v>4991</v>
          </cell>
          <cell r="D10660">
            <v>1</v>
          </cell>
          <cell r="E10660" t="str">
            <v>KS</v>
          </cell>
          <cell r="F10660">
            <v>4991</v>
          </cell>
        </row>
        <row r="10661">
          <cell r="A10661">
            <v>7426064</v>
          </cell>
          <cell r="B10661" t="str">
            <v>Kazeta čtvercová…RKSUAN9MS</v>
          </cell>
          <cell r="C10661">
            <v>6399</v>
          </cell>
          <cell r="D10661">
            <v>1</v>
          </cell>
          <cell r="E10661" t="str">
            <v>KS</v>
          </cell>
          <cell r="F10661">
            <v>6399</v>
          </cell>
        </row>
        <row r="10662">
          <cell r="A10662">
            <v>7426066</v>
          </cell>
          <cell r="B10662" t="str">
            <v>Kazeta čtvercová…RKSUAN9MS</v>
          </cell>
          <cell r="C10662">
            <v>6591</v>
          </cell>
          <cell r="D10662">
            <v>1</v>
          </cell>
          <cell r="E10662" t="str">
            <v>KS</v>
          </cell>
          <cell r="F10662">
            <v>6591</v>
          </cell>
        </row>
        <row r="10663">
          <cell r="A10663">
            <v>7426070</v>
          </cell>
          <cell r="B10663" t="str">
            <v>Kazeta kruhová…RKFUAR9V2</v>
          </cell>
          <cell r="C10663">
            <v>9749</v>
          </cell>
          <cell r="D10663">
            <v>1</v>
          </cell>
          <cell r="E10663" t="str">
            <v>KS</v>
          </cell>
          <cell r="F10663">
            <v>9749</v>
          </cell>
        </row>
        <row r="10664">
          <cell r="A10664">
            <v>7426072</v>
          </cell>
          <cell r="B10664" t="str">
            <v>Kazeta kruhová…RKFUAR9V2</v>
          </cell>
          <cell r="C10664">
            <v>7318</v>
          </cell>
          <cell r="D10664">
            <v>1</v>
          </cell>
          <cell r="E10664" t="str">
            <v>KS</v>
          </cell>
          <cell r="F10664">
            <v>7318</v>
          </cell>
        </row>
        <row r="10665">
          <cell r="A10665">
            <v>7426086</v>
          </cell>
          <cell r="B10665" t="str">
            <v>Kazeta kruhová…RKUAR9MS2</v>
          </cell>
          <cell r="C10665">
            <v>8579</v>
          </cell>
          <cell r="D10665">
            <v>1</v>
          </cell>
          <cell r="E10665" t="str">
            <v>KS</v>
          </cell>
          <cell r="F10665">
            <v>8579</v>
          </cell>
        </row>
        <row r="10666">
          <cell r="A10666">
            <v>7426090</v>
          </cell>
          <cell r="B10666" t="str">
            <v>Kazeta kruhová…RKSUAR9V2</v>
          </cell>
          <cell r="C10666">
            <v>7588</v>
          </cell>
          <cell r="D10666">
            <v>1</v>
          </cell>
          <cell r="E10666" t="str">
            <v>KS</v>
          </cell>
          <cell r="F10666">
            <v>7588</v>
          </cell>
        </row>
        <row r="10667">
          <cell r="A10667">
            <v>7427000</v>
          </cell>
          <cell r="B10667" t="str">
            <v>Přístrojová jednotka kompletní…UDHOME4V/</v>
          </cell>
          <cell r="C10667">
            <v>8022</v>
          </cell>
          <cell r="D10667">
            <v>1</v>
          </cell>
          <cell r="E10667" t="str">
            <v>KS</v>
          </cell>
          <cell r="F10667">
            <v>8022</v>
          </cell>
        </row>
        <row r="10668">
          <cell r="A10668">
            <v>7427002</v>
          </cell>
          <cell r="B10668" t="str">
            <v>Přístrojová jednotka kompletní…UDHOME4V/</v>
          </cell>
          <cell r="C10668">
            <v>8159</v>
          </cell>
          <cell r="D10668">
            <v>1</v>
          </cell>
          <cell r="E10668" t="str">
            <v>KS</v>
          </cell>
          <cell r="F10668">
            <v>8159</v>
          </cell>
        </row>
        <row r="10669">
          <cell r="A10669">
            <v>7427004</v>
          </cell>
          <cell r="B10669" t="str">
            <v>Přístrojová jednotka kompletní…UDHOME4VU</v>
          </cell>
          <cell r="C10669">
            <v>7920</v>
          </cell>
          <cell r="D10669">
            <v>1</v>
          </cell>
          <cell r="E10669" t="str">
            <v>KS</v>
          </cell>
          <cell r="F10669">
            <v>7920</v>
          </cell>
        </row>
        <row r="10670">
          <cell r="A10670">
            <v>7427006</v>
          </cell>
          <cell r="B10670" t="str">
            <v>Přístrojová jednotka kompletní…UDHOME4M/</v>
          </cell>
          <cell r="C10670">
            <v>11594</v>
          </cell>
          <cell r="D10670">
            <v>1</v>
          </cell>
          <cell r="E10670" t="str">
            <v>KS</v>
          </cell>
          <cell r="F10670">
            <v>11594</v>
          </cell>
        </row>
        <row r="10671">
          <cell r="A10671">
            <v>7427008</v>
          </cell>
          <cell r="B10671" t="str">
            <v>Přístrojová jednotka kompletní…UDHOME4M/</v>
          </cell>
          <cell r="C10671">
            <v>11736</v>
          </cell>
          <cell r="D10671">
            <v>1</v>
          </cell>
          <cell r="E10671" t="str">
            <v>KS</v>
          </cell>
          <cell r="F10671">
            <v>11736</v>
          </cell>
        </row>
        <row r="10672">
          <cell r="A10672">
            <v>7427010</v>
          </cell>
          <cell r="B10672" t="str">
            <v>Přístrojová jednotka kompletní…UDHOME4MU</v>
          </cell>
          <cell r="C10672">
            <v>11497</v>
          </cell>
          <cell r="D10672">
            <v>1</v>
          </cell>
          <cell r="E10672" t="str">
            <v>KS</v>
          </cell>
          <cell r="F10672">
            <v>11497</v>
          </cell>
        </row>
        <row r="10673">
          <cell r="A10673">
            <v>7429131</v>
          </cell>
          <cell r="B10673" t="str">
            <v>Přístr. vložka pro modul 3x45…MT3/45/2-</v>
          </cell>
          <cell r="C10673">
            <v>162</v>
          </cell>
          <cell r="D10673">
            <v>1</v>
          </cell>
          <cell r="E10673" t="str">
            <v>KS</v>
          </cell>
          <cell r="F10673">
            <v>162</v>
          </cell>
        </row>
        <row r="10674">
          <cell r="A10674">
            <v>7429135</v>
          </cell>
          <cell r="B10674" t="str">
            <v>Přístr. vložka pro modul 4x45…MT4/45/3-</v>
          </cell>
          <cell r="C10674">
            <v>175</v>
          </cell>
          <cell r="D10674">
            <v>1</v>
          </cell>
          <cell r="E10674" t="str">
            <v>KS</v>
          </cell>
          <cell r="F10674">
            <v>175</v>
          </cell>
        </row>
        <row r="10675">
          <cell r="A10675">
            <v>7429150</v>
          </cell>
          <cell r="B10675" t="str">
            <v>Přístr. vložka pro modul 3x45…MT3/45</v>
          </cell>
          <cell r="C10675">
            <v>93</v>
          </cell>
          <cell r="D10675">
            <v>1</v>
          </cell>
          <cell r="E10675" t="str">
            <v>KS</v>
          </cell>
          <cell r="F10675">
            <v>93</v>
          </cell>
        </row>
        <row r="10676">
          <cell r="A10676">
            <v>7429154</v>
          </cell>
          <cell r="B10676" t="str">
            <v>Přístr. vložka pro modul 4x45…MT4/45</v>
          </cell>
          <cell r="C10676">
            <v>101</v>
          </cell>
          <cell r="D10676">
            <v>1</v>
          </cell>
          <cell r="E10676" t="str">
            <v>KS</v>
          </cell>
          <cell r="F10676">
            <v>101</v>
          </cell>
        </row>
        <row r="10677">
          <cell r="A10677">
            <v>7429160</v>
          </cell>
          <cell r="B10677" t="str">
            <v>Krycí spodní díl přístr. vložky…SG1</v>
          </cell>
          <cell r="C10677">
            <v>35</v>
          </cell>
          <cell r="D10677">
            <v>1</v>
          </cell>
          <cell r="E10677" t="str">
            <v>KS</v>
          </cell>
          <cell r="F10677">
            <v>35</v>
          </cell>
        </row>
        <row r="10678">
          <cell r="A10678">
            <v>7429162</v>
          </cell>
          <cell r="B10678" t="str">
            <v>Krycí spodní díl přístr. vložky…SG2</v>
          </cell>
          <cell r="C10678">
            <v>40</v>
          </cell>
          <cell r="D10678">
            <v>1</v>
          </cell>
          <cell r="E10678" t="str">
            <v>KS</v>
          </cell>
          <cell r="F10678">
            <v>40</v>
          </cell>
        </row>
        <row r="10679">
          <cell r="A10679">
            <v>7429164</v>
          </cell>
          <cell r="B10679" t="str">
            <v>Krycí spodní díl přístr. vložky…SG3</v>
          </cell>
          <cell r="C10679">
            <v>48</v>
          </cell>
          <cell r="D10679">
            <v>1</v>
          </cell>
          <cell r="E10679" t="str">
            <v>KS</v>
          </cell>
          <cell r="F10679">
            <v>48</v>
          </cell>
        </row>
        <row r="10680">
          <cell r="A10680">
            <v>7425972</v>
          </cell>
          <cell r="B10680" t="str">
            <v>Nivelační prvek OKA-NEVE110</v>
          </cell>
          <cell r="C10680">
            <v>240</v>
          </cell>
          <cell r="D10680">
            <v>1</v>
          </cell>
          <cell r="E10680" t="str">
            <v>KS</v>
          </cell>
          <cell r="F10680">
            <v>240</v>
          </cell>
        </row>
        <row r="10681">
          <cell r="A10681">
            <v>7425972</v>
          </cell>
          <cell r="B10681" t="str">
            <v>Nivelační prvek OKA-NEVE150</v>
          </cell>
          <cell r="C10681">
            <v>255</v>
          </cell>
          <cell r="D10681">
            <v>1</v>
          </cell>
          <cell r="E10681" t="str">
            <v>KS</v>
          </cell>
          <cell r="F10681">
            <v>255</v>
          </cell>
        </row>
        <row r="10682">
          <cell r="A10682">
            <v>2228688</v>
          </cell>
          <cell r="B10682" t="str">
            <v>Haft-Clip … 2025/25WS</v>
          </cell>
          <cell r="C10682">
            <v>0</v>
          </cell>
          <cell r="D10682">
            <v>1</v>
          </cell>
          <cell r="E10682" t="str">
            <v>KS</v>
          </cell>
          <cell r="F10682">
            <v>99</v>
          </cell>
        </row>
        <row r="10683">
          <cell r="A10683">
            <v>2002571</v>
          </cell>
          <cell r="B10683" t="str">
            <v>Odbočovací krabice B 100 E</v>
          </cell>
          <cell r="C10683">
            <v>0</v>
          </cell>
          <cell r="D10683">
            <v>1</v>
          </cell>
          <cell r="E10683" t="str">
            <v>KS</v>
          </cell>
          <cell r="F10683">
            <v>148300</v>
          </cell>
        </row>
        <row r="10684">
          <cell r="A10684">
            <v>2002578</v>
          </cell>
          <cell r="B10684" t="str">
            <v>Odbočovací krabice B 160 E</v>
          </cell>
          <cell r="C10684">
            <v>0</v>
          </cell>
          <cell r="D10684">
            <v>1</v>
          </cell>
          <cell r="E10684" t="str">
            <v>KS</v>
          </cell>
          <cell r="F10684">
            <v>166500</v>
          </cell>
        </row>
        <row r="10685">
          <cell r="A10685">
            <v>2002585</v>
          </cell>
          <cell r="B10685" t="str">
            <v>Odbočovací krabice B 250 E</v>
          </cell>
          <cell r="C10685">
            <v>0</v>
          </cell>
          <cell r="D10685">
            <v>1</v>
          </cell>
          <cell r="E10685" t="str">
            <v>KS</v>
          </cell>
          <cell r="F10685">
            <v>231600</v>
          </cell>
        </row>
        <row r="10686">
          <cell r="A10686">
            <v>7205422</v>
          </cell>
          <cell r="B10686" t="str">
            <v>Identifikační štítek  KS-E</v>
          </cell>
          <cell r="C10686">
            <v>0</v>
          </cell>
          <cell r="D10686">
            <v>1</v>
          </cell>
          <cell r="E10686" t="str">
            <v>KS</v>
          </cell>
          <cell r="F10686">
            <v>0</v>
          </cell>
        </row>
        <row r="10687">
          <cell r="A10687">
            <v>6358810</v>
          </cell>
          <cell r="B10687" t="str">
            <v>Středový závěs MAH/LTR  M10</v>
          </cell>
          <cell r="C10687">
            <v>0</v>
          </cell>
          <cell r="D10687">
            <v>1</v>
          </cell>
          <cell r="E10687" t="str">
            <v>KS</v>
          </cell>
          <cell r="F10687">
            <v>79</v>
          </cell>
        </row>
        <row r="10688">
          <cell r="A10688">
            <v>5093627</v>
          </cell>
          <cell r="B10688" t="str">
            <v>CombiController V50</v>
          </cell>
          <cell r="C10688">
            <v>0</v>
          </cell>
          <cell r="D10688">
            <v>1</v>
          </cell>
          <cell r="E10688" t="str">
            <v>KS</v>
          </cell>
          <cell r="F10688">
            <v>3090</v>
          </cell>
        </row>
        <row r="10689">
          <cell r="A10689">
            <v>6257657</v>
          </cell>
          <cell r="B10689" t="str">
            <v>Adaptér nástěnné konzoly KSA 70170</v>
          </cell>
          <cell r="C10689">
            <v>0</v>
          </cell>
          <cell r="D10689">
            <v>1</v>
          </cell>
          <cell r="E10689" t="str">
            <v>KS</v>
          </cell>
          <cell r="F10689">
            <v>100</v>
          </cell>
        </row>
        <row r="10690">
          <cell r="A10690">
            <v>6288171</v>
          </cell>
          <cell r="B10690" t="str">
            <v>Upínací třmen SP2</v>
          </cell>
          <cell r="C10690">
            <v>0</v>
          </cell>
          <cell r="D10690">
            <v>1</v>
          </cell>
          <cell r="E10690" t="str">
            <v>KS</v>
          </cell>
          <cell r="F10690">
            <v>18</v>
          </cell>
        </row>
        <row r="10691">
          <cell r="A10691">
            <v>6117116</v>
          </cell>
          <cell r="B10691" t="str">
            <v>Zásuvka 2násobná 33° šikmá…SKSF33BL2 modrá</v>
          </cell>
          <cell r="C10691">
            <v>0</v>
          </cell>
          <cell r="D10691">
            <v>1</v>
          </cell>
          <cell r="E10691" t="str">
            <v>KS</v>
          </cell>
          <cell r="F10691">
            <v>268</v>
          </cell>
        </row>
        <row r="10692">
          <cell r="C10692">
            <v>0</v>
          </cell>
          <cell r="D10692">
            <v>1</v>
          </cell>
          <cell r="E10692" t="str">
            <v>KS</v>
          </cell>
        </row>
        <row r="10693">
          <cell r="C10693">
            <v>0</v>
          </cell>
          <cell r="D10693">
            <v>1</v>
          </cell>
          <cell r="E10693" t="str">
            <v>KS</v>
          </cell>
        </row>
        <row r="10694">
          <cell r="C10694">
            <v>0</v>
          </cell>
          <cell r="D10694">
            <v>1</v>
          </cell>
          <cell r="E10694" t="str">
            <v>KS</v>
          </cell>
        </row>
        <row r="10695">
          <cell r="C10695">
            <v>0</v>
          </cell>
          <cell r="D10695">
            <v>1</v>
          </cell>
          <cell r="E10695" t="str">
            <v>KS</v>
          </cell>
        </row>
        <row r="10696">
          <cell r="C10696">
            <v>0</v>
          </cell>
          <cell r="D10696">
            <v>1</v>
          </cell>
          <cell r="E10696" t="str">
            <v>KS</v>
          </cell>
        </row>
        <row r="10697">
          <cell r="C10697">
            <v>0</v>
          </cell>
          <cell r="D10697">
            <v>1</v>
          </cell>
          <cell r="E10697" t="str">
            <v>KS</v>
          </cell>
        </row>
        <row r="10698">
          <cell r="C10698">
            <v>0</v>
          </cell>
          <cell r="D10698">
            <v>1</v>
          </cell>
          <cell r="E10698" t="str">
            <v>KS</v>
          </cell>
        </row>
        <row r="10699">
          <cell r="C10699">
            <v>0</v>
          </cell>
          <cell r="D10699">
            <v>1</v>
          </cell>
          <cell r="E10699" t="str">
            <v>KS</v>
          </cell>
        </row>
        <row r="10700">
          <cell r="C10700">
            <v>0</v>
          </cell>
          <cell r="D10700">
            <v>1</v>
          </cell>
          <cell r="E10700" t="str">
            <v>KS</v>
          </cell>
        </row>
        <row r="10701">
          <cell r="C10701">
            <v>0</v>
          </cell>
          <cell r="D10701">
            <v>1</v>
          </cell>
          <cell r="E10701" t="str">
            <v>KS</v>
          </cell>
        </row>
        <row r="10702">
          <cell r="C10702">
            <v>0</v>
          </cell>
          <cell r="D10702">
            <v>1</v>
          </cell>
          <cell r="E10702" t="str">
            <v>KS</v>
          </cell>
        </row>
        <row r="10703">
          <cell r="C10703">
            <v>0</v>
          </cell>
          <cell r="D10703">
            <v>1</v>
          </cell>
          <cell r="E10703" t="str">
            <v>KS</v>
          </cell>
        </row>
        <row r="10704">
          <cell r="C10704">
            <v>0</v>
          </cell>
          <cell r="D10704">
            <v>1</v>
          </cell>
          <cell r="E10704" t="str">
            <v>KS</v>
          </cell>
        </row>
        <row r="10705">
          <cell r="C10705">
            <v>0</v>
          </cell>
          <cell r="D10705">
            <v>1</v>
          </cell>
          <cell r="E10705" t="str">
            <v>KS</v>
          </cell>
        </row>
        <row r="10706">
          <cell r="C10706">
            <v>0</v>
          </cell>
          <cell r="D10706">
            <v>1</v>
          </cell>
          <cell r="E10706" t="str">
            <v>KS</v>
          </cell>
        </row>
        <row r="10707">
          <cell r="C10707">
            <v>0</v>
          </cell>
          <cell r="D10707">
            <v>1</v>
          </cell>
          <cell r="E10707" t="str">
            <v>KS</v>
          </cell>
        </row>
        <row r="10708">
          <cell r="C10708">
            <v>0</v>
          </cell>
          <cell r="D10708">
            <v>1</v>
          </cell>
          <cell r="E10708" t="str">
            <v>KS</v>
          </cell>
        </row>
        <row r="10709">
          <cell r="C10709">
            <v>0</v>
          </cell>
          <cell r="D10709">
            <v>1</v>
          </cell>
          <cell r="E10709" t="str">
            <v>KS</v>
          </cell>
        </row>
        <row r="10710">
          <cell r="C10710">
            <v>0</v>
          </cell>
          <cell r="D10710">
            <v>1</v>
          </cell>
          <cell r="E10710" t="str">
            <v>KS</v>
          </cell>
        </row>
        <row r="10711">
          <cell r="C10711">
            <v>0</v>
          </cell>
          <cell r="D10711">
            <v>1</v>
          </cell>
          <cell r="E10711" t="str">
            <v>KS</v>
          </cell>
        </row>
        <row r="10712">
          <cell r="C10712">
            <v>0</v>
          </cell>
          <cell r="D10712">
            <v>1</v>
          </cell>
          <cell r="E10712" t="str">
            <v>KS</v>
          </cell>
        </row>
        <row r="10713">
          <cell r="C10713">
            <v>0</v>
          </cell>
          <cell r="D10713">
            <v>1</v>
          </cell>
          <cell r="E10713" t="str">
            <v>KS</v>
          </cell>
        </row>
        <row r="10714">
          <cell r="C10714">
            <v>0</v>
          </cell>
          <cell r="D10714">
            <v>1</v>
          </cell>
          <cell r="E10714" t="str">
            <v>KS</v>
          </cell>
        </row>
        <row r="10715">
          <cell r="C10715">
            <v>0</v>
          </cell>
          <cell r="D10715">
            <v>1</v>
          </cell>
          <cell r="E10715" t="str">
            <v>KS</v>
          </cell>
        </row>
        <row r="10716">
          <cell r="C10716">
            <v>0</v>
          </cell>
          <cell r="D10716">
            <v>1</v>
          </cell>
          <cell r="E10716" t="str">
            <v>KS</v>
          </cell>
        </row>
        <row r="10717">
          <cell r="C10717">
            <v>0</v>
          </cell>
          <cell r="D10717">
            <v>1</v>
          </cell>
          <cell r="E10717" t="str">
            <v>KS</v>
          </cell>
        </row>
        <row r="10718">
          <cell r="C10718">
            <v>0</v>
          </cell>
          <cell r="D10718">
            <v>1</v>
          </cell>
          <cell r="E10718" t="str">
            <v>KS</v>
          </cell>
        </row>
        <row r="10719">
          <cell r="C10719">
            <v>0</v>
          </cell>
          <cell r="D10719">
            <v>1</v>
          </cell>
          <cell r="E10719" t="str">
            <v>KS</v>
          </cell>
        </row>
        <row r="10720">
          <cell r="C10720">
            <v>0</v>
          </cell>
          <cell r="D10720">
            <v>1</v>
          </cell>
          <cell r="E10720" t="str">
            <v>KS</v>
          </cell>
        </row>
        <row r="10721">
          <cell r="C10721">
            <v>0</v>
          </cell>
          <cell r="D10721">
            <v>1</v>
          </cell>
          <cell r="E10721" t="str">
            <v>KS</v>
          </cell>
        </row>
        <row r="10722">
          <cell r="C10722">
            <v>0</v>
          </cell>
          <cell r="D10722">
            <v>1</v>
          </cell>
          <cell r="E10722" t="str">
            <v>KS</v>
          </cell>
        </row>
        <row r="10723">
          <cell r="C10723">
            <v>0</v>
          </cell>
          <cell r="D10723">
            <v>1</v>
          </cell>
          <cell r="E10723" t="str">
            <v>KS</v>
          </cell>
        </row>
        <row r="10724">
          <cell r="C10724">
            <v>0</v>
          </cell>
          <cell r="D10724">
            <v>1</v>
          </cell>
          <cell r="E10724" t="str">
            <v>ks</v>
          </cell>
        </row>
        <row r="10725">
          <cell r="C10725">
            <v>0</v>
          </cell>
          <cell r="D10725">
            <v>1</v>
          </cell>
          <cell r="E10725" t="str">
            <v>ks</v>
          </cell>
        </row>
        <row r="10726">
          <cell r="C10726">
            <v>0</v>
          </cell>
          <cell r="D10726">
            <v>1</v>
          </cell>
          <cell r="E10726" t="str">
            <v>ks</v>
          </cell>
        </row>
        <row r="10727">
          <cell r="C10727">
            <v>0</v>
          </cell>
          <cell r="D10727">
            <v>1</v>
          </cell>
          <cell r="E10727" t="str">
            <v>ks</v>
          </cell>
        </row>
        <row r="10728">
          <cell r="C10728">
            <v>0</v>
          </cell>
          <cell r="D10728">
            <v>1</v>
          </cell>
          <cell r="E10728" t="str">
            <v>ks</v>
          </cell>
        </row>
        <row r="10729">
          <cell r="C10729">
            <v>0</v>
          </cell>
          <cell r="D10729">
            <v>1</v>
          </cell>
          <cell r="E10729" t="str">
            <v>ks</v>
          </cell>
        </row>
        <row r="10730">
          <cell r="C10730">
            <v>0</v>
          </cell>
          <cell r="D10730">
            <v>1</v>
          </cell>
          <cell r="E10730" t="str">
            <v>ks</v>
          </cell>
        </row>
        <row r="10731">
          <cell r="C10731">
            <v>0</v>
          </cell>
          <cell r="D10731">
            <v>1</v>
          </cell>
          <cell r="E10731" t="str">
            <v>ks</v>
          </cell>
        </row>
        <row r="10732">
          <cell r="C10732">
            <v>0</v>
          </cell>
          <cell r="D10732">
            <v>1</v>
          </cell>
          <cell r="E10732" t="str">
            <v>ks</v>
          </cell>
        </row>
        <row r="10733">
          <cell r="C10733">
            <v>0</v>
          </cell>
          <cell r="D10733">
            <v>1</v>
          </cell>
          <cell r="E10733" t="str">
            <v>ks</v>
          </cell>
        </row>
        <row r="10734">
          <cell r="C10734">
            <v>0</v>
          </cell>
          <cell r="D10734">
            <v>1</v>
          </cell>
          <cell r="E10734" t="str">
            <v>ks</v>
          </cell>
        </row>
        <row r="10735">
          <cell r="C10735">
            <v>0</v>
          </cell>
          <cell r="D10735">
            <v>1</v>
          </cell>
          <cell r="E10735" t="str">
            <v>ks</v>
          </cell>
        </row>
        <row r="10736">
          <cell r="C10736">
            <v>0</v>
          </cell>
          <cell r="D10736">
            <v>1</v>
          </cell>
          <cell r="E10736" t="str">
            <v>ks</v>
          </cell>
        </row>
        <row r="10737">
          <cell r="C10737">
            <v>0</v>
          </cell>
          <cell r="D10737">
            <v>1</v>
          </cell>
          <cell r="E10737" t="str">
            <v>ks</v>
          </cell>
        </row>
        <row r="10738">
          <cell r="C10738">
            <v>0</v>
          </cell>
          <cell r="D10738">
            <v>1</v>
          </cell>
          <cell r="E10738" t="str">
            <v>ks</v>
          </cell>
        </row>
        <row r="10739">
          <cell r="C10739">
            <v>0</v>
          </cell>
          <cell r="D10739">
            <v>1</v>
          </cell>
          <cell r="E10739" t="str">
            <v>ks</v>
          </cell>
        </row>
        <row r="10740">
          <cell r="C10740">
            <v>0</v>
          </cell>
          <cell r="D10740">
            <v>1</v>
          </cell>
          <cell r="E10740" t="str">
            <v>ks</v>
          </cell>
        </row>
        <row r="10741">
          <cell r="C10741">
            <v>0</v>
          </cell>
          <cell r="D10741">
            <v>1</v>
          </cell>
          <cell r="E10741" t="str">
            <v>ks</v>
          </cell>
        </row>
        <row r="10742">
          <cell r="C10742">
            <v>0</v>
          </cell>
          <cell r="D10742">
            <v>1</v>
          </cell>
          <cell r="E10742" t="str">
            <v>ks</v>
          </cell>
        </row>
        <row r="10743">
          <cell r="C10743">
            <v>0</v>
          </cell>
          <cell r="D10743">
            <v>1</v>
          </cell>
          <cell r="E10743" t="str">
            <v>ks</v>
          </cell>
        </row>
        <row r="10744">
          <cell r="C10744">
            <v>0</v>
          </cell>
          <cell r="D10744">
            <v>1</v>
          </cell>
          <cell r="E10744" t="str">
            <v>ks</v>
          </cell>
        </row>
        <row r="10745">
          <cell r="C10745">
            <v>0</v>
          </cell>
          <cell r="D10745">
            <v>1</v>
          </cell>
          <cell r="E10745" t="str">
            <v>ks</v>
          </cell>
        </row>
        <row r="10746">
          <cell r="C10746">
            <v>0</v>
          </cell>
          <cell r="D10746">
            <v>1</v>
          </cell>
          <cell r="E10746" t="str">
            <v>ks</v>
          </cell>
        </row>
        <row r="10747">
          <cell r="C10747">
            <v>0</v>
          </cell>
          <cell r="D10747">
            <v>1</v>
          </cell>
          <cell r="E10747" t="str">
            <v>ks</v>
          </cell>
        </row>
        <row r="10748">
          <cell r="C10748">
            <v>0</v>
          </cell>
          <cell r="D10748">
            <v>1</v>
          </cell>
          <cell r="E10748" t="str">
            <v>ks</v>
          </cell>
        </row>
        <row r="10749">
          <cell r="C10749">
            <v>0</v>
          </cell>
          <cell r="D10749">
            <v>1</v>
          </cell>
          <cell r="E10749" t="str">
            <v>ks</v>
          </cell>
        </row>
        <row r="10750">
          <cell r="C10750">
            <v>0</v>
          </cell>
          <cell r="D10750">
            <v>1</v>
          </cell>
          <cell r="E10750" t="str">
            <v>ks</v>
          </cell>
        </row>
        <row r="10751">
          <cell r="C10751">
            <v>0</v>
          </cell>
          <cell r="D10751">
            <v>1</v>
          </cell>
          <cell r="E10751" t="str">
            <v>ks</v>
          </cell>
        </row>
        <row r="10752">
          <cell r="C10752">
            <v>0</v>
          </cell>
          <cell r="D10752">
            <v>1</v>
          </cell>
          <cell r="E10752" t="str">
            <v>ks</v>
          </cell>
        </row>
        <row r="10753">
          <cell r="C10753">
            <v>0</v>
          </cell>
          <cell r="D10753">
            <v>1</v>
          </cell>
          <cell r="E10753" t="str">
            <v>ks</v>
          </cell>
        </row>
        <row r="10754">
          <cell r="C10754">
            <v>0</v>
          </cell>
          <cell r="D10754">
            <v>1</v>
          </cell>
          <cell r="E10754" t="str">
            <v>ks</v>
          </cell>
        </row>
        <row r="10755">
          <cell r="C10755">
            <v>0</v>
          </cell>
          <cell r="D10755">
            <v>1</v>
          </cell>
          <cell r="E10755" t="str">
            <v>ks</v>
          </cell>
        </row>
        <row r="10756">
          <cell r="C10756">
            <v>0</v>
          </cell>
          <cell r="D10756">
            <v>1</v>
          </cell>
          <cell r="E10756" t="str">
            <v>ks</v>
          </cell>
        </row>
        <row r="10757">
          <cell r="C10757">
            <v>0</v>
          </cell>
          <cell r="D10757">
            <v>1</v>
          </cell>
          <cell r="E10757" t="str">
            <v>ks</v>
          </cell>
        </row>
        <row r="10758">
          <cell r="C10758">
            <v>0</v>
          </cell>
          <cell r="D10758">
            <v>1</v>
          </cell>
          <cell r="E10758" t="str">
            <v>ks</v>
          </cell>
        </row>
        <row r="10759">
          <cell r="C10759">
            <v>0</v>
          </cell>
          <cell r="D10759">
            <v>1</v>
          </cell>
          <cell r="E10759" t="str">
            <v>ks</v>
          </cell>
        </row>
        <row r="10760">
          <cell r="C10760">
            <v>0</v>
          </cell>
          <cell r="D10760">
            <v>1</v>
          </cell>
          <cell r="E10760" t="str">
            <v>ks</v>
          </cell>
        </row>
        <row r="10761">
          <cell r="C10761">
            <v>0</v>
          </cell>
          <cell r="D10761">
            <v>1</v>
          </cell>
          <cell r="E10761" t="str">
            <v>ks</v>
          </cell>
        </row>
        <row r="10762">
          <cell r="C10762">
            <v>0</v>
          </cell>
          <cell r="D10762">
            <v>1</v>
          </cell>
          <cell r="E10762" t="str">
            <v>ks</v>
          </cell>
        </row>
        <row r="10763">
          <cell r="C10763">
            <v>0</v>
          </cell>
          <cell r="D10763">
            <v>1</v>
          </cell>
          <cell r="E10763" t="str">
            <v>ks</v>
          </cell>
        </row>
        <row r="10764">
          <cell r="C10764">
            <v>0</v>
          </cell>
          <cell r="D10764">
            <v>1</v>
          </cell>
          <cell r="E10764" t="str">
            <v>ks</v>
          </cell>
        </row>
        <row r="10765">
          <cell r="C10765">
            <v>0</v>
          </cell>
          <cell r="D10765">
            <v>1</v>
          </cell>
          <cell r="E10765" t="str">
            <v>ks</v>
          </cell>
        </row>
        <row r="10766">
          <cell r="C10766">
            <v>0</v>
          </cell>
          <cell r="D10766">
            <v>1</v>
          </cell>
          <cell r="E10766" t="str">
            <v>ks</v>
          </cell>
        </row>
        <row r="10767">
          <cell r="C10767">
            <v>0</v>
          </cell>
          <cell r="D10767">
            <v>1</v>
          </cell>
          <cell r="E10767" t="str">
            <v>ks</v>
          </cell>
        </row>
        <row r="10768">
          <cell r="C10768">
            <v>0</v>
          </cell>
          <cell r="D10768">
            <v>1</v>
          </cell>
          <cell r="E10768" t="str">
            <v>ks</v>
          </cell>
        </row>
        <row r="10769">
          <cell r="C10769">
            <v>0</v>
          </cell>
          <cell r="D10769">
            <v>1</v>
          </cell>
          <cell r="E10769" t="str">
            <v>ks</v>
          </cell>
        </row>
        <row r="10770">
          <cell r="C10770">
            <v>0</v>
          </cell>
          <cell r="D10770">
            <v>1</v>
          </cell>
          <cell r="E10770" t="str">
            <v>ks</v>
          </cell>
        </row>
        <row r="10771">
          <cell r="C10771">
            <v>0</v>
          </cell>
          <cell r="D10771">
            <v>1</v>
          </cell>
          <cell r="E10771" t="str">
            <v>ks</v>
          </cell>
        </row>
        <row r="10772">
          <cell r="C10772">
            <v>0</v>
          </cell>
          <cell r="D10772">
            <v>1</v>
          </cell>
          <cell r="E10772" t="str">
            <v>ks</v>
          </cell>
        </row>
        <row r="10773">
          <cell r="C10773">
            <v>0</v>
          </cell>
          <cell r="D10773">
            <v>1</v>
          </cell>
          <cell r="E10773" t="str">
            <v>ks</v>
          </cell>
        </row>
        <row r="10774">
          <cell r="C10774">
            <v>0</v>
          </cell>
          <cell r="D10774">
            <v>1</v>
          </cell>
          <cell r="E10774" t="str">
            <v>ks</v>
          </cell>
        </row>
        <row r="10775">
          <cell r="C10775">
            <v>0</v>
          </cell>
          <cell r="D10775">
            <v>1</v>
          </cell>
          <cell r="E10775" t="str">
            <v>ks</v>
          </cell>
        </row>
        <row r="10776">
          <cell r="C10776">
            <v>0</v>
          </cell>
          <cell r="D10776">
            <v>1</v>
          </cell>
          <cell r="E10776" t="str">
            <v>ks</v>
          </cell>
        </row>
        <row r="10777">
          <cell r="C10777">
            <v>0</v>
          </cell>
          <cell r="D10777">
            <v>1</v>
          </cell>
          <cell r="E10777" t="str">
            <v>ks</v>
          </cell>
        </row>
        <row r="10778">
          <cell r="C10778">
            <v>0</v>
          </cell>
          <cell r="D10778">
            <v>1</v>
          </cell>
          <cell r="E10778" t="str">
            <v>ks</v>
          </cell>
        </row>
        <row r="10779">
          <cell r="C10779">
            <v>0</v>
          </cell>
          <cell r="D10779">
            <v>1</v>
          </cell>
          <cell r="E10779" t="str">
            <v>ks</v>
          </cell>
        </row>
        <row r="10780">
          <cell r="C10780">
            <v>0</v>
          </cell>
          <cell r="D10780">
            <v>1</v>
          </cell>
          <cell r="E10780" t="str">
            <v>ks</v>
          </cell>
        </row>
        <row r="10781">
          <cell r="C10781">
            <v>0</v>
          </cell>
          <cell r="D10781">
            <v>1</v>
          </cell>
          <cell r="E10781" t="str">
            <v>ks</v>
          </cell>
        </row>
        <row r="10782">
          <cell r="C10782">
            <v>0</v>
          </cell>
          <cell r="D10782">
            <v>1</v>
          </cell>
          <cell r="E10782" t="str">
            <v>ks</v>
          </cell>
        </row>
        <row r="10783">
          <cell r="C10783">
            <v>0</v>
          </cell>
          <cell r="D10783">
            <v>1</v>
          </cell>
          <cell r="E10783" t="str">
            <v>ks</v>
          </cell>
        </row>
        <row r="10784">
          <cell r="C10784">
            <v>0</v>
          </cell>
          <cell r="D10784">
            <v>1</v>
          </cell>
          <cell r="E10784" t="str">
            <v>ks</v>
          </cell>
        </row>
        <row r="10785">
          <cell r="C10785">
            <v>0</v>
          </cell>
          <cell r="D10785">
            <v>1</v>
          </cell>
          <cell r="E10785" t="str">
            <v>ks</v>
          </cell>
        </row>
        <row r="10786">
          <cell r="C10786">
            <v>0</v>
          </cell>
          <cell r="D10786">
            <v>1</v>
          </cell>
          <cell r="E10786" t="str">
            <v>ks</v>
          </cell>
        </row>
        <row r="10787">
          <cell r="C10787">
            <v>0</v>
          </cell>
          <cell r="D10787">
            <v>1</v>
          </cell>
          <cell r="E10787" t="str">
            <v>ks</v>
          </cell>
        </row>
        <row r="10788">
          <cell r="C10788">
            <v>0</v>
          </cell>
          <cell r="D10788">
            <v>1</v>
          </cell>
          <cell r="E10788" t="str">
            <v>ks</v>
          </cell>
        </row>
        <row r="10789">
          <cell r="C10789">
            <v>0</v>
          </cell>
          <cell r="D10789">
            <v>1</v>
          </cell>
          <cell r="E10789" t="str">
            <v>ks</v>
          </cell>
        </row>
        <row r="10790">
          <cell r="C10790">
            <v>0</v>
          </cell>
          <cell r="D10790">
            <v>1</v>
          </cell>
          <cell r="E10790" t="str">
            <v>ks</v>
          </cell>
        </row>
        <row r="10791">
          <cell r="C10791">
            <v>0</v>
          </cell>
          <cell r="D10791">
            <v>1</v>
          </cell>
          <cell r="E10791" t="str">
            <v>ks</v>
          </cell>
        </row>
        <row r="10792">
          <cell r="C10792">
            <v>0</v>
          </cell>
          <cell r="D10792">
            <v>1</v>
          </cell>
          <cell r="E10792" t="str">
            <v>ks</v>
          </cell>
        </row>
        <row r="10793">
          <cell r="C10793">
            <v>0</v>
          </cell>
          <cell r="D10793">
            <v>1</v>
          </cell>
          <cell r="E10793" t="str">
            <v>ks</v>
          </cell>
        </row>
        <row r="10794">
          <cell r="C10794">
            <v>0</v>
          </cell>
          <cell r="D10794">
            <v>1</v>
          </cell>
          <cell r="E10794" t="str">
            <v>ks</v>
          </cell>
        </row>
        <row r="10795">
          <cell r="C10795">
            <v>0</v>
          </cell>
          <cell r="D10795">
            <v>1</v>
          </cell>
          <cell r="E10795" t="str">
            <v>ks</v>
          </cell>
        </row>
        <row r="10796">
          <cell r="C10796">
            <v>0</v>
          </cell>
          <cell r="D10796">
            <v>1</v>
          </cell>
          <cell r="E10796" t="str">
            <v>ks</v>
          </cell>
        </row>
        <row r="10797">
          <cell r="C10797">
            <v>0</v>
          </cell>
          <cell r="D10797">
            <v>1</v>
          </cell>
          <cell r="E10797" t="str">
            <v>ks</v>
          </cell>
        </row>
        <row r="10798">
          <cell r="C10798">
            <v>0</v>
          </cell>
          <cell r="D10798">
            <v>1</v>
          </cell>
          <cell r="E10798" t="str">
            <v>ks</v>
          </cell>
        </row>
        <row r="10799">
          <cell r="C10799">
            <v>0</v>
          </cell>
          <cell r="D10799">
            <v>1</v>
          </cell>
          <cell r="E10799" t="str">
            <v>ks</v>
          </cell>
        </row>
        <row r="10800">
          <cell r="C10800">
            <v>0</v>
          </cell>
          <cell r="D10800">
            <v>1</v>
          </cell>
          <cell r="E10800" t="str">
            <v>ks</v>
          </cell>
        </row>
        <row r="10801">
          <cell r="C10801">
            <v>0</v>
          </cell>
          <cell r="D10801">
            <v>1</v>
          </cell>
          <cell r="E10801" t="str">
            <v>ks</v>
          </cell>
        </row>
        <row r="10802">
          <cell r="C10802">
            <v>0</v>
          </cell>
          <cell r="D10802">
            <v>1</v>
          </cell>
          <cell r="E10802" t="str">
            <v>ks</v>
          </cell>
        </row>
        <row r="10803">
          <cell r="C10803">
            <v>0</v>
          </cell>
          <cell r="D10803">
            <v>1</v>
          </cell>
          <cell r="E10803" t="str">
            <v>ks</v>
          </cell>
        </row>
        <row r="10804">
          <cell r="C10804">
            <v>0</v>
          </cell>
          <cell r="D10804">
            <v>1</v>
          </cell>
          <cell r="E10804" t="str">
            <v>ks</v>
          </cell>
        </row>
        <row r="10805">
          <cell r="C10805">
            <v>0</v>
          </cell>
          <cell r="D10805">
            <v>1</v>
          </cell>
          <cell r="E10805" t="str">
            <v>ks</v>
          </cell>
        </row>
        <row r="10806">
          <cell r="C10806">
            <v>0</v>
          </cell>
          <cell r="D10806">
            <v>1</v>
          </cell>
          <cell r="E10806" t="str">
            <v>ks</v>
          </cell>
        </row>
        <row r="10807">
          <cell r="C10807">
            <v>0</v>
          </cell>
          <cell r="D10807">
            <v>1</v>
          </cell>
          <cell r="E10807" t="str">
            <v>ks</v>
          </cell>
        </row>
        <row r="10808">
          <cell r="C10808">
            <v>0</v>
          </cell>
          <cell r="D10808">
            <v>1</v>
          </cell>
          <cell r="E10808" t="str">
            <v>ks</v>
          </cell>
        </row>
        <row r="10809">
          <cell r="C10809">
            <v>0</v>
          </cell>
          <cell r="D10809">
            <v>1</v>
          </cell>
          <cell r="E10809" t="str">
            <v>ks</v>
          </cell>
        </row>
        <row r="10810">
          <cell r="C10810">
            <v>0</v>
          </cell>
          <cell r="D10810">
            <v>1</v>
          </cell>
          <cell r="E10810" t="str">
            <v>ks</v>
          </cell>
        </row>
        <row r="10811">
          <cell r="C10811">
            <v>0</v>
          </cell>
          <cell r="D10811">
            <v>1</v>
          </cell>
          <cell r="E10811" t="str">
            <v>ks</v>
          </cell>
        </row>
        <row r="10812">
          <cell r="C10812">
            <v>0</v>
          </cell>
          <cell r="D10812">
            <v>1</v>
          </cell>
          <cell r="E10812" t="str">
            <v>ks</v>
          </cell>
        </row>
        <row r="10813">
          <cell r="C10813">
            <v>0</v>
          </cell>
          <cell r="D10813">
            <v>1</v>
          </cell>
          <cell r="E10813" t="str">
            <v>ks</v>
          </cell>
        </row>
        <row r="10814">
          <cell r="C10814">
            <v>0</v>
          </cell>
          <cell r="D10814">
            <v>1</v>
          </cell>
          <cell r="E10814" t="str">
            <v>ks</v>
          </cell>
        </row>
        <row r="10815">
          <cell r="C10815">
            <v>0</v>
          </cell>
          <cell r="D10815">
            <v>1</v>
          </cell>
          <cell r="E10815" t="str">
            <v>ks</v>
          </cell>
        </row>
        <row r="10816">
          <cell r="C10816">
            <v>0</v>
          </cell>
          <cell r="D10816">
            <v>1</v>
          </cell>
          <cell r="E10816" t="str">
            <v>ks</v>
          </cell>
        </row>
        <row r="10817">
          <cell r="C10817">
            <v>0</v>
          </cell>
          <cell r="D10817">
            <v>1</v>
          </cell>
          <cell r="E10817" t="str">
            <v>ks</v>
          </cell>
        </row>
        <row r="10818">
          <cell r="C10818">
            <v>0</v>
          </cell>
          <cell r="D10818">
            <v>1</v>
          </cell>
          <cell r="E10818" t="str">
            <v>ks</v>
          </cell>
        </row>
        <row r="10819">
          <cell r="C10819">
            <v>0</v>
          </cell>
          <cell r="D10819">
            <v>1</v>
          </cell>
          <cell r="E10819" t="str">
            <v>ks</v>
          </cell>
        </row>
        <row r="10820">
          <cell r="C10820">
            <v>0</v>
          </cell>
          <cell r="D10820">
            <v>1</v>
          </cell>
          <cell r="E10820" t="str">
            <v>ks</v>
          </cell>
        </row>
        <row r="10821">
          <cell r="C10821">
            <v>0</v>
          </cell>
          <cell r="D10821">
            <v>1</v>
          </cell>
          <cell r="E10821" t="str">
            <v>ks</v>
          </cell>
        </row>
        <row r="10822">
          <cell r="C10822">
            <v>0</v>
          </cell>
          <cell r="D10822">
            <v>1</v>
          </cell>
          <cell r="E10822" t="str">
            <v>ks</v>
          </cell>
        </row>
        <row r="10823">
          <cell r="C10823">
            <v>0</v>
          </cell>
          <cell r="D10823">
            <v>1</v>
          </cell>
          <cell r="E10823" t="str">
            <v>ks</v>
          </cell>
        </row>
        <row r="10824">
          <cell r="C10824">
            <v>0</v>
          </cell>
          <cell r="D10824">
            <v>1</v>
          </cell>
          <cell r="E10824" t="str">
            <v>ks</v>
          </cell>
        </row>
        <row r="10825">
          <cell r="C10825">
            <v>0</v>
          </cell>
          <cell r="D10825">
            <v>1</v>
          </cell>
          <cell r="E10825" t="str">
            <v>ks</v>
          </cell>
        </row>
        <row r="10826">
          <cell r="C10826">
            <v>0</v>
          </cell>
          <cell r="D10826">
            <v>1</v>
          </cell>
          <cell r="E10826" t="str">
            <v>ks</v>
          </cell>
        </row>
        <row r="10827">
          <cell r="C10827">
            <v>0</v>
          </cell>
          <cell r="D10827">
            <v>1</v>
          </cell>
          <cell r="E10827" t="str">
            <v>ks</v>
          </cell>
        </row>
        <row r="10828">
          <cell r="C10828">
            <v>0</v>
          </cell>
          <cell r="D10828">
            <v>1</v>
          </cell>
          <cell r="E10828" t="str">
            <v>ks</v>
          </cell>
        </row>
        <row r="10829">
          <cell r="C10829">
            <v>0</v>
          </cell>
          <cell r="D10829">
            <v>1</v>
          </cell>
          <cell r="E10829" t="str">
            <v>ks</v>
          </cell>
        </row>
        <row r="10830">
          <cell r="C10830">
            <v>0</v>
          </cell>
          <cell r="D10830">
            <v>1</v>
          </cell>
          <cell r="E10830" t="str">
            <v>ks</v>
          </cell>
        </row>
        <row r="10831">
          <cell r="C10831">
            <v>0</v>
          </cell>
          <cell r="D10831">
            <v>1</v>
          </cell>
          <cell r="E10831" t="str">
            <v>ks</v>
          </cell>
        </row>
        <row r="10832">
          <cell r="C10832">
            <v>0</v>
          </cell>
          <cell r="D10832">
            <v>1</v>
          </cell>
          <cell r="E10832" t="str">
            <v>ks</v>
          </cell>
        </row>
        <row r="10833">
          <cell r="C10833">
            <v>0</v>
          </cell>
          <cell r="D10833">
            <v>1</v>
          </cell>
          <cell r="E10833" t="str">
            <v>ks</v>
          </cell>
        </row>
        <row r="10834">
          <cell r="C10834">
            <v>0</v>
          </cell>
          <cell r="D10834">
            <v>1</v>
          </cell>
          <cell r="E10834" t="str">
            <v>ks</v>
          </cell>
        </row>
        <row r="10835">
          <cell r="C10835">
            <v>0</v>
          </cell>
          <cell r="D10835">
            <v>1</v>
          </cell>
          <cell r="E10835" t="str">
            <v>ks</v>
          </cell>
        </row>
        <row r="10836">
          <cell r="C10836">
            <v>0</v>
          </cell>
          <cell r="D10836">
            <v>1</v>
          </cell>
          <cell r="E10836" t="str">
            <v>ks</v>
          </cell>
        </row>
        <row r="10837">
          <cell r="C10837">
            <v>0</v>
          </cell>
          <cell r="D10837">
            <v>1</v>
          </cell>
          <cell r="E10837" t="str">
            <v>ks</v>
          </cell>
        </row>
        <row r="10838">
          <cell r="C10838">
            <v>0</v>
          </cell>
          <cell r="D10838">
            <v>1</v>
          </cell>
          <cell r="E10838" t="str">
            <v>ks</v>
          </cell>
        </row>
        <row r="10839">
          <cell r="C10839">
            <v>0</v>
          </cell>
          <cell r="D10839">
            <v>1</v>
          </cell>
          <cell r="E10839" t="str">
            <v>ks</v>
          </cell>
        </row>
        <row r="10840">
          <cell r="C10840">
            <v>0</v>
          </cell>
          <cell r="D10840">
            <v>1</v>
          </cell>
          <cell r="E10840" t="str">
            <v>ks</v>
          </cell>
        </row>
        <row r="10841">
          <cell r="C10841">
            <v>0</v>
          </cell>
          <cell r="D10841">
            <v>1</v>
          </cell>
          <cell r="E10841" t="str">
            <v>ks</v>
          </cell>
        </row>
        <row r="10842">
          <cell r="C10842">
            <v>0</v>
          </cell>
          <cell r="D10842">
            <v>1</v>
          </cell>
          <cell r="E10842" t="str">
            <v>ks</v>
          </cell>
        </row>
        <row r="10843">
          <cell r="C10843">
            <v>0</v>
          </cell>
          <cell r="D10843">
            <v>1</v>
          </cell>
          <cell r="E10843" t="str">
            <v>ks</v>
          </cell>
        </row>
        <row r="10844">
          <cell r="C10844">
            <v>0</v>
          </cell>
          <cell r="D10844">
            <v>1</v>
          </cell>
          <cell r="E10844" t="str">
            <v>ks</v>
          </cell>
        </row>
        <row r="10845">
          <cell r="C10845">
            <v>0</v>
          </cell>
          <cell r="D10845">
            <v>1</v>
          </cell>
          <cell r="E10845" t="str">
            <v>ks</v>
          </cell>
        </row>
        <row r="10846">
          <cell r="C10846">
            <v>0</v>
          </cell>
          <cell r="D10846">
            <v>1</v>
          </cell>
          <cell r="E10846" t="str">
            <v>ks</v>
          </cell>
        </row>
        <row r="10847">
          <cell r="C10847">
            <v>0</v>
          </cell>
          <cell r="D10847">
            <v>1</v>
          </cell>
          <cell r="E10847" t="str">
            <v>ks</v>
          </cell>
        </row>
        <row r="10848">
          <cell r="C10848">
            <v>0</v>
          </cell>
          <cell r="D10848">
            <v>1</v>
          </cell>
          <cell r="E10848" t="str">
            <v>ks</v>
          </cell>
        </row>
        <row r="10849">
          <cell r="C10849">
            <v>0</v>
          </cell>
          <cell r="D10849">
            <v>1</v>
          </cell>
          <cell r="E10849" t="str">
            <v>ks</v>
          </cell>
        </row>
        <row r="10850">
          <cell r="C10850">
            <v>0</v>
          </cell>
          <cell r="D10850">
            <v>1</v>
          </cell>
          <cell r="E10850" t="str">
            <v>ks</v>
          </cell>
        </row>
        <row r="10851">
          <cell r="C10851">
            <v>0</v>
          </cell>
          <cell r="D10851">
            <v>1</v>
          </cell>
          <cell r="E10851" t="str">
            <v>ks</v>
          </cell>
        </row>
        <row r="10852">
          <cell r="C10852">
            <v>0</v>
          </cell>
          <cell r="D10852">
            <v>1</v>
          </cell>
          <cell r="E10852" t="str">
            <v>ks</v>
          </cell>
        </row>
        <row r="10853">
          <cell r="C10853">
            <v>0</v>
          </cell>
          <cell r="D10853">
            <v>1</v>
          </cell>
          <cell r="E10853" t="str">
            <v>ks</v>
          </cell>
        </row>
        <row r="10854">
          <cell r="C10854">
            <v>0</v>
          </cell>
          <cell r="D10854">
            <v>1</v>
          </cell>
          <cell r="E10854" t="str">
            <v>ks</v>
          </cell>
        </row>
        <row r="10855">
          <cell r="C10855">
            <v>0</v>
          </cell>
          <cell r="D10855">
            <v>1</v>
          </cell>
          <cell r="E10855" t="str">
            <v>ks</v>
          </cell>
        </row>
        <row r="10856">
          <cell r="C10856">
            <v>0</v>
          </cell>
          <cell r="D10856">
            <v>1</v>
          </cell>
          <cell r="E10856" t="str">
            <v>ks</v>
          </cell>
        </row>
        <row r="10857">
          <cell r="C10857">
            <v>0</v>
          </cell>
          <cell r="D10857">
            <v>1</v>
          </cell>
          <cell r="E10857" t="str">
            <v>ks</v>
          </cell>
        </row>
        <row r="10858">
          <cell r="C10858">
            <v>0</v>
          </cell>
          <cell r="D10858">
            <v>1</v>
          </cell>
          <cell r="E10858" t="str">
            <v>ks</v>
          </cell>
        </row>
        <row r="10859">
          <cell r="C10859">
            <v>0</v>
          </cell>
          <cell r="D10859">
            <v>1</v>
          </cell>
          <cell r="E10859" t="str">
            <v>ks</v>
          </cell>
        </row>
        <row r="10860">
          <cell r="C10860">
            <v>0</v>
          </cell>
          <cell r="D10860">
            <v>1</v>
          </cell>
          <cell r="E10860" t="str">
            <v>ks</v>
          </cell>
        </row>
        <row r="10861">
          <cell r="C10861">
            <v>0</v>
          </cell>
          <cell r="D10861">
            <v>1</v>
          </cell>
          <cell r="E10861" t="str">
            <v>ks</v>
          </cell>
        </row>
        <row r="10862">
          <cell r="C10862">
            <v>0</v>
          </cell>
          <cell r="D10862">
            <v>1</v>
          </cell>
          <cell r="E10862" t="str">
            <v>ks</v>
          </cell>
        </row>
        <row r="10863">
          <cell r="C10863">
            <v>0</v>
          </cell>
          <cell r="D10863">
            <v>1</v>
          </cell>
          <cell r="E10863" t="str">
            <v>ks</v>
          </cell>
        </row>
        <row r="10864">
          <cell r="C10864">
            <v>0</v>
          </cell>
          <cell r="D10864">
            <v>1</v>
          </cell>
          <cell r="E10864" t="str">
            <v>ks</v>
          </cell>
        </row>
        <row r="10865">
          <cell r="C10865">
            <v>0</v>
          </cell>
          <cell r="D10865">
            <v>1</v>
          </cell>
          <cell r="E10865" t="str">
            <v>ks</v>
          </cell>
        </row>
        <row r="10866">
          <cell r="C10866">
            <v>0</v>
          </cell>
          <cell r="D10866">
            <v>1</v>
          </cell>
          <cell r="E10866" t="str">
            <v>ks</v>
          </cell>
        </row>
        <row r="10867">
          <cell r="C10867">
            <v>0</v>
          </cell>
          <cell r="D10867">
            <v>1</v>
          </cell>
          <cell r="E10867" t="str">
            <v>ks</v>
          </cell>
        </row>
        <row r="10868">
          <cell r="C10868">
            <v>0</v>
          </cell>
          <cell r="D10868">
            <v>1</v>
          </cell>
          <cell r="E10868" t="str">
            <v>ks</v>
          </cell>
        </row>
        <row r="10869">
          <cell r="C10869">
            <v>0</v>
          </cell>
          <cell r="D10869">
            <v>1</v>
          </cell>
          <cell r="E10869" t="str">
            <v>ks</v>
          </cell>
        </row>
        <row r="10870">
          <cell r="C10870">
            <v>0</v>
          </cell>
          <cell r="D10870">
            <v>1</v>
          </cell>
          <cell r="E10870" t="str">
            <v>ks</v>
          </cell>
        </row>
        <row r="10871">
          <cell r="C10871">
            <v>0</v>
          </cell>
          <cell r="D10871">
            <v>1</v>
          </cell>
          <cell r="E10871" t="str">
            <v>ks</v>
          </cell>
        </row>
        <row r="10872">
          <cell r="C10872">
            <v>0</v>
          </cell>
          <cell r="D10872">
            <v>1</v>
          </cell>
          <cell r="E10872" t="str">
            <v>ks</v>
          </cell>
        </row>
        <row r="10873">
          <cell r="C10873">
            <v>0</v>
          </cell>
          <cell r="D10873">
            <v>1</v>
          </cell>
          <cell r="E10873" t="str">
            <v>ks</v>
          </cell>
        </row>
        <row r="10874">
          <cell r="C10874">
            <v>0</v>
          </cell>
          <cell r="D10874">
            <v>1</v>
          </cell>
          <cell r="E10874" t="str">
            <v>ks</v>
          </cell>
        </row>
        <row r="10875">
          <cell r="C10875">
            <v>0</v>
          </cell>
          <cell r="D10875">
            <v>1</v>
          </cell>
          <cell r="E10875" t="str">
            <v>ks</v>
          </cell>
        </row>
        <row r="10876">
          <cell r="C10876">
            <v>0</v>
          </cell>
          <cell r="D10876">
            <v>1</v>
          </cell>
          <cell r="E10876" t="str">
            <v>ks</v>
          </cell>
        </row>
        <row r="10877">
          <cell r="C10877">
            <v>0</v>
          </cell>
          <cell r="D10877">
            <v>1</v>
          </cell>
          <cell r="E10877" t="str">
            <v>ks</v>
          </cell>
        </row>
        <row r="10878">
          <cell r="C10878">
            <v>0</v>
          </cell>
          <cell r="D10878">
            <v>1</v>
          </cell>
          <cell r="E10878" t="str">
            <v>ks</v>
          </cell>
        </row>
        <row r="10879">
          <cell r="C10879">
            <v>0</v>
          </cell>
          <cell r="D10879">
            <v>1</v>
          </cell>
          <cell r="E10879" t="str">
            <v>ks</v>
          </cell>
        </row>
        <row r="10880">
          <cell r="C10880">
            <v>0</v>
          </cell>
          <cell r="D10880">
            <v>1</v>
          </cell>
          <cell r="E10880" t="str">
            <v>ks</v>
          </cell>
        </row>
        <row r="10881">
          <cell r="C10881">
            <v>0</v>
          </cell>
          <cell r="D10881">
            <v>1</v>
          </cell>
          <cell r="E10881" t="str">
            <v>ks</v>
          </cell>
        </row>
        <row r="10882">
          <cell r="C10882">
            <v>0</v>
          </cell>
          <cell r="D10882">
            <v>1</v>
          </cell>
          <cell r="E10882" t="str">
            <v>ks</v>
          </cell>
        </row>
        <row r="10883">
          <cell r="C10883">
            <v>0</v>
          </cell>
          <cell r="D10883">
            <v>1</v>
          </cell>
          <cell r="E10883" t="str">
            <v>ks</v>
          </cell>
        </row>
        <row r="10884">
          <cell r="C10884">
            <v>0</v>
          </cell>
          <cell r="D10884">
            <v>1</v>
          </cell>
          <cell r="E10884" t="str">
            <v>ks</v>
          </cell>
        </row>
        <row r="10885">
          <cell r="C10885">
            <v>0</v>
          </cell>
          <cell r="D10885">
            <v>1</v>
          </cell>
          <cell r="E10885" t="str">
            <v>ks</v>
          </cell>
        </row>
        <row r="10886">
          <cell r="C10886">
            <v>0</v>
          </cell>
          <cell r="D10886">
            <v>1</v>
          </cell>
          <cell r="E10886" t="str">
            <v>ks</v>
          </cell>
        </row>
        <row r="10887">
          <cell r="C10887">
            <v>0</v>
          </cell>
          <cell r="D10887">
            <v>1</v>
          </cell>
          <cell r="E10887" t="str">
            <v>ks</v>
          </cell>
        </row>
        <row r="10888">
          <cell r="C10888">
            <v>0</v>
          </cell>
          <cell r="D10888">
            <v>1</v>
          </cell>
          <cell r="E10888" t="str">
            <v>ks</v>
          </cell>
        </row>
        <row r="10889">
          <cell r="C10889">
            <v>0</v>
          </cell>
          <cell r="D10889">
            <v>1</v>
          </cell>
          <cell r="E10889" t="str">
            <v>ks</v>
          </cell>
        </row>
        <row r="10890">
          <cell r="C10890">
            <v>0</v>
          </cell>
          <cell r="D10890">
            <v>1</v>
          </cell>
          <cell r="E10890" t="str">
            <v>ks</v>
          </cell>
        </row>
        <row r="10891">
          <cell r="C10891">
            <v>0</v>
          </cell>
          <cell r="D10891">
            <v>1</v>
          </cell>
          <cell r="E10891" t="str">
            <v>ks</v>
          </cell>
        </row>
        <row r="10892">
          <cell r="C10892">
            <v>0</v>
          </cell>
          <cell r="D10892">
            <v>1</v>
          </cell>
          <cell r="E10892" t="str">
            <v>ks</v>
          </cell>
        </row>
        <row r="10893">
          <cell r="C10893">
            <v>0</v>
          </cell>
          <cell r="D10893">
            <v>1</v>
          </cell>
          <cell r="E10893" t="str">
            <v>ks</v>
          </cell>
        </row>
        <row r="10894">
          <cell r="C10894">
            <v>0</v>
          </cell>
          <cell r="D10894">
            <v>1</v>
          </cell>
          <cell r="E10894" t="str">
            <v>ks</v>
          </cell>
        </row>
        <row r="10895">
          <cell r="C10895">
            <v>0</v>
          </cell>
          <cell r="D10895">
            <v>1</v>
          </cell>
          <cell r="E10895" t="str">
            <v>ks</v>
          </cell>
        </row>
        <row r="10896">
          <cell r="C10896">
            <v>0</v>
          </cell>
          <cell r="D10896">
            <v>1</v>
          </cell>
          <cell r="E10896" t="str">
            <v>ks</v>
          </cell>
        </row>
        <row r="10897">
          <cell r="C10897">
            <v>0</v>
          </cell>
          <cell r="D10897">
            <v>1</v>
          </cell>
          <cell r="E10897" t="str">
            <v>ks</v>
          </cell>
        </row>
        <row r="10898">
          <cell r="C10898">
            <v>0</v>
          </cell>
          <cell r="D10898">
            <v>1</v>
          </cell>
          <cell r="E10898" t="str">
            <v>ks</v>
          </cell>
        </row>
        <row r="10899">
          <cell r="C10899">
            <v>0</v>
          </cell>
          <cell r="D10899">
            <v>1</v>
          </cell>
          <cell r="E10899" t="str">
            <v>ks</v>
          </cell>
        </row>
        <row r="10900">
          <cell r="C10900">
            <v>0</v>
          </cell>
          <cell r="D10900">
            <v>1</v>
          </cell>
          <cell r="E10900" t="str">
            <v>ks</v>
          </cell>
        </row>
        <row r="10901">
          <cell r="C10901">
            <v>0</v>
          </cell>
          <cell r="D10901">
            <v>1</v>
          </cell>
          <cell r="E10901" t="str">
            <v>ks</v>
          </cell>
        </row>
        <row r="10902">
          <cell r="C10902">
            <v>0</v>
          </cell>
          <cell r="D10902">
            <v>1</v>
          </cell>
          <cell r="E10902" t="str">
            <v>ks</v>
          </cell>
        </row>
        <row r="10903">
          <cell r="C10903">
            <v>0</v>
          </cell>
          <cell r="D10903">
            <v>1</v>
          </cell>
          <cell r="E10903" t="str">
            <v>ks</v>
          </cell>
        </row>
        <row r="10904">
          <cell r="C10904">
            <v>0</v>
          </cell>
          <cell r="D10904">
            <v>1</v>
          </cell>
          <cell r="E10904" t="str">
            <v>ks</v>
          </cell>
        </row>
        <row r="10905">
          <cell r="C10905">
            <v>0</v>
          </cell>
          <cell r="D10905">
            <v>1</v>
          </cell>
          <cell r="E10905" t="str">
            <v>ks</v>
          </cell>
        </row>
        <row r="10906">
          <cell r="C10906">
            <v>0</v>
          </cell>
          <cell r="D10906">
            <v>1</v>
          </cell>
          <cell r="E10906" t="str">
            <v>ks</v>
          </cell>
        </row>
        <row r="10907">
          <cell r="C10907">
            <v>0</v>
          </cell>
          <cell r="D10907">
            <v>1</v>
          </cell>
          <cell r="E10907" t="str">
            <v>ks</v>
          </cell>
        </row>
        <row r="10908">
          <cell r="C10908">
            <v>0</v>
          </cell>
          <cell r="D10908">
            <v>1</v>
          </cell>
          <cell r="E10908" t="str">
            <v>ks</v>
          </cell>
        </row>
        <row r="10909">
          <cell r="C10909">
            <v>0</v>
          </cell>
          <cell r="D10909">
            <v>1</v>
          </cell>
          <cell r="E10909" t="str">
            <v>ks</v>
          </cell>
        </row>
        <row r="10910">
          <cell r="C10910">
            <v>0</v>
          </cell>
          <cell r="D10910">
            <v>1</v>
          </cell>
          <cell r="E10910" t="str">
            <v>ks</v>
          </cell>
        </row>
        <row r="10911">
          <cell r="C10911">
            <v>0</v>
          </cell>
          <cell r="D10911">
            <v>1</v>
          </cell>
          <cell r="E10911" t="str">
            <v>ks</v>
          </cell>
        </row>
        <row r="10912">
          <cell r="C10912">
            <v>0</v>
          </cell>
          <cell r="D10912">
            <v>1</v>
          </cell>
          <cell r="E10912" t="str">
            <v>ks</v>
          </cell>
        </row>
        <row r="10913">
          <cell r="C10913">
            <v>0</v>
          </cell>
          <cell r="D10913">
            <v>1</v>
          </cell>
          <cell r="E10913" t="str">
            <v>ks</v>
          </cell>
        </row>
        <row r="10914">
          <cell r="C10914">
            <v>0</v>
          </cell>
          <cell r="D10914">
            <v>1</v>
          </cell>
          <cell r="E10914" t="str">
            <v>ks</v>
          </cell>
        </row>
        <row r="10915">
          <cell r="C10915">
            <v>0</v>
          </cell>
          <cell r="D10915">
            <v>1</v>
          </cell>
          <cell r="E10915" t="str">
            <v>ks</v>
          </cell>
        </row>
        <row r="10916">
          <cell r="C10916">
            <v>0</v>
          </cell>
          <cell r="D10916">
            <v>1</v>
          </cell>
          <cell r="E10916" t="str">
            <v>ks</v>
          </cell>
        </row>
        <row r="10917">
          <cell r="C10917">
            <v>0</v>
          </cell>
          <cell r="D10917">
            <v>1</v>
          </cell>
          <cell r="E10917" t="str">
            <v>ks</v>
          </cell>
        </row>
        <row r="10918">
          <cell r="C10918">
            <v>0</v>
          </cell>
          <cell r="D10918">
            <v>1</v>
          </cell>
          <cell r="E10918" t="str">
            <v>ks</v>
          </cell>
        </row>
        <row r="10919">
          <cell r="C10919">
            <v>0</v>
          </cell>
          <cell r="D10919">
            <v>1</v>
          </cell>
          <cell r="E10919" t="str">
            <v>ks</v>
          </cell>
        </row>
        <row r="10920">
          <cell r="C10920">
            <v>0</v>
          </cell>
          <cell r="D10920">
            <v>1</v>
          </cell>
          <cell r="E10920" t="str">
            <v>ks</v>
          </cell>
        </row>
        <row r="10921">
          <cell r="C10921">
            <v>0</v>
          </cell>
          <cell r="D10921">
            <v>1</v>
          </cell>
          <cell r="E10921" t="str">
            <v>ks</v>
          </cell>
        </row>
        <row r="10922">
          <cell r="C10922">
            <v>0</v>
          </cell>
          <cell r="D10922">
            <v>1</v>
          </cell>
          <cell r="E10922" t="str">
            <v>ks</v>
          </cell>
        </row>
        <row r="10923">
          <cell r="C10923">
            <v>0</v>
          </cell>
          <cell r="D10923">
            <v>1</v>
          </cell>
          <cell r="E10923" t="str">
            <v>ks</v>
          </cell>
        </row>
        <row r="10924">
          <cell r="C10924">
            <v>0</v>
          </cell>
          <cell r="D10924">
            <v>1</v>
          </cell>
          <cell r="E10924" t="str">
            <v>ks</v>
          </cell>
        </row>
        <row r="10925">
          <cell r="C10925">
            <v>0</v>
          </cell>
          <cell r="D10925">
            <v>1</v>
          </cell>
          <cell r="E10925" t="str">
            <v>ks</v>
          </cell>
        </row>
        <row r="10926">
          <cell r="C10926">
            <v>0</v>
          </cell>
          <cell r="D10926">
            <v>1</v>
          </cell>
          <cell r="E10926" t="str">
            <v>ks</v>
          </cell>
        </row>
        <row r="10927">
          <cell r="C10927">
            <v>0</v>
          </cell>
          <cell r="D10927">
            <v>1</v>
          </cell>
          <cell r="E10927" t="str">
            <v>ks</v>
          </cell>
        </row>
        <row r="10928">
          <cell r="C10928">
            <v>0</v>
          </cell>
          <cell r="D10928">
            <v>1</v>
          </cell>
          <cell r="E10928" t="str">
            <v>ks</v>
          </cell>
        </row>
        <row r="10929">
          <cell r="C10929">
            <v>0</v>
          </cell>
          <cell r="D10929">
            <v>1</v>
          </cell>
          <cell r="E10929" t="str">
            <v>ks</v>
          </cell>
        </row>
        <row r="10930">
          <cell r="C10930">
            <v>0</v>
          </cell>
          <cell r="D10930">
            <v>1</v>
          </cell>
          <cell r="E10930" t="str">
            <v>ks</v>
          </cell>
        </row>
        <row r="10931">
          <cell r="C10931">
            <v>0</v>
          </cell>
          <cell r="D10931">
            <v>1</v>
          </cell>
          <cell r="E10931" t="str">
            <v>ks</v>
          </cell>
        </row>
        <row r="10932">
          <cell r="C10932">
            <v>0</v>
          </cell>
          <cell r="D10932">
            <v>1</v>
          </cell>
          <cell r="E10932" t="str">
            <v>ks</v>
          </cell>
        </row>
        <row r="10933">
          <cell r="C10933">
            <v>0</v>
          </cell>
          <cell r="D10933">
            <v>1</v>
          </cell>
          <cell r="E10933" t="str">
            <v>ks</v>
          </cell>
        </row>
        <row r="10934">
          <cell r="C10934">
            <v>0</v>
          </cell>
          <cell r="D10934">
            <v>1</v>
          </cell>
          <cell r="E10934" t="str">
            <v>ks</v>
          </cell>
        </row>
        <row r="10935">
          <cell r="C10935">
            <v>0</v>
          </cell>
          <cell r="D10935">
            <v>1</v>
          </cell>
          <cell r="E10935" t="str">
            <v>ks</v>
          </cell>
        </row>
        <row r="10936">
          <cell r="C10936">
            <v>0</v>
          </cell>
          <cell r="D10936">
            <v>1</v>
          </cell>
          <cell r="E10936" t="str">
            <v>ks</v>
          </cell>
        </row>
        <row r="10937">
          <cell r="C10937">
            <v>0</v>
          </cell>
          <cell r="D10937">
            <v>1</v>
          </cell>
          <cell r="E10937" t="str">
            <v>ks</v>
          </cell>
        </row>
        <row r="10938">
          <cell r="C10938">
            <v>0</v>
          </cell>
          <cell r="D10938">
            <v>1</v>
          </cell>
          <cell r="E10938" t="str">
            <v>ks</v>
          </cell>
        </row>
        <row r="10939">
          <cell r="C10939">
            <v>0</v>
          </cell>
          <cell r="D10939">
            <v>1</v>
          </cell>
          <cell r="E10939" t="str">
            <v>ks</v>
          </cell>
        </row>
        <row r="10940">
          <cell r="C10940">
            <v>0</v>
          </cell>
          <cell r="D10940">
            <v>1</v>
          </cell>
          <cell r="E10940" t="str">
            <v>ks</v>
          </cell>
        </row>
        <row r="10941">
          <cell r="C10941">
            <v>0</v>
          </cell>
          <cell r="D10941">
            <v>1</v>
          </cell>
          <cell r="E10941" t="str">
            <v>ks</v>
          </cell>
        </row>
        <row r="10942">
          <cell r="C10942">
            <v>0</v>
          </cell>
          <cell r="D10942">
            <v>1</v>
          </cell>
          <cell r="E10942" t="str">
            <v>ks</v>
          </cell>
        </row>
        <row r="10943">
          <cell r="C10943">
            <v>0</v>
          </cell>
          <cell r="D10943">
            <v>1</v>
          </cell>
          <cell r="E10943" t="str">
            <v>ks</v>
          </cell>
        </row>
        <row r="10944">
          <cell r="C10944">
            <v>0</v>
          </cell>
          <cell r="D10944">
            <v>1</v>
          </cell>
          <cell r="E10944" t="str">
            <v>ks</v>
          </cell>
        </row>
        <row r="10945">
          <cell r="C10945">
            <v>0</v>
          </cell>
          <cell r="D10945">
            <v>1</v>
          </cell>
          <cell r="E10945" t="str">
            <v>ks</v>
          </cell>
        </row>
        <row r="10946">
          <cell r="C10946">
            <v>0</v>
          </cell>
          <cell r="D10946">
            <v>1</v>
          </cell>
          <cell r="E10946" t="str">
            <v>ks</v>
          </cell>
        </row>
        <row r="10947">
          <cell r="C10947">
            <v>0</v>
          </cell>
          <cell r="D10947">
            <v>1</v>
          </cell>
          <cell r="E10947" t="str">
            <v>ks</v>
          </cell>
        </row>
        <row r="10948">
          <cell r="C10948">
            <v>0</v>
          </cell>
          <cell r="D10948">
            <v>1</v>
          </cell>
          <cell r="E10948" t="str">
            <v>ks</v>
          </cell>
        </row>
        <row r="10949">
          <cell r="C10949">
            <v>0</v>
          </cell>
          <cell r="D10949">
            <v>1</v>
          </cell>
          <cell r="E10949" t="str">
            <v>ks</v>
          </cell>
        </row>
        <row r="10950">
          <cell r="C10950">
            <v>0</v>
          </cell>
          <cell r="D10950">
            <v>1</v>
          </cell>
          <cell r="E10950" t="str">
            <v>ks</v>
          </cell>
        </row>
        <row r="10951">
          <cell r="C10951">
            <v>0</v>
          </cell>
          <cell r="D10951">
            <v>1</v>
          </cell>
          <cell r="E10951" t="str">
            <v>ks</v>
          </cell>
        </row>
        <row r="10952">
          <cell r="C10952">
            <v>0</v>
          </cell>
          <cell r="D10952">
            <v>1</v>
          </cell>
          <cell r="E10952" t="str">
            <v>ks</v>
          </cell>
        </row>
        <row r="10953">
          <cell r="C10953">
            <v>0</v>
          </cell>
          <cell r="D10953">
            <v>1</v>
          </cell>
          <cell r="E10953" t="str">
            <v>ks</v>
          </cell>
        </row>
        <row r="10954">
          <cell r="C10954">
            <v>0</v>
          </cell>
          <cell r="D10954">
            <v>1</v>
          </cell>
          <cell r="E10954" t="str">
            <v>ks</v>
          </cell>
        </row>
        <row r="10955">
          <cell r="C10955">
            <v>0</v>
          </cell>
          <cell r="D10955">
            <v>1</v>
          </cell>
          <cell r="E10955" t="str">
            <v>ks</v>
          </cell>
        </row>
        <row r="10956">
          <cell r="C10956">
            <v>0</v>
          </cell>
          <cell r="D10956">
            <v>1</v>
          </cell>
          <cell r="E10956" t="str">
            <v>ks</v>
          </cell>
        </row>
        <row r="10957">
          <cell r="C10957">
            <v>0</v>
          </cell>
          <cell r="D10957">
            <v>1</v>
          </cell>
          <cell r="E10957" t="str">
            <v>ks</v>
          </cell>
        </row>
        <row r="10958">
          <cell r="C10958">
            <v>0</v>
          </cell>
          <cell r="D10958">
            <v>1</v>
          </cell>
          <cell r="E10958" t="str">
            <v>ks</v>
          </cell>
        </row>
        <row r="10959">
          <cell r="C10959">
            <v>0</v>
          </cell>
          <cell r="D10959">
            <v>1</v>
          </cell>
          <cell r="E10959" t="str">
            <v>ks</v>
          </cell>
        </row>
        <row r="10960">
          <cell r="C10960">
            <v>0</v>
          </cell>
          <cell r="D10960">
            <v>1</v>
          </cell>
          <cell r="E10960" t="str">
            <v>ks</v>
          </cell>
        </row>
        <row r="10961">
          <cell r="C10961">
            <v>0</v>
          </cell>
          <cell r="D10961">
            <v>1</v>
          </cell>
          <cell r="E10961" t="str">
            <v>ks</v>
          </cell>
        </row>
        <row r="10962">
          <cell r="C10962">
            <v>0</v>
          </cell>
          <cell r="D10962">
            <v>1</v>
          </cell>
          <cell r="E10962" t="str">
            <v>ks</v>
          </cell>
        </row>
        <row r="10963">
          <cell r="C10963">
            <v>0</v>
          </cell>
          <cell r="D10963">
            <v>1</v>
          </cell>
          <cell r="E10963" t="str">
            <v>ks</v>
          </cell>
        </row>
        <row r="10964">
          <cell r="C10964">
            <v>0</v>
          </cell>
          <cell r="D10964">
            <v>1</v>
          </cell>
          <cell r="E10964" t="str">
            <v>ks</v>
          </cell>
        </row>
        <row r="10965">
          <cell r="C10965">
            <v>0</v>
          </cell>
          <cell r="D10965">
            <v>1</v>
          </cell>
          <cell r="E10965" t="str">
            <v>ks</v>
          </cell>
        </row>
        <row r="10966">
          <cell r="C10966">
            <v>0</v>
          </cell>
          <cell r="D10966">
            <v>1</v>
          </cell>
          <cell r="E10966" t="str">
            <v>ks</v>
          </cell>
        </row>
        <row r="10967">
          <cell r="C10967">
            <v>0</v>
          </cell>
          <cell r="D10967">
            <v>1</v>
          </cell>
          <cell r="E10967" t="str">
            <v>ks</v>
          </cell>
        </row>
        <row r="10968">
          <cell r="C10968">
            <v>0</v>
          </cell>
          <cell r="D10968">
            <v>1</v>
          </cell>
          <cell r="E10968" t="str">
            <v>ks</v>
          </cell>
        </row>
        <row r="10969">
          <cell r="C10969">
            <v>0</v>
          </cell>
          <cell r="D10969">
            <v>1</v>
          </cell>
          <cell r="E10969" t="str">
            <v>ks</v>
          </cell>
        </row>
        <row r="10970">
          <cell r="C10970">
            <v>0</v>
          </cell>
          <cell r="D10970">
            <v>1</v>
          </cell>
          <cell r="E10970" t="str">
            <v>ks</v>
          </cell>
        </row>
        <row r="10971">
          <cell r="C10971">
            <v>0</v>
          </cell>
          <cell r="D10971">
            <v>1</v>
          </cell>
          <cell r="E10971" t="str">
            <v>ks</v>
          </cell>
        </row>
        <row r="10972">
          <cell r="C10972">
            <v>0</v>
          </cell>
          <cell r="D10972">
            <v>1</v>
          </cell>
          <cell r="E10972" t="str">
            <v>ks</v>
          </cell>
        </row>
        <row r="10973">
          <cell r="C10973">
            <v>0</v>
          </cell>
          <cell r="D10973">
            <v>1</v>
          </cell>
          <cell r="E10973" t="str">
            <v>ks</v>
          </cell>
        </row>
        <row r="10974">
          <cell r="C10974">
            <v>0</v>
          </cell>
          <cell r="D10974">
            <v>1</v>
          </cell>
          <cell r="E10974" t="str">
            <v>ks</v>
          </cell>
        </row>
        <row r="10975">
          <cell r="C10975">
            <v>0</v>
          </cell>
          <cell r="D10975">
            <v>1</v>
          </cell>
          <cell r="E10975" t="str">
            <v>ks</v>
          </cell>
        </row>
        <row r="10976">
          <cell r="C10976">
            <v>0</v>
          </cell>
          <cell r="D10976">
            <v>1</v>
          </cell>
          <cell r="E10976" t="str">
            <v>ks</v>
          </cell>
        </row>
        <row r="10977">
          <cell r="C10977">
            <v>0</v>
          </cell>
          <cell r="D10977">
            <v>1</v>
          </cell>
          <cell r="E10977" t="str">
            <v>ks</v>
          </cell>
        </row>
        <row r="10978">
          <cell r="C10978">
            <v>0</v>
          </cell>
          <cell r="D10978">
            <v>1</v>
          </cell>
          <cell r="E10978" t="str">
            <v>ks</v>
          </cell>
        </row>
        <row r="10979">
          <cell r="C10979">
            <v>0</v>
          </cell>
          <cell r="D10979">
            <v>1</v>
          </cell>
          <cell r="E10979" t="str">
            <v>ks</v>
          </cell>
        </row>
        <row r="10980">
          <cell r="C10980">
            <v>0</v>
          </cell>
          <cell r="D10980">
            <v>1</v>
          </cell>
          <cell r="E10980" t="str">
            <v>ks</v>
          </cell>
        </row>
        <row r="10981">
          <cell r="C10981">
            <v>0</v>
          </cell>
          <cell r="D10981">
            <v>1</v>
          </cell>
          <cell r="E10981" t="str">
            <v>ks</v>
          </cell>
        </row>
        <row r="10982">
          <cell r="C10982">
            <v>0</v>
          </cell>
          <cell r="D10982">
            <v>1</v>
          </cell>
          <cell r="E10982" t="str">
            <v>ks</v>
          </cell>
        </row>
        <row r="10983">
          <cell r="C10983">
            <v>0</v>
          </cell>
          <cell r="D10983">
            <v>1</v>
          </cell>
          <cell r="E10983" t="str">
            <v>ks</v>
          </cell>
        </row>
        <row r="10984">
          <cell r="C10984">
            <v>0</v>
          </cell>
          <cell r="D10984">
            <v>1</v>
          </cell>
          <cell r="E10984" t="str">
            <v>ks</v>
          </cell>
        </row>
        <row r="10985">
          <cell r="C10985">
            <v>0</v>
          </cell>
          <cell r="D10985">
            <v>1</v>
          </cell>
          <cell r="E10985" t="str">
            <v>ks</v>
          </cell>
        </row>
        <row r="10986">
          <cell r="C10986">
            <v>0</v>
          </cell>
          <cell r="D10986">
            <v>1</v>
          </cell>
          <cell r="E10986" t="str">
            <v>ks</v>
          </cell>
        </row>
        <row r="10987">
          <cell r="C10987">
            <v>0</v>
          </cell>
          <cell r="D10987">
            <v>1</v>
          </cell>
          <cell r="E10987" t="str">
            <v>ks</v>
          </cell>
        </row>
        <row r="10988">
          <cell r="C10988">
            <v>0</v>
          </cell>
          <cell r="D10988">
            <v>1</v>
          </cell>
          <cell r="E10988" t="str">
            <v>ks</v>
          </cell>
        </row>
        <row r="10989">
          <cell r="C10989">
            <v>0</v>
          </cell>
          <cell r="D10989">
            <v>1</v>
          </cell>
          <cell r="E10989" t="str">
            <v>ks</v>
          </cell>
        </row>
        <row r="10990">
          <cell r="C10990">
            <v>0</v>
          </cell>
          <cell r="D10990">
            <v>1</v>
          </cell>
          <cell r="E10990" t="str">
            <v>ks</v>
          </cell>
        </row>
        <row r="10991">
          <cell r="C10991">
            <v>0</v>
          </cell>
          <cell r="D10991">
            <v>1</v>
          </cell>
          <cell r="E10991" t="str">
            <v>ks</v>
          </cell>
        </row>
        <row r="10992">
          <cell r="C10992">
            <v>0</v>
          </cell>
          <cell r="D10992">
            <v>1</v>
          </cell>
          <cell r="E10992" t="str">
            <v>ks</v>
          </cell>
        </row>
        <row r="10993">
          <cell r="C10993">
            <v>0</v>
          </cell>
          <cell r="D10993">
            <v>1</v>
          </cell>
          <cell r="E10993" t="str">
            <v>ks</v>
          </cell>
        </row>
        <row r="10994">
          <cell r="C10994">
            <v>0</v>
          </cell>
          <cell r="D10994">
            <v>1</v>
          </cell>
          <cell r="E10994" t="str">
            <v>ks</v>
          </cell>
        </row>
        <row r="10995">
          <cell r="C10995">
            <v>0</v>
          </cell>
          <cell r="D10995">
            <v>1</v>
          </cell>
          <cell r="E10995" t="str">
            <v>ks</v>
          </cell>
        </row>
        <row r="10996">
          <cell r="C10996">
            <v>0</v>
          </cell>
          <cell r="D10996">
            <v>1</v>
          </cell>
          <cell r="E10996" t="str">
            <v>ks</v>
          </cell>
        </row>
        <row r="10997">
          <cell r="C10997">
            <v>0</v>
          </cell>
          <cell r="D10997">
            <v>1</v>
          </cell>
          <cell r="E10997" t="str">
            <v>ks</v>
          </cell>
        </row>
        <row r="10998">
          <cell r="C10998">
            <v>0</v>
          </cell>
          <cell r="D10998">
            <v>1</v>
          </cell>
          <cell r="E10998" t="str">
            <v>ks</v>
          </cell>
        </row>
        <row r="10999">
          <cell r="C10999">
            <v>0</v>
          </cell>
          <cell r="D10999">
            <v>1</v>
          </cell>
          <cell r="E10999" t="str">
            <v>ks</v>
          </cell>
        </row>
        <row r="11000">
          <cell r="C11000">
            <v>0</v>
          </cell>
          <cell r="D11000">
            <v>1</v>
          </cell>
          <cell r="E11000" t="str">
            <v>ks</v>
          </cell>
        </row>
        <row r="11001">
          <cell r="C11001">
            <v>0</v>
          </cell>
          <cell r="D11001">
            <v>1</v>
          </cell>
          <cell r="E11001" t="str">
            <v>ks</v>
          </cell>
        </row>
        <row r="11002">
          <cell r="C11002">
            <v>0</v>
          </cell>
          <cell r="D11002">
            <v>1</v>
          </cell>
          <cell r="E11002" t="str">
            <v>ks</v>
          </cell>
        </row>
        <row r="11003">
          <cell r="C11003">
            <v>0</v>
          </cell>
          <cell r="D11003">
            <v>1</v>
          </cell>
          <cell r="E11003" t="str">
            <v>ks</v>
          </cell>
        </row>
        <row r="11004">
          <cell r="C11004">
            <v>0</v>
          </cell>
          <cell r="D11004">
            <v>1</v>
          </cell>
          <cell r="E11004" t="str">
            <v>ks</v>
          </cell>
        </row>
        <row r="11005">
          <cell r="C11005">
            <v>0</v>
          </cell>
          <cell r="D11005">
            <v>1</v>
          </cell>
          <cell r="E11005" t="str">
            <v>ks</v>
          </cell>
        </row>
        <row r="11006">
          <cell r="C11006">
            <v>0</v>
          </cell>
          <cell r="D11006">
            <v>1</v>
          </cell>
          <cell r="E11006" t="str">
            <v>ks</v>
          </cell>
        </row>
        <row r="11007">
          <cell r="C11007">
            <v>0</v>
          </cell>
          <cell r="D11007">
            <v>1</v>
          </cell>
          <cell r="E11007" t="str">
            <v>ks</v>
          </cell>
        </row>
        <row r="11008">
          <cell r="C11008">
            <v>0</v>
          </cell>
          <cell r="D11008">
            <v>1</v>
          </cell>
          <cell r="E11008" t="str">
            <v>ks</v>
          </cell>
        </row>
        <row r="11009">
          <cell r="C11009">
            <v>0</v>
          </cell>
          <cell r="D11009">
            <v>1</v>
          </cell>
          <cell r="E11009" t="str">
            <v>ks</v>
          </cell>
        </row>
        <row r="11010">
          <cell r="C11010">
            <v>0</v>
          </cell>
          <cell r="D11010">
            <v>1</v>
          </cell>
          <cell r="E11010" t="str">
            <v>ks</v>
          </cell>
        </row>
        <row r="11011">
          <cell r="C11011">
            <v>0</v>
          </cell>
          <cell r="D11011">
            <v>1</v>
          </cell>
          <cell r="E11011" t="str">
            <v>ks</v>
          </cell>
        </row>
        <row r="11012">
          <cell r="C11012">
            <v>0</v>
          </cell>
          <cell r="D11012">
            <v>1</v>
          </cell>
          <cell r="E11012" t="str">
            <v>ks</v>
          </cell>
        </row>
        <row r="11013">
          <cell r="C11013">
            <v>0</v>
          </cell>
          <cell r="D11013">
            <v>1</v>
          </cell>
          <cell r="E11013" t="str">
            <v>ks</v>
          </cell>
        </row>
        <row r="11014">
          <cell r="C11014">
            <v>0</v>
          </cell>
          <cell r="D11014">
            <v>1</v>
          </cell>
          <cell r="E11014" t="str">
            <v>ks</v>
          </cell>
        </row>
        <row r="11015">
          <cell r="C11015">
            <v>0</v>
          </cell>
          <cell r="D11015">
            <v>1</v>
          </cell>
          <cell r="E11015" t="str">
            <v>ks</v>
          </cell>
        </row>
        <row r="11016">
          <cell r="C11016">
            <v>0</v>
          </cell>
          <cell r="D11016">
            <v>1</v>
          </cell>
          <cell r="E11016" t="str">
            <v>ks</v>
          </cell>
        </row>
        <row r="11017">
          <cell r="C11017">
            <v>0</v>
          </cell>
          <cell r="D11017">
            <v>1</v>
          </cell>
          <cell r="E11017" t="str">
            <v>ks</v>
          </cell>
        </row>
        <row r="11018">
          <cell r="C11018">
            <v>0</v>
          </cell>
          <cell r="D11018">
            <v>1</v>
          </cell>
          <cell r="E11018" t="str">
            <v>ks</v>
          </cell>
        </row>
        <row r="11019">
          <cell r="C11019">
            <v>0</v>
          </cell>
          <cell r="D11019">
            <v>1</v>
          </cell>
          <cell r="E11019" t="str">
            <v>ks</v>
          </cell>
        </row>
        <row r="11020">
          <cell r="C11020">
            <v>0</v>
          </cell>
          <cell r="D11020">
            <v>1</v>
          </cell>
          <cell r="E11020" t="str">
            <v>ks</v>
          </cell>
        </row>
        <row r="11021">
          <cell r="C11021">
            <v>0</v>
          </cell>
          <cell r="D11021">
            <v>1</v>
          </cell>
          <cell r="E11021" t="str">
            <v>ks</v>
          </cell>
        </row>
        <row r="11022">
          <cell r="C11022">
            <v>0</v>
          </cell>
          <cell r="D11022">
            <v>1</v>
          </cell>
          <cell r="E11022" t="str">
            <v>ks</v>
          </cell>
        </row>
        <row r="11023">
          <cell r="C11023">
            <v>0</v>
          </cell>
          <cell r="D11023">
            <v>1</v>
          </cell>
          <cell r="E11023" t="str">
            <v>ks</v>
          </cell>
        </row>
        <row r="11024">
          <cell r="C11024">
            <v>0</v>
          </cell>
          <cell r="D11024">
            <v>1</v>
          </cell>
          <cell r="E11024" t="str">
            <v>ks</v>
          </cell>
        </row>
        <row r="11025">
          <cell r="C11025">
            <v>0</v>
          </cell>
          <cell r="D11025">
            <v>1</v>
          </cell>
          <cell r="E11025" t="str">
            <v>ks</v>
          </cell>
        </row>
        <row r="11026">
          <cell r="C11026">
            <v>0</v>
          </cell>
          <cell r="D11026">
            <v>1</v>
          </cell>
          <cell r="E11026" t="str">
            <v>ks</v>
          </cell>
        </row>
        <row r="11027">
          <cell r="C11027">
            <v>0</v>
          </cell>
          <cell r="D11027">
            <v>1</v>
          </cell>
          <cell r="E11027" t="str">
            <v>ks</v>
          </cell>
        </row>
        <row r="11028">
          <cell r="C11028">
            <v>0</v>
          </cell>
          <cell r="D11028">
            <v>1</v>
          </cell>
          <cell r="E11028" t="str">
            <v>ks</v>
          </cell>
        </row>
        <row r="11029">
          <cell r="C11029">
            <v>0</v>
          </cell>
          <cell r="D11029">
            <v>1</v>
          </cell>
          <cell r="E11029" t="str">
            <v>ks</v>
          </cell>
        </row>
        <row r="11030">
          <cell r="C11030">
            <v>0</v>
          </cell>
          <cell r="D11030">
            <v>1</v>
          </cell>
          <cell r="E11030" t="str">
            <v>ks</v>
          </cell>
        </row>
        <row r="11031">
          <cell r="C11031">
            <v>0</v>
          </cell>
          <cell r="D11031">
            <v>1</v>
          </cell>
          <cell r="E11031" t="str">
            <v>ks</v>
          </cell>
        </row>
        <row r="11032">
          <cell r="C11032">
            <v>0</v>
          </cell>
          <cell r="D11032">
            <v>1</v>
          </cell>
          <cell r="E11032" t="str">
            <v>ks</v>
          </cell>
        </row>
        <row r="11033">
          <cell r="C11033">
            <v>0</v>
          </cell>
          <cell r="D11033">
            <v>1</v>
          </cell>
          <cell r="E11033" t="str">
            <v>ks</v>
          </cell>
        </row>
        <row r="11034">
          <cell r="C11034">
            <v>0</v>
          </cell>
          <cell r="D11034">
            <v>1</v>
          </cell>
          <cell r="E11034" t="str">
            <v>ks</v>
          </cell>
        </row>
        <row r="11035">
          <cell r="C11035">
            <v>0</v>
          </cell>
          <cell r="D11035">
            <v>1</v>
          </cell>
          <cell r="E11035" t="str">
            <v>ks</v>
          </cell>
        </row>
        <row r="11036">
          <cell r="C11036">
            <v>0</v>
          </cell>
          <cell r="D11036">
            <v>1</v>
          </cell>
          <cell r="E11036" t="str">
            <v>ks</v>
          </cell>
        </row>
        <row r="11037">
          <cell r="C11037">
            <v>0</v>
          </cell>
          <cell r="D11037">
            <v>1</v>
          </cell>
          <cell r="E11037" t="str">
            <v>ks</v>
          </cell>
        </row>
        <row r="11038">
          <cell r="C11038">
            <v>0</v>
          </cell>
          <cell r="D11038">
            <v>1</v>
          </cell>
          <cell r="E11038" t="str">
            <v>ks</v>
          </cell>
        </row>
        <row r="11039">
          <cell r="C11039">
            <v>0</v>
          </cell>
          <cell r="D11039">
            <v>1</v>
          </cell>
          <cell r="E11039" t="str">
            <v>ks</v>
          </cell>
        </row>
        <row r="11040">
          <cell r="C11040">
            <v>0</v>
          </cell>
          <cell r="D11040">
            <v>1</v>
          </cell>
          <cell r="E11040" t="str">
            <v>ks</v>
          </cell>
        </row>
        <row r="11041">
          <cell r="C11041">
            <v>0</v>
          </cell>
          <cell r="D11041">
            <v>1</v>
          </cell>
          <cell r="E11041" t="str">
            <v>ks</v>
          </cell>
        </row>
        <row r="11042">
          <cell r="C11042">
            <v>0</v>
          </cell>
          <cell r="D11042">
            <v>1</v>
          </cell>
          <cell r="E11042" t="str">
            <v>ks</v>
          </cell>
        </row>
        <row r="11043">
          <cell r="C11043">
            <v>0</v>
          </cell>
          <cell r="D11043">
            <v>1</v>
          </cell>
          <cell r="E11043" t="str">
            <v>ks</v>
          </cell>
        </row>
        <row r="11044">
          <cell r="C11044">
            <v>0</v>
          </cell>
          <cell r="D11044">
            <v>1</v>
          </cell>
          <cell r="E11044" t="str">
            <v>ks</v>
          </cell>
        </row>
        <row r="11045">
          <cell r="C11045">
            <v>0</v>
          </cell>
          <cell r="D11045">
            <v>1</v>
          </cell>
          <cell r="E11045" t="str">
            <v>ks</v>
          </cell>
        </row>
        <row r="11046">
          <cell r="C11046">
            <v>0</v>
          </cell>
          <cell r="D11046">
            <v>1</v>
          </cell>
          <cell r="E11046" t="str">
            <v>ks</v>
          </cell>
        </row>
        <row r="11047">
          <cell r="C11047">
            <v>0</v>
          </cell>
          <cell r="D11047">
            <v>1</v>
          </cell>
          <cell r="E11047" t="str">
            <v>ks</v>
          </cell>
        </row>
        <row r="11048">
          <cell r="C11048">
            <v>0</v>
          </cell>
          <cell r="D11048">
            <v>1</v>
          </cell>
          <cell r="E11048" t="str">
            <v>ks</v>
          </cell>
        </row>
        <row r="11049">
          <cell r="C11049">
            <v>0</v>
          </cell>
          <cell r="D11049">
            <v>1</v>
          </cell>
          <cell r="E11049" t="str">
            <v>ks</v>
          </cell>
        </row>
        <row r="11050">
          <cell r="C11050">
            <v>0</v>
          </cell>
          <cell r="D11050">
            <v>1</v>
          </cell>
          <cell r="E11050" t="str">
            <v>ks</v>
          </cell>
        </row>
        <row r="11051">
          <cell r="C11051">
            <v>0</v>
          </cell>
          <cell r="D11051">
            <v>1</v>
          </cell>
          <cell r="E11051" t="str">
            <v>ks</v>
          </cell>
        </row>
        <row r="11052">
          <cell r="C11052">
            <v>0</v>
          </cell>
          <cell r="D11052">
            <v>1</v>
          </cell>
          <cell r="E11052" t="str">
            <v>ks</v>
          </cell>
        </row>
        <row r="11053">
          <cell r="C11053">
            <v>0</v>
          </cell>
          <cell r="D11053">
            <v>1</v>
          </cell>
          <cell r="E11053" t="str">
            <v>ks</v>
          </cell>
        </row>
        <row r="11054">
          <cell r="C11054">
            <v>0</v>
          </cell>
          <cell r="D11054">
            <v>1</v>
          </cell>
          <cell r="E11054" t="str">
            <v>ks</v>
          </cell>
        </row>
        <row r="11055">
          <cell r="C11055">
            <v>0</v>
          </cell>
          <cell r="D11055">
            <v>1</v>
          </cell>
          <cell r="E11055" t="str">
            <v>ks</v>
          </cell>
        </row>
        <row r="11056">
          <cell r="C11056">
            <v>0</v>
          </cell>
          <cell r="D11056">
            <v>1</v>
          </cell>
          <cell r="E11056" t="str">
            <v>ks</v>
          </cell>
        </row>
        <row r="11057">
          <cell r="C11057">
            <v>0</v>
          </cell>
          <cell r="D11057">
            <v>1</v>
          </cell>
          <cell r="E11057" t="str">
            <v>ks</v>
          </cell>
        </row>
        <row r="11058">
          <cell r="C11058">
            <v>0</v>
          </cell>
          <cell r="D11058">
            <v>1</v>
          </cell>
          <cell r="E11058" t="str">
            <v>ks</v>
          </cell>
        </row>
        <row r="11059">
          <cell r="C11059">
            <v>0</v>
          </cell>
          <cell r="D11059">
            <v>1</v>
          </cell>
          <cell r="E11059" t="str">
            <v>ks</v>
          </cell>
        </row>
        <row r="11060">
          <cell r="C11060">
            <v>0</v>
          </cell>
          <cell r="D11060">
            <v>1</v>
          </cell>
          <cell r="E11060" t="str">
            <v>ks</v>
          </cell>
        </row>
        <row r="11061">
          <cell r="C11061">
            <v>0</v>
          </cell>
          <cell r="D11061">
            <v>1</v>
          </cell>
          <cell r="E11061" t="str">
            <v>ks</v>
          </cell>
        </row>
        <row r="11062">
          <cell r="C11062">
            <v>0</v>
          </cell>
          <cell r="D11062">
            <v>1</v>
          </cell>
          <cell r="E11062" t="str">
            <v>ks</v>
          </cell>
        </row>
        <row r="11063">
          <cell r="C11063">
            <v>0</v>
          </cell>
          <cell r="D11063">
            <v>1</v>
          </cell>
          <cell r="E11063" t="str">
            <v>ks</v>
          </cell>
        </row>
        <row r="11064">
          <cell r="C11064">
            <v>0</v>
          </cell>
          <cell r="D11064">
            <v>1</v>
          </cell>
          <cell r="E11064" t="str">
            <v>ks</v>
          </cell>
        </row>
        <row r="11065">
          <cell r="C11065">
            <v>0</v>
          </cell>
          <cell r="D11065">
            <v>1</v>
          </cell>
          <cell r="E11065" t="str">
            <v>ks</v>
          </cell>
        </row>
        <row r="11066">
          <cell r="C11066">
            <v>0</v>
          </cell>
          <cell r="D11066">
            <v>1</v>
          </cell>
          <cell r="E11066" t="str">
            <v>ks</v>
          </cell>
        </row>
        <row r="11067">
          <cell r="C11067">
            <v>0</v>
          </cell>
          <cell r="D11067">
            <v>1</v>
          </cell>
          <cell r="E11067" t="str">
            <v>ks</v>
          </cell>
        </row>
        <row r="11068">
          <cell r="C11068">
            <v>0</v>
          </cell>
          <cell r="D11068">
            <v>1</v>
          </cell>
          <cell r="E11068" t="str">
            <v>ks</v>
          </cell>
        </row>
        <row r="11069">
          <cell r="C11069">
            <v>0</v>
          </cell>
          <cell r="D11069">
            <v>1</v>
          </cell>
          <cell r="E11069" t="str">
            <v>ks</v>
          </cell>
        </row>
        <row r="11070">
          <cell r="C11070">
            <v>0</v>
          </cell>
          <cell r="D11070">
            <v>1</v>
          </cell>
          <cell r="E11070" t="str">
            <v>ks</v>
          </cell>
        </row>
        <row r="11071">
          <cell r="C11071">
            <v>0</v>
          </cell>
          <cell r="D11071">
            <v>1</v>
          </cell>
          <cell r="E11071" t="str">
            <v>ks</v>
          </cell>
        </row>
        <row r="11072">
          <cell r="C11072">
            <v>0</v>
          </cell>
          <cell r="D11072">
            <v>1</v>
          </cell>
          <cell r="E11072" t="str">
            <v>ks</v>
          </cell>
        </row>
        <row r="11073">
          <cell r="C11073">
            <v>0</v>
          </cell>
          <cell r="D11073">
            <v>1</v>
          </cell>
          <cell r="E11073" t="str">
            <v>ks</v>
          </cell>
        </row>
        <row r="11074">
          <cell r="C11074">
            <v>0</v>
          </cell>
          <cell r="D11074">
            <v>1</v>
          </cell>
          <cell r="E11074" t="str">
            <v>ks</v>
          </cell>
        </row>
        <row r="11075">
          <cell r="C11075">
            <v>0</v>
          </cell>
          <cell r="D11075">
            <v>1</v>
          </cell>
          <cell r="E11075" t="str">
            <v>ks</v>
          </cell>
        </row>
        <row r="11076">
          <cell r="C11076">
            <v>0</v>
          </cell>
          <cell r="D11076">
            <v>1</v>
          </cell>
          <cell r="E11076" t="str">
            <v>ks</v>
          </cell>
        </row>
        <row r="11077">
          <cell r="C11077">
            <v>0</v>
          </cell>
          <cell r="D11077">
            <v>1</v>
          </cell>
          <cell r="E11077" t="str">
            <v>ks</v>
          </cell>
        </row>
        <row r="11078">
          <cell r="C11078">
            <v>0</v>
          </cell>
          <cell r="D11078">
            <v>1</v>
          </cell>
          <cell r="E11078" t="str">
            <v>ks</v>
          </cell>
        </row>
        <row r="11079">
          <cell r="C11079">
            <v>0</v>
          </cell>
          <cell r="D11079">
            <v>1</v>
          </cell>
          <cell r="E11079" t="str">
            <v>ks</v>
          </cell>
        </row>
        <row r="11080">
          <cell r="C11080">
            <v>0</v>
          </cell>
          <cell r="D11080">
            <v>1</v>
          </cell>
          <cell r="E11080" t="str">
            <v>ks</v>
          </cell>
        </row>
        <row r="11081">
          <cell r="C11081">
            <v>0</v>
          </cell>
          <cell r="D11081">
            <v>1</v>
          </cell>
          <cell r="E11081" t="str">
            <v>ks</v>
          </cell>
        </row>
        <row r="11082">
          <cell r="C11082">
            <v>0</v>
          </cell>
          <cell r="D11082">
            <v>1</v>
          </cell>
          <cell r="E11082" t="str">
            <v>m</v>
          </cell>
        </row>
        <row r="11083">
          <cell r="C11083">
            <v>0</v>
          </cell>
          <cell r="D11083">
            <v>1</v>
          </cell>
          <cell r="E11083" t="str">
            <v>ks</v>
          </cell>
        </row>
        <row r="11084">
          <cell r="C11084">
            <v>0</v>
          </cell>
          <cell r="D11084">
            <v>1</v>
          </cell>
          <cell r="E11084" t="str">
            <v>ks</v>
          </cell>
        </row>
        <row r="11085">
          <cell r="C11085">
            <v>0</v>
          </cell>
          <cell r="D11085">
            <v>1</v>
          </cell>
          <cell r="E11085" t="str">
            <v>ks</v>
          </cell>
        </row>
        <row r="11086">
          <cell r="C11086">
            <v>0</v>
          </cell>
          <cell r="D11086">
            <v>1</v>
          </cell>
          <cell r="E11086" t="str">
            <v>ks</v>
          </cell>
        </row>
        <row r="11087">
          <cell r="C11087">
            <v>0</v>
          </cell>
          <cell r="D11087">
            <v>1</v>
          </cell>
          <cell r="E11087" t="str">
            <v>ks</v>
          </cell>
        </row>
        <row r="11088">
          <cell r="C11088">
            <v>0</v>
          </cell>
          <cell r="D11088">
            <v>1</v>
          </cell>
          <cell r="E11088" t="str">
            <v>ks</v>
          </cell>
        </row>
        <row r="11089">
          <cell r="C11089">
            <v>0</v>
          </cell>
          <cell r="D11089">
            <v>1</v>
          </cell>
          <cell r="E11089" t="str">
            <v>ks</v>
          </cell>
        </row>
        <row r="11090">
          <cell r="C11090">
            <v>0</v>
          </cell>
          <cell r="D11090">
            <v>1</v>
          </cell>
          <cell r="E11090" t="str">
            <v>ks</v>
          </cell>
        </row>
        <row r="11091">
          <cell r="C11091">
            <v>0</v>
          </cell>
          <cell r="D11091">
            <v>1</v>
          </cell>
          <cell r="E11091" t="str">
            <v>ks</v>
          </cell>
        </row>
        <row r="11092">
          <cell r="C11092">
            <v>0</v>
          </cell>
          <cell r="D11092">
            <v>1</v>
          </cell>
          <cell r="E11092" t="str">
            <v>ks</v>
          </cell>
        </row>
        <row r="11093">
          <cell r="C11093">
            <v>0</v>
          </cell>
          <cell r="D11093">
            <v>1</v>
          </cell>
          <cell r="E11093" t="str">
            <v>ks</v>
          </cell>
        </row>
        <row r="11094">
          <cell r="C11094">
            <v>0</v>
          </cell>
          <cell r="D11094">
            <v>1</v>
          </cell>
          <cell r="E11094" t="str">
            <v>ks</v>
          </cell>
        </row>
        <row r="11095">
          <cell r="C11095">
            <v>0</v>
          </cell>
          <cell r="D11095">
            <v>1</v>
          </cell>
          <cell r="E11095" t="str">
            <v>ks</v>
          </cell>
        </row>
        <row r="11096">
          <cell r="C11096">
            <v>0</v>
          </cell>
          <cell r="D11096">
            <v>1</v>
          </cell>
          <cell r="E11096" t="str">
            <v>ks</v>
          </cell>
        </row>
        <row r="11097">
          <cell r="C11097">
            <v>0</v>
          </cell>
          <cell r="D11097">
            <v>1</v>
          </cell>
          <cell r="E11097" t="str">
            <v>ks</v>
          </cell>
        </row>
        <row r="11098">
          <cell r="C11098">
            <v>0</v>
          </cell>
          <cell r="D11098">
            <v>1</v>
          </cell>
          <cell r="E11098" t="str">
            <v>ks</v>
          </cell>
        </row>
        <row r="11099">
          <cell r="C11099">
            <v>0</v>
          </cell>
          <cell r="D11099">
            <v>1</v>
          </cell>
          <cell r="E11099" t="str">
            <v>ks</v>
          </cell>
        </row>
        <row r="11100">
          <cell r="C11100">
            <v>0</v>
          </cell>
          <cell r="D11100">
            <v>1</v>
          </cell>
          <cell r="E11100" t="str">
            <v>ks</v>
          </cell>
        </row>
        <row r="11101">
          <cell r="C11101">
            <v>0</v>
          </cell>
          <cell r="D11101">
            <v>1</v>
          </cell>
          <cell r="E11101" t="str">
            <v>ks</v>
          </cell>
        </row>
        <row r="11102">
          <cell r="C11102">
            <v>0</v>
          </cell>
          <cell r="D11102">
            <v>1</v>
          </cell>
          <cell r="E11102" t="str">
            <v>ks</v>
          </cell>
        </row>
        <row r="11103">
          <cell r="C11103">
            <v>0</v>
          </cell>
          <cell r="D11103">
            <v>1</v>
          </cell>
          <cell r="E11103" t="str">
            <v>ks</v>
          </cell>
        </row>
        <row r="11104">
          <cell r="C11104">
            <v>0</v>
          </cell>
          <cell r="D11104">
            <v>1</v>
          </cell>
          <cell r="E11104" t="str">
            <v>ks</v>
          </cell>
        </row>
        <row r="11105">
          <cell r="C11105">
            <v>0</v>
          </cell>
          <cell r="D11105">
            <v>1</v>
          </cell>
          <cell r="E11105" t="str">
            <v>ks</v>
          </cell>
        </row>
        <row r="11106">
          <cell r="C11106">
            <v>0</v>
          </cell>
          <cell r="D11106">
            <v>1</v>
          </cell>
          <cell r="E11106" t="str">
            <v>ks</v>
          </cell>
        </row>
        <row r="11107">
          <cell r="C11107">
            <v>0</v>
          </cell>
          <cell r="D11107">
            <v>1</v>
          </cell>
          <cell r="E11107" t="str">
            <v>ks</v>
          </cell>
        </row>
        <row r="11108">
          <cell r="C11108">
            <v>0</v>
          </cell>
          <cell r="D11108">
            <v>1</v>
          </cell>
          <cell r="E11108" t="str">
            <v>ks</v>
          </cell>
        </row>
        <row r="11109">
          <cell r="C11109">
            <v>0</v>
          </cell>
          <cell r="D11109">
            <v>1</v>
          </cell>
          <cell r="E11109" t="str">
            <v>ks</v>
          </cell>
        </row>
        <row r="11110">
          <cell r="C11110">
            <v>0</v>
          </cell>
          <cell r="D11110">
            <v>1</v>
          </cell>
          <cell r="E11110" t="str">
            <v>ks</v>
          </cell>
        </row>
        <row r="11111">
          <cell r="C11111">
            <v>0</v>
          </cell>
          <cell r="D11111">
            <v>1</v>
          </cell>
          <cell r="E11111" t="str">
            <v>ks</v>
          </cell>
        </row>
        <row r="11112">
          <cell r="C11112">
            <v>0</v>
          </cell>
          <cell r="D11112">
            <v>1</v>
          </cell>
          <cell r="E11112" t="str">
            <v>ks</v>
          </cell>
        </row>
        <row r="11113">
          <cell r="C11113">
            <v>0</v>
          </cell>
          <cell r="D11113">
            <v>1</v>
          </cell>
          <cell r="E11113" t="str">
            <v>ks</v>
          </cell>
        </row>
        <row r="11114">
          <cell r="C11114">
            <v>0</v>
          </cell>
          <cell r="D11114">
            <v>1</v>
          </cell>
          <cell r="E11114" t="str">
            <v>ks</v>
          </cell>
        </row>
        <row r="11115">
          <cell r="C11115">
            <v>0</v>
          </cell>
          <cell r="D11115">
            <v>1</v>
          </cell>
          <cell r="E11115" t="str">
            <v>ks</v>
          </cell>
        </row>
        <row r="11116">
          <cell r="C11116">
            <v>0</v>
          </cell>
          <cell r="D11116">
            <v>1</v>
          </cell>
          <cell r="E11116" t="str">
            <v>ks</v>
          </cell>
        </row>
        <row r="11117">
          <cell r="C11117">
            <v>0</v>
          </cell>
          <cell r="D11117">
            <v>1</v>
          </cell>
          <cell r="E11117" t="str">
            <v>ks</v>
          </cell>
        </row>
        <row r="11118">
          <cell r="C11118">
            <v>0</v>
          </cell>
          <cell r="D11118">
            <v>1</v>
          </cell>
          <cell r="E11118" t="str">
            <v>ks</v>
          </cell>
        </row>
        <row r="11119">
          <cell r="C11119">
            <v>0</v>
          </cell>
          <cell r="D11119">
            <v>1</v>
          </cell>
          <cell r="E11119" t="str">
            <v>ks</v>
          </cell>
        </row>
        <row r="11120">
          <cell r="C11120">
            <v>0</v>
          </cell>
          <cell r="D11120">
            <v>1</v>
          </cell>
          <cell r="E11120" t="str">
            <v>ks</v>
          </cell>
        </row>
        <row r="11121">
          <cell r="C11121">
            <v>0</v>
          </cell>
          <cell r="D11121">
            <v>1</v>
          </cell>
          <cell r="E11121" t="str">
            <v>ks</v>
          </cell>
        </row>
        <row r="11122">
          <cell r="C11122">
            <v>0</v>
          </cell>
          <cell r="D11122">
            <v>1</v>
          </cell>
          <cell r="E11122" t="str">
            <v>ks</v>
          </cell>
        </row>
        <row r="11123">
          <cell r="C11123">
            <v>0</v>
          </cell>
          <cell r="D11123">
            <v>1</v>
          </cell>
          <cell r="E11123" t="str">
            <v>ks</v>
          </cell>
        </row>
        <row r="11124">
          <cell r="C11124">
            <v>0</v>
          </cell>
          <cell r="D11124">
            <v>1</v>
          </cell>
          <cell r="E11124" t="str">
            <v>ks</v>
          </cell>
        </row>
        <row r="11125">
          <cell r="C11125">
            <v>0</v>
          </cell>
          <cell r="D11125">
            <v>1</v>
          </cell>
          <cell r="E11125" t="str">
            <v>ks</v>
          </cell>
        </row>
        <row r="11126">
          <cell r="C11126">
            <v>0</v>
          </cell>
          <cell r="D11126">
            <v>1</v>
          </cell>
          <cell r="E11126" t="str">
            <v>ks</v>
          </cell>
        </row>
        <row r="11127">
          <cell r="C11127">
            <v>0</v>
          </cell>
          <cell r="D11127">
            <v>1</v>
          </cell>
          <cell r="E11127" t="str">
            <v>ks</v>
          </cell>
        </row>
        <row r="11128">
          <cell r="C11128">
            <v>0</v>
          </cell>
          <cell r="D11128">
            <v>1</v>
          </cell>
          <cell r="E11128" t="str">
            <v>ks</v>
          </cell>
        </row>
        <row r="11129">
          <cell r="C11129">
            <v>0</v>
          </cell>
          <cell r="D11129">
            <v>1</v>
          </cell>
          <cell r="E11129" t="str">
            <v>ks</v>
          </cell>
        </row>
        <row r="11130">
          <cell r="C11130">
            <v>0</v>
          </cell>
          <cell r="D11130">
            <v>1</v>
          </cell>
          <cell r="E11130" t="str">
            <v>ks</v>
          </cell>
        </row>
        <row r="11131">
          <cell r="C11131">
            <v>0</v>
          </cell>
          <cell r="D11131">
            <v>1</v>
          </cell>
          <cell r="E11131" t="str">
            <v>ks</v>
          </cell>
        </row>
        <row r="11132">
          <cell r="C11132">
            <v>0</v>
          </cell>
          <cell r="D11132">
            <v>1</v>
          </cell>
          <cell r="E11132" t="str">
            <v>ks</v>
          </cell>
        </row>
        <row r="11133">
          <cell r="C11133">
            <v>0</v>
          </cell>
          <cell r="D11133">
            <v>1</v>
          </cell>
          <cell r="E11133" t="str">
            <v>ks</v>
          </cell>
        </row>
        <row r="11134">
          <cell r="C11134">
            <v>0</v>
          </cell>
          <cell r="D11134">
            <v>1</v>
          </cell>
          <cell r="E11134" t="str">
            <v>ks</v>
          </cell>
        </row>
        <row r="11135">
          <cell r="C11135">
            <v>0</v>
          </cell>
          <cell r="D11135">
            <v>1</v>
          </cell>
          <cell r="E11135" t="str">
            <v>ks</v>
          </cell>
        </row>
        <row r="11136">
          <cell r="C11136">
            <v>0</v>
          </cell>
          <cell r="D11136">
            <v>1</v>
          </cell>
          <cell r="E11136" t="str">
            <v>ks</v>
          </cell>
        </row>
        <row r="11137">
          <cell r="C11137">
            <v>0</v>
          </cell>
          <cell r="D11137">
            <v>1</v>
          </cell>
          <cell r="E11137" t="str">
            <v>ks</v>
          </cell>
        </row>
        <row r="11138">
          <cell r="C11138">
            <v>0</v>
          </cell>
          <cell r="D11138">
            <v>1</v>
          </cell>
          <cell r="E11138" t="str">
            <v>ks</v>
          </cell>
        </row>
        <row r="11139">
          <cell r="C11139">
            <v>0</v>
          </cell>
          <cell r="D11139">
            <v>1</v>
          </cell>
          <cell r="E11139" t="str">
            <v>ks</v>
          </cell>
        </row>
        <row r="11140">
          <cell r="C11140">
            <v>0</v>
          </cell>
          <cell r="D11140">
            <v>1</v>
          </cell>
          <cell r="E11140" t="str">
            <v>ks</v>
          </cell>
        </row>
        <row r="11141">
          <cell r="C11141">
            <v>0</v>
          </cell>
          <cell r="D11141">
            <v>1</v>
          </cell>
          <cell r="E11141" t="str">
            <v>ks</v>
          </cell>
        </row>
        <row r="11142">
          <cell r="C11142">
            <v>0</v>
          </cell>
          <cell r="D11142">
            <v>1</v>
          </cell>
          <cell r="E11142" t="str">
            <v>ks</v>
          </cell>
        </row>
        <row r="11143">
          <cell r="C11143">
            <v>0</v>
          </cell>
          <cell r="D11143">
            <v>1</v>
          </cell>
          <cell r="E11143" t="str">
            <v>ks</v>
          </cell>
        </row>
        <row r="11144">
          <cell r="C11144">
            <v>0</v>
          </cell>
          <cell r="D11144">
            <v>1</v>
          </cell>
          <cell r="E11144" t="str">
            <v>ks</v>
          </cell>
        </row>
        <row r="11145">
          <cell r="C11145">
            <v>0</v>
          </cell>
          <cell r="D11145">
            <v>1</v>
          </cell>
          <cell r="E11145" t="str">
            <v>ks</v>
          </cell>
        </row>
        <row r="11146">
          <cell r="C11146">
            <v>0</v>
          </cell>
          <cell r="D11146">
            <v>1</v>
          </cell>
          <cell r="E11146" t="str">
            <v>ks</v>
          </cell>
        </row>
        <row r="11147">
          <cell r="C11147">
            <v>0</v>
          </cell>
          <cell r="D11147">
            <v>1</v>
          </cell>
          <cell r="E11147" t="str">
            <v>ks</v>
          </cell>
        </row>
        <row r="11148">
          <cell r="C11148">
            <v>0</v>
          </cell>
          <cell r="D11148">
            <v>1</v>
          </cell>
          <cell r="E11148" t="str">
            <v>ks</v>
          </cell>
        </row>
        <row r="11149">
          <cell r="C11149">
            <v>0</v>
          </cell>
          <cell r="D11149">
            <v>1</v>
          </cell>
          <cell r="E11149" t="str">
            <v>ks</v>
          </cell>
        </row>
        <row r="11150">
          <cell r="C11150">
            <v>0</v>
          </cell>
          <cell r="D11150">
            <v>1</v>
          </cell>
          <cell r="E11150" t="str">
            <v>ks</v>
          </cell>
        </row>
        <row r="11151">
          <cell r="C11151">
            <v>0</v>
          </cell>
          <cell r="D11151">
            <v>1</v>
          </cell>
          <cell r="E11151" t="str">
            <v>ks</v>
          </cell>
        </row>
        <row r="11152">
          <cell r="C11152">
            <v>0</v>
          </cell>
          <cell r="D11152">
            <v>1</v>
          </cell>
          <cell r="E11152" t="str">
            <v>ks</v>
          </cell>
        </row>
        <row r="11153">
          <cell r="C11153">
            <v>0</v>
          </cell>
          <cell r="D11153">
            <v>1</v>
          </cell>
          <cell r="E11153" t="str">
            <v>ks</v>
          </cell>
        </row>
        <row r="11154">
          <cell r="C11154">
            <v>0</v>
          </cell>
          <cell r="D11154">
            <v>1</v>
          </cell>
          <cell r="E11154" t="str">
            <v>ks</v>
          </cell>
        </row>
        <row r="11155">
          <cell r="C11155">
            <v>0</v>
          </cell>
          <cell r="D11155">
            <v>1</v>
          </cell>
          <cell r="E11155" t="str">
            <v>ks</v>
          </cell>
        </row>
        <row r="11156">
          <cell r="C11156">
            <v>0</v>
          </cell>
          <cell r="D11156">
            <v>1</v>
          </cell>
          <cell r="E11156" t="str">
            <v>ks</v>
          </cell>
        </row>
        <row r="11157">
          <cell r="C11157">
            <v>0</v>
          </cell>
          <cell r="D11157">
            <v>1</v>
          </cell>
          <cell r="E11157" t="str">
            <v>ks</v>
          </cell>
        </row>
        <row r="11158">
          <cell r="C11158">
            <v>0</v>
          </cell>
          <cell r="D11158">
            <v>1</v>
          </cell>
          <cell r="E11158" t="str">
            <v>ks</v>
          </cell>
        </row>
        <row r="11159">
          <cell r="C11159">
            <v>0</v>
          </cell>
          <cell r="D11159">
            <v>1</v>
          </cell>
          <cell r="E11159" t="str">
            <v>ks</v>
          </cell>
        </row>
        <row r="11160">
          <cell r="C11160">
            <v>0</v>
          </cell>
          <cell r="D11160">
            <v>1</v>
          </cell>
          <cell r="E11160" t="str">
            <v>ks</v>
          </cell>
        </row>
        <row r="11161">
          <cell r="C11161">
            <v>0</v>
          </cell>
          <cell r="D11161">
            <v>1</v>
          </cell>
          <cell r="E11161" t="str">
            <v>ks</v>
          </cell>
        </row>
        <row r="11162">
          <cell r="C11162">
            <v>0</v>
          </cell>
          <cell r="D11162">
            <v>1</v>
          </cell>
          <cell r="E11162" t="str">
            <v>ks</v>
          </cell>
        </row>
        <row r="11163">
          <cell r="C11163">
            <v>0</v>
          </cell>
          <cell r="D11163">
            <v>1</v>
          </cell>
          <cell r="E11163" t="str">
            <v>ks</v>
          </cell>
        </row>
        <row r="11164">
          <cell r="C11164">
            <v>0</v>
          </cell>
          <cell r="D11164">
            <v>1</v>
          </cell>
          <cell r="E11164" t="str">
            <v>ks</v>
          </cell>
        </row>
        <row r="11165">
          <cell r="C11165">
            <v>0</v>
          </cell>
          <cell r="D11165">
            <v>1</v>
          </cell>
          <cell r="E11165" t="str">
            <v>ks</v>
          </cell>
        </row>
        <row r="11166">
          <cell r="C11166">
            <v>0</v>
          </cell>
          <cell r="D11166">
            <v>1</v>
          </cell>
          <cell r="E11166" t="str">
            <v>ks</v>
          </cell>
        </row>
        <row r="11167">
          <cell r="C11167">
            <v>0</v>
          </cell>
          <cell r="D11167">
            <v>1</v>
          </cell>
          <cell r="E11167" t="str">
            <v>ks</v>
          </cell>
        </row>
        <row r="11168">
          <cell r="C11168">
            <v>0</v>
          </cell>
          <cell r="D11168">
            <v>1</v>
          </cell>
          <cell r="E11168" t="str">
            <v>ks</v>
          </cell>
        </row>
        <row r="11169">
          <cell r="C11169">
            <v>0</v>
          </cell>
          <cell r="D11169">
            <v>1</v>
          </cell>
          <cell r="E11169" t="str">
            <v>ks</v>
          </cell>
        </row>
        <row r="11170">
          <cell r="C11170">
            <v>0</v>
          </cell>
          <cell r="D11170">
            <v>1</v>
          </cell>
          <cell r="E11170" t="str">
            <v>ks</v>
          </cell>
        </row>
        <row r="11171">
          <cell r="C11171">
            <v>0</v>
          </cell>
          <cell r="D11171">
            <v>1</v>
          </cell>
          <cell r="E11171" t="str">
            <v>ks</v>
          </cell>
        </row>
        <row r="11172">
          <cell r="C11172">
            <v>0</v>
          </cell>
          <cell r="D11172">
            <v>1</v>
          </cell>
          <cell r="E11172" t="str">
            <v>ks</v>
          </cell>
        </row>
        <row r="11173">
          <cell r="C11173">
            <v>0</v>
          </cell>
          <cell r="D11173">
            <v>1</v>
          </cell>
          <cell r="E11173" t="str">
            <v>ks</v>
          </cell>
        </row>
        <row r="11174">
          <cell r="C11174">
            <v>0</v>
          </cell>
          <cell r="D11174">
            <v>1</v>
          </cell>
          <cell r="E11174" t="str">
            <v>ks</v>
          </cell>
        </row>
        <row r="11175">
          <cell r="C11175">
            <v>0</v>
          </cell>
          <cell r="D11175">
            <v>1</v>
          </cell>
          <cell r="E11175" t="str">
            <v>ks</v>
          </cell>
        </row>
        <row r="11176">
          <cell r="C11176">
            <v>0</v>
          </cell>
          <cell r="D11176">
            <v>1</v>
          </cell>
          <cell r="E11176" t="str">
            <v>ks</v>
          </cell>
        </row>
        <row r="11177">
          <cell r="C11177">
            <v>0</v>
          </cell>
          <cell r="D11177">
            <v>1</v>
          </cell>
          <cell r="E11177" t="str">
            <v>ks</v>
          </cell>
        </row>
        <row r="11178">
          <cell r="C11178">
            <v>0</v>
          </cell>
          <cell r="D11178">
            <v>1</v>
          </cell>
          <cell r="E11178" t="str">
            <v>ks</v>
          </cell>
        </row>
        <row r="11179">
          <cell r="C11179">
            <v>0</v>
          </cell>
          <cell r="D11179">
            <v>1</v>
          </cell>
          <cell r="E11179" t="str">
            <v>ks</v>
          </cell>
        </row>
        <row r="11180">
          <cell r="C11180">
            <v>0</v>
          </cell>
          <cell r="D11180">
            <v>1</v>
          </cell>
          <cell r="E11180" t="str">
            <v>ks</v>
          </cell>
        </row>
        <row r="11181">
          <cell r="C11181">
            <v>0</v>
          </cell>
          <cell r="D11181">
            <v>1</v>
          </cell>
          <cell r="E11181" t="str">
            <v>ks</v>
          </cell>
        </row>
        <row r="11182">
          <cell r="C11182">
            <v>0</v>
          </cell>
          <cell r="D11182">
            <v>1</v>
          </cell>
          <cell r="E11182" t="str">
            <v>ks</v>
          </cell>
        </row>
        <row r="11183">
          <cell r="C11183">
            <v>0</v>
          </cell>
          <cell r="D11183">
            <v>1</v>
          </cell>
          <cell r="E11183" t="str">
            <v>ks</v>
          </cell>
        </row>
        <row r="11184">
          <cell r="C11184">
            <v>0</v>
          </cell>
          <cell r="D11184">
            <v>1</v>
          </cell>
          <cell r="E11184" t="str">
            <v>ks</v>
          </cell>
        </row>
        <row r="11185">
          <cell r="C11185">
            <v>0</v>
          </cell>
          <cell r="D11185">
            <v>1</v>
          </cell>
          <cell r="E11185" t="str">
            <v>ks</v>
          </cell>
        </row>
        <row r="11186">
          <cell r="C11186">
            <v>0</v>
          </cell>
          <cell r="D11186">
            <v>1</v>
          </cell>
          <cell r="E11186" t="str">
            <v>ks</v>
          </cell>
        </row>
        <row r="11187">
          <cell r="C11187">
            <v>0</v>
          </cell>
          <cell r="D11187">
            <v>1</v>
          </cell>
          <cell r="E11187" t="str">
            <v>ks</v>
          </cell>
        </row>
        <row r="11188">
          <cell r="C11188">
            <v>0</v>
          </cell>
          <cell r="D11188">
            <v>1</v>
          </cell>
          <cell r="E11188" t="str">
            <v>ks</v>
          </cell>
        </row>
        <row r="11189">
          <cell r="C11189">
            <v>0</v>
          </cell>
          <cell r="D11189">
            <v>1</v>
          </cell>
          <cell r="E11189" t="str">
            <v>ks</v>
          </cell>
        </row>
        <row r="11190">
          <cell r="C11190">
            <v>0</v>
          </cell>
          <cell r="D11190">
            <v>1</v>
          </cell>
          <cell r="E11190" t="str">
            <v>ks</v>
          </cell>
        </row>
        <row r="11191">
          <cell r="C11191">
            <v>0</v>
          </cell>
          <cell r="D11191">
            <v>1</v>
          </cell>
          <cell r="E11191" t="str">
            <v>ks</v>
          </cell>
        </row>
        <row r="11192">
          <cell r="C11192">
            <v>0</v>
          </cell>
          <cell r="D11192">
            <v>1</v>
          </cell>
          <cell r="E11192" t="str">
            <v>ks</v>
          </cell>
        </row>
        <row r="11193">
          <cell r="C11193">
            <v>0</v>
          </cell>
          <cell r="D11193">
            <v>1</v>
          </cell>
          <cell r="E11193" t="str">
            <v>ks</v>
          </cell>
        </row>
        <row r="11194">
          <cell r="C11194">
            <v>0</v>
          </cell>
          <cell r="D11194">
            <v>1</v>
          </cell>
          <cell r="E11194" t="str">
            <v>ks</v>
          </cell>
        </row>
        <row r="11195">
          <cell r="C11195">
            <v>0</v>
          </cell>
          <cell r="D11195">
            <v>1</v>
          </cell>
          <cell r="E11195" t="str">
            <v>ks</v>
          </cell>
        </row>
        <row r="11196">
          <cell r="C11196">
            <v>0</v>
          </cell>
          <cell r="D11196">
            <v>1</v>
          </cell>
          <cell r="E11196" t="str">
            <v>ks</v>
          </cell>
        </row>
        <row r="11197">
          <cell r="C11197">
            <v>0</v>
          </cell>
          <cell r="D11197">
            <v>1</v>
          </cell>
          <cell r="E11197" t="str">
            <v>ks</v>
          </cell>
        </row>
        <row r="11198">
          <cell r="C11198">
            <v>0</v>
          </cell>
          <cell r="D11198">
            <v>1</v>
          </cell>
          <cell r="E11198" t="str">
            <v>ks</v>
          </cell>
        </row>
        <row r="11199">
          <cell r="C11199">
            <v>0</v>
          </cell>
          <cell r="D11199">
            <v>1</v>
          </cell>
          <cell r="E11199" t="str">
            <v>ks</v>
          </cell>
        </row>
        <row r="11200">
          <cell r="C11200">
            <v>0</v>
          </cell>
          <cell r="D11200">
            <v>1</v>
          </cell>
          <cell r="E11200" t="str">
            <v>ks</v>
          </cell>
        </row>
        <row r="11201">
          <cell r="C11201">
            <v>0</v>
          </cell>
          <cell r="D11201">
            <v>1</v>
          </cell>
          <cell r="E11201" t="str">
            <v>ks</v>
          </cell>
        </row>
        <row r="11202">
          <cell r="C11202">
            <v>0</v>
          </cell>
          <cell r="D11202">
            <v>1</v>
          </cell>
          <cell r="E11202" t="str">
            <v>ks</v>
          </cell>
        </row>
        <row r="11203">
          <cell r="C11203">
            <v>0</v>
          </cell>
          <cell r="D11203">
            <v>1</v>
          </cell>
          <cell r="E11203" t="str">
            <v>ks</v>
          </cell>
        </row>
        <row r="11204">
          <cell r="C11204">
            <v>0</v>
          </cell>
          <cell r="D11204">
            <v>1</v>
          </cell>
          <cell r="E11204" t="str">
            <v>ks</v>
          </cell>
        </row>
        <row r="11205">
          <cell r="C11205">
            <v>0</v>
          </cell>
          <cell r="D11205">
            <v>1</v>
          </cell>
          <cell r="E11205" t="str">
            <v>ks</v>
          </cell>
        </row>
        <row r="11206">
          <cell r="C11206">
            <v>0</v>
          </cell>
          <cell r="D11206">
            <v>1</v>
          </cell>
          <cell r="E11206" t="str">
            <v>ks</v>
          </cell>
        </row>
        <row r="11207">
          <cell r="C11207">
            <v>0</v>
          </cell>
          <cell r="D11207">
            <v>1</v>
          </cell>
          <cell r="E11207" t="str">
            <v>ks</v>
          </cell>
        </row>
        <row r="11208">
          <cell r="C11208">
            <v>0</v>
          </cell>
          <cell r="D11208">
            <v>1</v>
          </cell>
          <cell r="E11208" t="str">
            <v>ks</v>
          </cell>
        </row>
        <row r="11209">
          <cell r="C11209">
            <v>0</v>
          </cell>
          <cell r="D11209">
            <v>1</v>
          </cell>
          <cell r="E11209" t="str">
            <v>ks</v>
          </cell>
        </row>
        <row r="11210">
          <cell r="C11210">
            <v>0</v>
          </cell>
          <cell r="D11210">
            <v>1</v>
          </cell>
          <cell r="E11210" t="str">
            <v>ks</v>
          </cell>
        </row>
        <row r="11211">
          <cell r="C11211">
            <v>0</v>
          </cell>
          <cell r="D11211">
            <v>1</v>
          </cell>
          <cell r="E11211" t="str">
            <v>ks</v>
          </cell>
        </row>
        <row r="11212">
          <cell r="C11212">
            <v>0</v>
          </cell>
          <cell r="D11212">
            <v>1</v>
          </cell>
          <cell r="E11212" t="str">
            <v>ks</v>
          </cell>
        </row>
        <row r="11213">
          <cell r="C11213">
            <v>0</v>
          </cell>
          <cell r="D11213">
            <v>1</v>
          </cell>
          <cell r="E11213" t="str">
            <v>ks</v>
          </cell>
        </row>
        <row r="11214">
          <cell r="C11214">
            <v>0</v>
          </cell>
          <cell r="D11214">
            <v>1</v>
          </cell>
          <cell r="E11214" t="str">
            <v>ks</v>
          </cell>
        </row>
        <row r="11215">
          <cell r="C11215">
            <v>0</v>
          </cell>
          <cell r="D11215">
            <v>1</v>
          </cell>
          <cell r="E11215" t="str">
            <v>ks</v>
          </cell>
        </row>
        <row r="11216">
          <cell r="C11216">
            <v>0</v>
          </cell>
          <cell r="D11216">
            <v>1</v>
          </cell>
          <cell r="E11216" t="str">
            <v>ks</v>
          </cell>
        </row>
        <row r="11217">
          <cell r="C11217">
            <v>0</v>
          </cell>
          <cell r="D11217">
            <v>1</v>
          </cell>
          <cell r="E11217" t="str">
            <v>ks</v>
          </cell>
        </row>
        <row r="11218">
          <cell r="C11218">
            <v>0</v>
          </cell>
          <cell r="D11218">
            <v>1</v>
          </cell>
          <cell r="E11218" t="str">
            <v>ks</v>
          </cell>
        </row>
        <row r="11219">
          <cell r="C11219">
            <v>0</v>
          </cell>
          <cell r="D11219">
            <v>1</v>
          </cell>
          <cell r="E11219" t="str">
            <v>ks</v>
          </cell>
        </row>
        <row r="11220">
          <cell r="C11220">
            <v>0</v>
          </cell>
          <cell r="D11220">
            <v>1</v>
          </cell>
          <cell r="E11220" t="str">
            <v>ks</v>
          </cell>
        </row>
        <row r="11221">
          <cell r="C11221">
            <v>0</v>
          </cell>
          <cell r="D11221">
            <v>1</v>
          </cell>
          <cell r="E11221" t="str">
            <v>ks</v>
          </cell>
        </row>
        <row r="11222">
          <cell r="C11222">
            <v>0</v>
          </cell>
          <cell r="D11222">
            <v>1</v>
          </cell>
          <cell r="E11222" t="str">
            <v>ks</v>
          </cell>
        </row>
        <row r="11223">
          <cell r="C11223">
            <v>0</v>
          </cell>
          <cell r="D11223">
            <v>1</v>
          </cell>
          <cell r="E11223" t="str">
            <v>ks</v>
          </cell>
        </row>
        <row r="11224">
          <cell r="C11224">
            <v>0</v>
          </cell>
          <cell r="D11224">
            <v>1</v>
          </cell>
          <cell r="E11224" t="str">
            <v>ks</v>
          </cell>
        </row>
        <row r="11225">
          <cell r="C11225">
            <v>0</v>
          </cell>
          <cell r="D11225">
            <v>1</v>
          </cell>
          <cell r="E11225" t="str">
            <v>ks</v>
          </cell>
        </row>
        <row r="11226">
          <cell r="C11226">
            <v>0</v>
          </cell>
          <cell r="D11226">
            <v>1</v>
          </cell>
          <cell r="E11226" t="str">
            <v>ks</v>
          </cell>
        </row>
        <row r="11227">
          <cell r="C11227">
            <v>0</v>
          </cell>
          <cell r="D11227">
            <v>1</v>
          </cell>
          <cell r="E11227" t="str">
            <v>ks</v>
          </cell>
        </row>
        <row r="11228">
          <cell r="C11228">
            <v>0</v>
          </cell>
          <cell r="D11228">
            <v>1</v>
          </cell>
          <cell r="E11228" t="str">
            <v>ks</v>
          </cell>
        </row>
        <row r="11229">
          <cell r="C11229">
            <v>0</v>
          </cell>
          <cell r="D11229">
            <v>1</v>
          </cell>
          <cell r="E11229" t="str">
            <v>ks</v>
          </cell>
        </row>
        <row r="11230">
          <cell r="C11230">
            <v>0</v>
          </cell>
          <cell r="D11230">
            <v>1</v>
          </cell>
          <cell r="E11230" t="str">
            <v>ks</v>
          </cell>
        </row>
        <row r="11231">
          <cell r="C11231">
            <v>0</v>
          </cell>
          <cell r="D11231">
            <v>1</v>
          </cell>
          <cell r="E11231" t="str">
            <v>ks</v>
          </cell>
        </row>
        <row r="11232">
          <cell r="C11232">
            <v>0</v>
          </cell>
          <cell r="D11232">
            <v>1</v>
          </cell>
          <cell r="E11232" t="str">
            <v>ks</v>
          </cell>
        </row>
        <row r="11233">
          <cell r="C11233">
            <v>0</v>
          </cell>
          <cell r="D11233">
            <v>1</v>
          </cell>
          <cell r="E11233" t="str">
            <v>ks</v>
          </cell>
        </row>
        <row r="11234">
          <cell r="C11234">
            <v>0</v>
          </cell>
          <cell r="D11234">
            <v>1</v>
          </cell>
          <cell r="E11234" t="str">
            <v>ks</v>
          </cell>
        </row>
        <row r="11235">
          <cell r="C11235">
            <v>0</v>
          </cell>
          <cell r="D11235">
            <v>1</v>
          </cell>
          <cell r="E11235" t="str">
            <v>ks</v>
          </cell>
        </row>
        <row r="11236">
          <cell r="C11236">
            <v>0</v>
          </cell>
          <cell r="D11236">
            <v>1</v>
          </cell>
          <cell r="E11236" t="str">
            <v>ks</v>
          </cell>
        </row>
        <row r="11237">
          <cell r="C11237">
            <v>0</v>
          </cell>
          <cell r="D11237">
            <v>1</v>
          </cell>
          <cell r="E11237" t="str">
            <v>ks</v>
          </cell>
        </row>
        <row r="11238">
          <cell r="C11238">
            <v>0</v>
          </cell>
          <cell r="D11238">
            <v>1</v>
          </cell>
          <cell r="E11238" t="str">
            <v>ks</v>
          </cell>
        </row>
        <row r="11239">
          <cell r="C11239">
            <v>0</v>
          </cell>
          <cell r="D11239">
            <v>1</v>
          </cell>
          <cell r="E11239" t="str">
            <v>ks</v>
          </cell>
        </row>
        <row r="11240">
          <cell r="C11240">
            <v>0</v>
          </cell>
          <cell r="D11240">
            <v>1</v>
          </cell>
          <cell r="E11240" t="str">
            <v>ks</v>
          </cell>
        </row>
        <row r="11241">
          <cell r="C11241">
            <v>0</v>
          </cell>
          <cell r="D11241">
            <v>1</v>
          </cell>
          <cell r="E11241" t="str">
            <v>ks</v>
          </cell>
        </row>
        <row r="11242">
          <cell r="C11242">
            <v>0</v>
          </cell>
          <cell r="D11242">
            <v>1</v>
          </cell>
          <cell r="E11242" t="str">
            <v>ks</v>
          </cell>
        </row>
        <row r="11243">
          <cell r="C11243">
            <v>0</v>
          </cell>
          <cell r="D11243">
            <v>1</v>
          </cell>
          <cell r="E11243" t="str">
            <v>ks</v>
          </cell>
        </row>
        <row r="11244">
          <cell r="C11244">
            <v>0</v>
          </cell>
          <cell r="D11244">
            <v>1</v>
          </cell>
          <cell r="E11244" t="str">
            <v>ks</v>
          </cell>
        </row>
        <row r="11245">
          <cell r="C11245">
            <v>0</v>
          </cell>
          <cell r="D11245">
            <v>1</v>
          </cell>
          <cell r="E11245" t="str">
            <v>ks</v>
          </cell>
        </row>
        <row r="11246">
          <cell r="C11246">
            <v>0</v>
          </cell>
          <cell r="D11246">
            <v>1</v>
          </cell>
          <cell r="E11246" t="str">
            <v>ks</v>
          </cell>
        </row>
        <row r="11247">
          <cell r="C11247">
            <v>0</v>
          </cell>
          <cell r="D11247">
            <v>1</v>
          </cell>
          <cell r="E11247" t="str">
            <v>ks</v>
          </cell>
        </row>
        <row r="11248">
          <cell r="C11248">
            <v>0</v>
          </cell>
          <cell r="D11248">
            <v>1</v>
          </cell>
          <cell r="E11248" t="str">
            <v>ks</v>
          </cell>
        </row>
        <row r="11249">
          <cell r="C11249">
            <v>0</v>
          </cell>
          <cell r="D11249">
            <v>1</v>
          </cell>
          <cell r="E11249" t="str">
            <v>ks</v>
          </cell>
        </row>
        <row r="11250">
          <cell r="C11250">
            <v>0</v>
          </cell>
          <cell r="D11250">
            <v>1</v>
          </cell>
          <cell r="E11250" t="str">
            <v>ks</v>
          </cell>
        </row>
        <row r="11251">
          <cell r="C11251">
            <v>0</v>
          </cell>
          <cell r="D11251">
            <v>1</v>
          </cell>
          <cell r="E11251" t="str">
            <v>ks</v>
          </cell>
        </row>
        <row r="11252">
          <cell r="C11252">
            <v>0</v>
          </cell>
          <cell r="D11252">
            <v>1</v>
          </cell>
          <cell r="E11252" t="str">
            <v>ks</v>
          </cell>
        </row>
        <row r="11253">
          <cell r="C11253">
            <v>0</v>
          </cell>
          <cell r="D11253">
            <v>1</v>
          </cell>
          <cell r="E11253" t="str">
            <v>ks</v>
          </cell>
        </row>
        <row r="11254">
          <cell r="C11254">
            <v>0</v>
          </cell>
          <cell r="D11254">
            <v>1</v>
          </cell>
          <cell r="E11254" t="str">
            <v>ks</v>
          </cell>
        </row>
        <row r="11255">
          <cell r="C11255">
            <v>0</v>
          </cell>
          <cell r="D11255">
            <v>1</v>
          </cell>
          <cell r="E11255" t="str">
            <v>ks</v>
          </cell>
        </row>
        <row r="11256">
          <cell r="C11256">
            <v>0</v>
          </cell>
          <cell r="D11256">
            <v>1</v>
          </cell>
          <cell r="E11256" t="str">
            <v>ks</v>
          </cell>
        </row>
        <row r="11257">
          <cell r="C11257">
            <v>0</v>
          </cell>
          <cell r="D11257">
            <v>1</v>
          </cell>
          <cell r="E11257" t="str">
            <v>ks</v>
          </cell>
        </row>
        <row r="11258">
          <cell r="C11258">
            <v>0</v>
          </cell>
          <cell r="D11258">
            <v>1</v>
          </cell>
          <cell r="E11258" t="str">
            <v>ks</v>
          </cell>
        </row>
        <row r="11259">
          <cell r="C11259">
            <v>0</v>
          </cell>
          <cell r="D11259">
            <v>1</v>
          </cell>
          <cell r="E11259" t="str">
            <v>ks</v>
          </cell>
        </row>
        <row r="11260">
          <cell r="C11260">
            <v>0</v>
          </cell>
          <cell r="D11260">
            <v>1</v>
          </cell>
          <cell r="E11260" t="str">
            <v>ks</v>
          </cell>
        </row>
        <row r="11261">
          <cell r="C11261">
            <v>0</v>
          </cell>
          <cell r="D11261">
            <v>1</v>
          </cell>
          <cell r="E11261" t="str">
            <v>ks</v>
          </cell>
        </row>
        <row r="11262">
          <cell r="C11262">
            <v>0</v>
          </cell>
          <cell r="D11262">
            <v>1</v>
          </cell>
          <cell r="E11262" t="str">
            <v>ks</v>
          </cell>
        </row>
        <row r="11263">
          <cell r="C11263">
            <v>0</v>
          </cell>
          <cell r="D11263">
            <v>1</v>
          </cell>
          <cell r="E11263" t="str">
            <v>ks</v>
          </cell>
        </row>
        <row r="11264">
          <cell r="C11264">
            <v>0</v>
          </cell>
          <cell r="D11264">
            <v>1</v>
          </cell>
          <cell r="E11264" t="str">
            <v>ks</v>
          </cell>
        </row>
        <row r="11265">
          <cell r="C11265">
            <v>0</v>
          </cell>
          <cell r="D11265">
            <v>1</v>
          </cell>
          <cell r="E11265" t="str">
            <v>ks</v>
          </cell>
        </row>
        <row r="11266">
          <cell r="C11266">
            <v>0</v>
          </cell>
          <cell r="D11266">
            <v>1</v>
          </cell>
          <cell r="E11266" t="str">
            <v>ks</v>
          </cell>
        </row>
        <row r="11267">
          <cell r="C11267">
            <v>0</v>
          </cell>
          <cell r="D11267">
            <v>1</v>
          </cell>
          <cell r="E11267" t="str">
            <v>ks</v>
          </cell>
        </row>
        <row r="11268">
          <cell r="C11268">
            <v>0</v>
          </cell>
          <cell r="D11268">
            <v>1</v>
          </cell>
          <cell r="E11268" t="str">
            <v>ks</v>
          </cell>
        </row>
        <row r="11269">
          <cell r="C11269">
            <v>0</v>
          </cell>
          <cell r="D11269">
            <v>1</v>
          </cell>
          <cell r="E11269" t="str">
            <v>ks</v>
          </cell>
        </row>
        <row r="11270">
          <cell r="C11270">
            <v>0</v>
          </cell>
          <cell r="D11270">
            <v>1</v>
          </cell>
          <cell r="E11270" t="str">
            <v>ks</v>
          </cell>
        </row>
        <row r="11271">
          <cell r="C11271">
            <v>0</v>
          </cell>
          <cell r="D11271">
            <v>1</v>
          </cell>
          <cell r="E11271" t="str">
            <v>ks</v>
          </cell>
        </row>
        <row r="11272">
          <cell r="C11272">
            <v>0</v>
          </cell>
          <cell r="D11272">
            <v>1</v>
          </cell>
          <cell r="E11272" t="str">
            <v>ks</v>
          </cell>
        </row>
        <row r="11273">
          <cell r="C11273">
            <v>0</v>
          </cell>
          <cell r="D11273">
            <v>1</v>
          </cell>
          <cell r="E11273" t="str">
            <v>ks</v>
          </cell>
        </row>
        <row r="11274">
          <cell r="C11274">
            <v>0</v>
          </cell>
          <cell r="D11274">
            <v>1</v>
          </cell>
          <cell r="E11274" t="str">
            <v>ks</v>
          </cell>
        </row>
        <row r="11275">
          <cell r="C11275">
            <v>0</v>
          </cell>
          <cell r="D11275">
            <v>1</v>
          </cell>
          <cell r="E11275" t="str">
            <v>ks</v>
          </cell>
        </row>
        <row r="11276">
          <cell r="C11276">
            <v>0</v>
          </cell>
          <cell r="D11276">
            <v>1</v>
          </cell>
          <cell r="E11276" t="str">
            <v>ks</v>
          </cell>
        </row>
        <row r="11277">
          <cell r="C11277">
            <v>0</v>
          </cell>
          <cell r="D11277">
            <v>1</v>
          </cell>
          <cell r="E11277" t="str">
            <v>ks</v>
          </cell>
        </row>
        <row r="11278">
          <cell r="C11278">
            <v>0</v>
          </cell>
          <cell r="D11278">
            <v>1</v>
          </cell>
          <cell r="E11278" t="str">
            <v>ks</v>
          </cell>
        </row>
        <row r="11279">
          <cell r="C11279">
            <v>0</v>
          </cell>
          <cell r="D11279">
            <v>1</v>
          </cell>
          <cell r="E11279" t="str">
            <v>ks</v>
          </cell>
        </row>
        <row r="11280">
          <cell r="C11280">
            <v>0</v>
          </cell>
          <cell r="D11280">
            <v>1</v>
          </cell>
          <cell r="E11280" t="str">
            <v>ks</v>
          </cell>
        </row>
        <row r="11281">
          <cell r="C11281">
            <v>0</v>
          </cell>
          <cell r="D11281">
            <v>1</v>
          </cell>
          <cell r="E11281" t="str">
            <v>ks</v>
          </cell>
        </row>
        <row r="11282">
          <cell r="C11282">
            <v>0</v>
          </cell>
          <cell r="D11282">
            <v>1</v>
          </cell>
          <cell r="E11282" t="str">
            <v>ks</v>
          </cell>
        </row>
        <row r="11283">
          <cell r="C11283">
            <v>0</v>
          </cell>
          <cell r="D11283">
            <v>1</v>
          </cell>
          <cell r="E11283" t="str">
            <v>ks</v>
          </cell>
        </row>
        <row r="11284">
          <cell r="C11284">
            <v>0</v>
          </cell>
          <cell r="D11284">
            <v>1</v>
          </cell>
          <cell r="E11284" t="str">
            <v>ks</v>
          </cell>
        </row>
        <row r="11285">
          <cell r="C11285">
            <v>0</v>
          </cell>
          <cell r="D11285">
            <v>1</v>
          </cell>
          <cell r="E11285" t="str">
            <v>ks</v>
          </cell>
        </row>
        <row r="11286">
          <cell r="C11286">
            <v>0</v>
          </cell>
          <cell r="D11286">
            <v>1</v>
          </cell>
          <cell r="E11286" t="str">
            <v>ks</v>
          </cell>
        </row>
        <row r="11287">
          <cell r="C11287">
            <v>0</v>
          </cell>
          <cell r="D11287">
            <v>1</v>
          </cell>
          <cell r="E11287" t="str">
            <v>ks</v>
          </cell>
        </row>
        <row r="11288">
          <cell r="C11288">
            <v>0</v>
          </cell>
          <cell r="D11288">
            <v>1</v>
          </cell>
          <cell r="E11288" t="str">
            <v>ks</v>
          </cell>
        </row>
        <row r="11289">
          <cell r="C11289">
            <v>0</v>
          </cell>
          <cell r="D11289">
            <v>1</v>
          </cell>
          <cell r="E11289" t="str">
            <v>ks</v>
          </cell>
        </row>
        <row r="11290">
          <cell r="C11290">
            <v>0</v>
          </cell>
          <cell r="D11290">
            <v>1</v>
          </cell>
          <cell r="E11290" t="str">
            <v>ks</v>
          </cell>
        </row>
        <row r="11291">
          <cell r="C11291">
            <v>0</v>
          </cell>
          <cell r="D11291">
            <v>1</v>
          </cell>
          <cell r="E11291" t="str">
            <v>ks</v>
          </cell>
        </row>
        <row r="11292">
          <cell r="C11292">
            <v>0</v>
          </cell>
          <cell r="D11292">
            <v>1</v>
          </cell>
          <cell r="E11292" t="str">
            <v>ks</v>
          </cell>
        </row>
        <row r="11293">
          <cell r="C11293">
            <v>0</v>
          </cell>
          <cell r="D11293">
            <v>1</v>
          </cell>
          <cell r="E11293" t="str">
            <v>ks</v>
          </cell>
        </row>
        <row r="11294">
          <cell r="C11294">
            <v>0</v>
          </cell>
          <cell r="D11294">
            <v>1</v>
          </cell>
          <cell r="E11294" t="str">
            <v>ks</v>
          </cell>
        </row>
        <row r="11295">
          <cell r="C11295">
            <v>0</v>
          </cell>
          <cell r="D11295">
            <v>1</v>
          </cell>
          <cell r="E11295" t="str">
            <v>ks</v>
          </cell>
        </row>
        <row r="11296">
          <cell r="C11296">
            <v>0</v>
          </cell>
          <cell r="D11296">
            <v>1</v>
          </cell>
          <cell r="E11296" t="str">
            <v>ks</v>
          </cell>
        </row>
        <row r="11297">
          <cell r="C11297">
            <v>0</v>
          </cell>
          <cell r="D11297">
            <v>1</v>
          </cell>
          <cell r="E11297" t="str">
            <v>ks</v>
          </cell>
        </row>
        <row r="11298">
          <cell r="C11298">
            <v>0</v>
          </cell>
          <cell r="D11298">
            <v>1</v>
          </cell>
          <cell r="E11298" t="str">
            <v>ks</v>
          </cell>
        </row>
        <row r="11299">
          <cell r="C11299">
            <v>0</v>
          </cell>
          <cell r="D11299">
            <v>1</v>
          </cell>
          <cell r="E11299" t="str">
            <v>ks</v>
          </cell>
        </row>
        <row r="11300">
          <cell r="C11300">
            <v>0</v>
          </cell>
          <cell r="D11300">
            <v>1</v>
          </cell>
          <cell r="E11300" t="str">
            <v>ks</v>
          </cell>
        </row>
        <row r="11301">
          <cell r="C11301">
            <v>0</v>
          </cell>
          <cell r="D11301">
            <v>1</v>
          </cell>
          <cell r="E11301" t="str">
            <v>ks</v>
          </cell>
        </row>
        <row r="11302">
          <cell r="C11302">
            <v>0</v>
          </cell>
          <cell r="D11302">
            <v>1</v>
          </cell>
          <cell r="E11302" t="str">
            <v>ks</v>
          </cell>
        </row>
        <row r="11303">
          <cell r="C11303">
            <v>0</v>
          </cell>
          <cell r="D11303">
            <v>1</v>
          </cell>
          <cell r="E11303" t="str">
            <v>ks</v>
          </cell>
        </row>
        <row r="11304">
          <cell r="C11304">
            <v>0</v>
          </cell>
          <cell r="D11304">
            <v>1</v>
          </cell>
          <cell r="E11304" t="str">
            <v>ks</v>
          </cell>
        </row>
        <row r="11305">
          <cell r="C11305">
            <v>0</v>
          </cell>
          <cell r="D11305">
            <v>1</v>
          </cell>
          <cell r="E11305" t="str">
            <v>ks</v>
          </cell>
        </row>
        <row r="11306">
          <cell r="C11306">
            <v>0</v>
          </cell>
          <cell r="D11306">
            <v>1</v>
          </cell>
          <cell r="E11306" t="str">
            <v>ks</v>
          </cell>
        </row>
        <row r="11307">
          <cell r="C11307">
            <v>0</v>
          </cell>
          <cell r="D11307">
            <v>1</v>
          </cell>
          <cell r="E11307" t="str">
            <v>ks</v>
          </cell>
        </row>
        <row r="11308">
          <cell r="C11308">
            <v>0</v>
          </cell>
          <cell r="D11308">
            <v>1</v>
          </cell>
          <cell r="E11308" t="str">
            <v>ks</v>
          </cell>
        </row>
        <row r="11309">
          <cell r="C11309">
            <v>0</v>
          </cell>
          <cell r="D11309">
            <v>1</v>
          </cell>
          <cell r="E11309" t="str">
            <v>ks</v>
          </cell>
        </row>
        <row r="11310">
          <cell r="C11310">
            <v>0</v>
          </cell>
          <cell r="D11310">
            <v>1</v>
          </cell>
          <cell r="E11310" t="str">
            <v>ks</v>
          </cell>
        </row>
        <row r="11311">
          <cell r="C11311">
            <v>0</v>
          </cell>
          <cell r="D11311">
            <v>1</v>
          </cell>
          <cell r="E11311" t="str">
            <v>ks</v>
          </cell>
        </row>
        <row r="11312">
          <cell r="C11312">
            <v>0</v>
          </cell>
          <cell r="D11312">
            <v>1</v>
          </cell>
          <cell r="E11312" t="str">
            <v>ks</v>
          </cell>
        </row>
        <row r="11313">
          <cell r="C11313">
            <v>0</v>
          </cell>
          <cell r="D11313">
            <v>1</v>
          </cell>
          <cell r="E11313" t="str">
            <v>ks</v>
          </cell>
        </row>
        <row r="11314">
          <cell r="C11314">
            <v>0</v>
          </cell>
          <cell r="D11314">
            <v>1</v>
          </cell>
          <cell r="E11314" t="str">
            <v>ks</v>
          </cell>
        </row>
        <row r="11315">
          <cell r="C11315">
            <v>0</v>
          </cell>
          <cell r="D11315">
            <v>1</v>
          </cell>
          <cell r="E11315" t="str">
            <v>ks</v>
          </cell>
        </row>
        <row r="11316">
          <cell r="C11316">
            <v>0</v>
          </cell>
          <cell r="D11316">
            <v>1</v>
          </cell>
          <cell r="E11316" t="str">
            <v>ks</v>
          </cell>
        </row>
        <row r="11317">
          <cell r="C11317">
            <v>0</v>
          </cell>
          <cell r="D11317">
            <v>1</v>
          </cell>
          <cell r="E11317" t="str">
            <v>ks</v>
          </cell>
        </row>
        <row r="11318">
          <cell r="C11318">
            <v>0</v>
          </cell>
          <cell r="D11318">
            <v>1</v>
          </cell>
          <cell r="E11318" t="str">
            <v>ks</v>
          </cell>
        </row>
        <row r="11319">
          <cell r="C11319">
            <v>0</v>
          </cell>
          <cell r="D11319">
            <v>1</v>
          </cell>
          <cell r="E11319" t="str">
            <v>ks</v>
          </cell>
        </row>
        <row r="11320">
          <cell r="C11320">
            <v>0</v>
          </cell>
          <cell r="D11320">
            <v>1</v>
          </cell>
          <cell r="E11320" t="str">
            <v>ks</v>
          </cell>
        </row>
        <row r="11321">
          <cell r="C11321">
            <v>0</v>
          </cell>
          <cell r="D11321">
            <v>1</v>
          </cell>
          <cell r="E11321" t="str">
            <v>ks</v>
          </cell>
        </row>
        <row r="11322">
          <cell r="C11322">
            <v>0</v>
          </cell>
          <cell r="D11322">
            <v>1</v>
          </cell>
          <cell r="E11322" t="str">
            <v>ks</v>
          </cell>
        </row>
        <row r="11323">
          <cell r="C11323">
            <v>0</v>
          </cell>
          <cell r="D11323">
            <v>1</v>
          </cell>
          <cell r="E11323" t="str">
            <v>ks</v>
          </cell>
        </row>
        <row r="11324">
          <cell r="C11324">
            <v>0</v>
          </cell>
          <cell r="D11324">
            <v>1</v>
          </cell>
          <cell r="E11324" t="str">
            <v>ks</v>
          </cell>
        </row>
        <row r="11325">
          <cell r="C11325">
            <v>0</v>
          </cell>
          <cell r="D11325">
            <v>1</v>
          </cell>
          <cell r="E11325" t="str">
            <v>ks</v>
          </cell>
        </row>
        <row r="11326">
          <cell r="C11326">
            <v>0</v>
          </cell>
          <cell r="D11326">
            <v>1</v>
          </cell>
          <cell r="E11326" t="str">
            <v>ks</v>
          </cell>
        </row>
        <row r="11327">
          <cell r="C11327">
            <v>0</v>
          </cell>
          <cell r="D11327">
            <v>1</v>
          </cell>
          <cell r="E11327" t="str">
            <v>ks</v>
          </cell>
        </row>
        <row r="11328">
          <cell r="C11328">
            <v>0</v>
          </cell>
          <cell r="D11328">
            <v>1</v>
          </cell>
          <cell r="E11328" t="str">
            <v>ks</v>
          </cell>
        </row>
        <row r="11329">
          <cell r="C11329">
            <v>0</v>
          </cell>
          <cell r="D11329">
            <v>1</v>
          </cell>
          <cell r="E11329" t="str">
            <v>ks</v>
          </cell>
        </row>
        <row r="11330">
          <cell r="C11330">
            <v>0</v>
          </cell>
          <cell r="D11330">
            <v>1</v>
          </cell>
          <cell r="E11330" t="str">
            <v>ks</v>
          </cell>
        </row>
        <row r="11331">
          <cell r="C11331">
            <v>0</v>
          </cell>
          <cell r="D11331">
            <v>1</v>
          </cell>
          <cell r="E11331" t="str">
            <v>ks</v>
          </cell>
        </row>
        <row r="11332">
          <cell r="C11332">
            <v>0</v>
          </cell>
          <cell r="D11332">
            <v>1</v>
          </cell>
          <cell r="E11332" t="str">
            <v>ks</v>
          </cell>
        </row>
        <row r="11333">
          <cell r="C11333">
            <v>0</v>
          </cell>
          <cell r="D11333">
            <v>1</v>
          </cell>
          <cell r="E11333" t="str">
            <v>ks</v>
          </cell>
        </row>
        <row r="11334">
          <cell r="C11334">
            <v>0</v>
          </cell>
          <cell r="D11334">
            <v>1</v>
          </cell>
          <cell r="E11334" t="str">
            <v>ks</v>
          </cell>
        </row>
        <row r="11335">
          <cell r="C11335">
            <v>0</v>
          </cell>
          <cell r="D11335">
            <v>1</v>
          </cell>
          <cell r="E11335" t="str">
            <v>ks</v>
          </cell>
        </row>
        <row r="11336">
          <cell r="C11336">
            <v>0</v>
          </cell>
          <cell r="D11336">
            <v>1</v>
          </cell>
          <cell r="E11336" t="str">
            <v>ks</v>
          </cell>
        </row>
        <row r="11337">
          <cell r="C11337">
            <v>0</v>
          </cell>
          <cell r="D11337">
            <v>1</v>
          </cell>
          <cell r="E11337" t="str">
            <v>ks</v>
          </cell>
        </row>
        <row r="11338">
          <cell r="C11338">
            <v>0</v>
          </cell>
          <cell r="D11338">
            <v>1</v>
          </cell>
          <cell r="E11338" t="str">
            <v>ks</v>
          </cell>
        </row>
        <row r="11339">
          <cell r="C11339">
            <v>0</v>
          </cell>
          <cell r="D11339">
            <v>1</v>
          </cell>
          <cell r="E11339" t="str">
            <v>ks</v>
          </cell>
        </row>
        <row r="11340">
          <cell r="C11340">
            <v>0</v>
          </cell>
          <cell r="D11340">
            <v>1</v>
          </cell>
          <cell r="E11340" t="str">
            <v>ks</v>
          </cell>
        </row>
        <row r="11341">
          <cell r="C11341">
            <v>0</v>
          </cell>
          <cell r="D11341">
            <v>1</v>
          </cell>
          <cell r="E11341" t="str">
            <v>ks</v>
          </cell>
        </row>
        <row r="11342">
          <cell r="C11342">
            <v>0</v>
          </cell>
          <cell r="D11342">
            <v>1</v>
          </cell>
          <cell r="E11342" t="str">
            <v>ks</v>
          </cell>
        </row>
        <row r="11343">
          <cell r="C11343">
            <v>0</v>
          </cell>
          <cell r="D11343">
            <v>1</v>
          </cell>
          <cell r="E11343" t="str">
            <v>ks</v>
          </cell>
        </row>
        <row r="11344">
          <cell r="C11344">
            <v>0</v>
          </cell>
          <cell r="D11344">
            <v>1</v>
          </cell>
          <cell r="E11344" t="str">
            <v>ks</v>
          </cell>
        </row>
        <row r="11345">
          <cell r="C11345">
            <v>0</v>
          </cell>
          <cell r="D11345">
            <v>1</v>
          </cell>
          <cell r="E11345" t="str">
            <v>ks</v>
          </cell>
        </row>
        <row r="11346">
          <cell r="C11346">
            <v>0</v>
          </cell>
          <cell r="D11346">
            <v>1</v>
          </cell>
          <cell r="E11346" t="str">
            <v>ks</v>
          </cell>
        </row>
        <row r="11347">
          <cell r="C11347">
            <v>0</v>
          </cell>
          <cell r="D11347">
            <v>1</v>
          </cell>
          <cell r="E11347" t="str">
            <v>ks</v>
          </cell>
        </row>
        <row r="11348">
          <cell r="C11348">
            <v>0</v>
          </cell>
          <cell r="D11348">
            <v>1</v>
          </cell>
          <cell r="E11348" t="str">
            <v>ks</v>
          </cell>
        </row>
        <row r="11349">
          <cell r="C11349">
            <v>0</v>
          </cell>
          <cell r="D11349">
            <v>1</v>
          </cell>
          <cell r="E11349" t="str">
            <v>ks</v>
          </cell>
        </row>
        <row r="11350">
          <cell r="C11350">
            <v>0</v>
          </cell>
          <cell r="D11350">
            <v>1</v>
          </cell>
          <cell r="E11350" t="str">
            <v>ks</v>
          </cell>
        </row>
        <row r="11351">
          <cell r="C11351">
            <v>0</v>
          </cell>
          <cell r="D11351">
            <v>1</v>
          </cell>
          <cell r="E11351" t="str">
            <v>ks</v>
          </cell>
        </row>
        <row r="11352">
          <cell r="C11352">
            <v>0</v>
          </cell>
          <cell r="D11352">
            <v>1</v>
          </cell>
          <cell r="E11352" t="str">
            <v>ks</v>
          </cell>
        </row>
        <row r="11353">
          <cell r="C11353">
            <v>0</v>
          </cell>
          <cell r="D11353">
            <v>1</v>
          </cell>
          <cell r="E11353" t="str">
            <v>ks</v>
          </cell>
        </row>
        <row r="11354">
          <cell r="C11354">
            <v>0</v>
          </cell>
          <cell r="D11354">
            <v>1</v>
          </cell>
          <cell r="E11354" t="str">
            <v>ks</v>
          </cell>
        </row>
        <row r="11355">
          <cell r="C11355">
            <v>0</v>
          </cell>
          <cell r="D11355">
            <v>1</v>
          </cell>
          <cell r="E11355" t="str">
            <v>ks</v>
          </cell>
        </row>
        <row r="11356">
          <cell r="C11356">
            <v>0</v>
          </cell>
          <cell r="D11356">
            <v>1</v>
          </cell>
          <cell r="E11356" t="str">
            <v>ks</v>
          </cell>
        </row>
        <row r="11357">
          <cell r="C11357">
            <v>0</v>
          </cell>
          <cell r="D11357">
            <v>1</v>
          </cell>
          <cell r="E11357" t="str">
            <v>ks</v>
          </cell>
        </row>
        <row r="11358">
          <cell r="C11358">
            <v>0</v>
          </cell>
          <cell r="D11358">
            <v>1</v>
          </cell>
          <cell r="E11358" t="str">
            <v>ks</v>
          </cell>
        </row>
        <row r="11359">
          <cell r="C11359">
            <v>0</v>
          </cell>
          <cell r="D11359">
            <v>1</v>
          </cell>
          <cell r="E11359" t="str">
            <v>ks</v>
          </cell>
        </row>
        <row r="11360">
          <cell r="C11360">
            <v>0</v>
          </cell>
          <cell r="D11360">
            <v>1</v>
          </cell>
          <cell r="E11360" t="str">
            <v>ks</v>
          </cell>
        </row>
        <row r="11361">
          <cell r="C11361">
            <v>0</v>
          </cell>
          <cell r="D11361">
            <v>1</v>
          </cell>
          <cell r="E11361" t="str">
            <v>ks</v>
          </cell>
        </row>
        <row r="11362">
          <cell r="C11362">
            <v>0</v>
          </cell>
          <cell r="D11362">
            <v>1</v>
          </cell>
          <cell r="E11362" t="str">
            <v>ks</v>
          </cell>
        </row>
        <row r="11363">
          <cell r="C11363">
            <v>0</v>
          </cell>
          <cell r="D11363">
            <v>1</v>
          </cell>
          <cell r="E11363" t="str">
            <v>ks</v>
          </cell>
        </row>
        <row r="11364">
          <cell r="C11364">
            <v>0</v>
          </cell>
          <cell r="D11364">
            <v>1</v>
          </cell>
          <cell r="E11364" t="str">
            <v>ks</v>
          </cell>
        </row>
        <row r="11365">
          <cell r="C11365">
            <v>0</v>
          </cell>
          <cell r="D11365">
            <v>1</v>
          </cell>
          <cell r="E11365" t="str">
            <v>ks</v>
          </cell>
        </row>
        <row r="11366">
          <cell r="C11366">
            <v>0</v>
          </cell>
          <cell r="D11366">
            <v>1</v>
          </cell>
          <cell r="E11366" t="str">
            <v>ks</v>
          </cell>
        </row>
        <row r="11367">
          <cell r="C11367">
            <v>0</v>
          </cell>
          <cell r="D11367">
            <v>1</v>
          </cell>
          <cell r="E11367" t="str">
            <v>ks</v>
          </cell>
        </row>
        <row r="11368">
          <cell r="C11368">
            <v>0</v>
          </cell>
          <cell r="D11368">
            <v>1</v>
          </cell>
          <cell r="E11368" t="str">
            <v>ks</v>
          </cell>
        </row>
        <row r="11369">
          <cell r="C11369">
            <v>0</v>
          </cell>
          <cell r="D11369">
            <v>1</v>
          </cell>
          <cell r="E11369" t="str">
            <v>ks</v>
          </cell>
        </row>
        <row r="11370">
          <cell r="C11370">
            <v>0</v>
          </cell>
          <cell r="D11370">
            <v>1</v>
          </cell>
          <cell r="E11370" t="str">
            <v>ks</v>
          </cell>
        </row>
        <row r="11371">
          <cell r="C11371">
            <v>0</v>
          </cell>
          <cell r="D11371">
            <v>1</v>
          </cell>
          <cell r="E11371" t="str">
            <v>ks</v>
          </cell>
        </row>
        <row r="11372">
          <cell r="C11372">
            <v>0</v>
          </cell>
          <cell r="D11372">
            <v>1</v>
          </cell>
          <cell r="E11372" t="str">
            <v>ks</v>
          </cell>
        </row>
        <row r="11373">
          <cell r="C11373">
            <v>0</v>
          </cell>
          <cell r="D11373">
            <v>1</v>
          </cell>
          <cell r="E11373" t="str">
            <v>ks</v>
          </cell>
        </row>
        <row r="11374">
          <cell r="C11374">
            <v>0</v>
          </cell>
          <cell r="D11374">
            <v>1</v>
          </cell>
          <cell r="E11374" t="str">
            <v>ks</v>
          </cell>
        </row>
        <row r="11375">
          <cell r="C11375">
            <v>0</v>
          </cell>
          <cell r="D11375">
            <v>1</v>
          </cell>
          <cell r="E11375" t="str">
            <v>ks</v>
          </cell>
        </row>
        <row r="11376">
          <cell r="C11376">
            <v>0</v>
          </cell>
          <cell r="D11376">
            <v>1</v>
          </cell>
          <cell r="E11376" t="str">
            <v>ks</v>
          </cell>
        </row>
        <row r="11377">
          <cell r="C11377">
            <v>0</v>
          </cell>
          <cell r="D11377">
            <v>1</v>
          </cell>
          <cell r="E11377" t="str">
            <v>ks</v>
          </cell>
        </row>
        <row r="11378">
          <cell r="C11378">
            <v>0</v>
          </cell>
          <cell r="D11378">
            <v>1</v>
          </cell>
          <cell r="E11378" t="str">
            <v>ks</v>
          </cell>
        </row>
        <row r="11379">
          <cell r="C11379">
            <v>0</v>
          </cell>
          <cell r="D11379">
            <v>1</v>
          </cell>
          <cell r="E11379" t="str">
            <v>ks</v>
          </cell>
        </row>
        <row r="11380">
          <cell r="C11380">
            <v>0</v>
          </cell>
          <cell r="D11380">
            <v>1</v>
          </cell>
          <cell r="E11380" t="str">
            <v>ks</v>
          </cell>
        </row>
        <row r="11381">
          <cell r="C11381">
            <v>0</v>
          </cell>
          <cell r="D11381">
            <v>1</v>
          </cell>
          <cell r="E11381" t="str">
            <v>ks</v>
          </cell>
        </row>
        <row r="11382">
          <cell r="C11382">
            <v>0</v>
          </cell>
          <cell r="D11382">
            <v>1</v>
          </cell>
          <cell r="E11382" t="str">
            <v>ks</v>
          </cell>
        </row>
        <row r="11383">
          <cell r="C11383">
            <v>0</v>
          </cell>
          <cell r="D11383">
            <v>1</v>
          </cell>
          <cell r="E11383" t="str">
            <v>ks</v>
          </cell>
        </row>
        <row r="11384">
          <cell r="C11384">
            <v>0</v>
          </cell>
          <cell r="D11384">
            <v>1</v>
          </cell>
          <cell r="E11384" t="str">
            <v>ks</v>
          </cell>
        </row>
        <row r="11385">
          <cell r="C11385">
            <v>0</v>
          </cell>
          <cell r="D11385">
            <v>1</v>
          </cell>
          <cell r="E11385" t="str">
            <v>ks</v>
          </cell>
        </row>
        <row r="11386">
          <cell r="C11386">
            <v>0</v>
          </cell>
          <cell r="D11386">
            <v>1</v>
          </cell>
          <cell r="E11386" t="str">
            <v>ks</v>
          </cell>
        </row>
        <row r="11387">
          <cell r="C11387">
            <v>0</v>
          </cell>
          <cell r="D11387">
            <v>1</v>
          </cell>
          <cell r="E11387" t="str">
            <v>ks</v>
          </cell>
        </row>
        <row r="11388">
          <cell r="C11388">
            <v>0</v>
          </cell>
          <cell r="D11388">
            <v>1</v>
          </cell>
          <cell r="E11388" t="str">
            <v>ks</v>
          </cell>
        </row>
        <row r="11389">
          <cell r="C11389">
            <v>0</v>
          </cell>
          <cell r="D11389">
            <v>1</v>
          </cell>
          <cell r="E11389" t="str">
            <v>ks</v>
          </cell>
        </row>
        <row r="11390">
          <cell r="C11390">
            <v>0</v>
          </cell>
          <cell r="D11390">
            <v>1</v>
          </cell>
          <cell r="E11390" t="str">
            <v>ks</v>
          </cell>
        </row>
        <row r="11391">
          <cell r="C11391">
            <v>0</v>
          </cell>
          <cell r="D11391">
            <v>1</v>
          </cell>
          <cell r="E11391" t="str">
            <v>ks</v>
          </cell>
        </row>
        <row r="11392">
          <cell r="C11392">
            <v>0</v>
          </cell>
          <cell r="D11392">
            <v>1</v>
          </cell>
          <cell r="E11392" t="str">
            <v>ks</v>
          </cell>
        </row>
        <row r="11393">
          <cell r="C11393">
            <v>0</v>
          </cell>
          <cell r="D11393">
            <v>1</v>
          </cell>
          <cell r="E11393" t="str">
            <v>ks</v>
          </cell>
        </row>
        <row r="11394">
          <cell r="C11394">
            <v>0</v>
          </cell>
          <cell r="D11394">
            <v>1</v>
          </cell>
          <cell r="E11394" t="str">
            <v>ks</v>
          </cell>
        </row>
        <row r="11395">
          <cell r="C11395">
            <v>0</v>
          </cell>
          <cell r="D11395">
            <v>1</v>
          </cell>
          <cell r="E11395" t="str">
            <v>ks</v>
          </cell>
        </row>
        <row r="11396">
          <cell r="C11396">
            <v>0</v>
          </cell>
          <cell r="D11396">
            <v>1</v>
          </cell>
          <cell r="E11396" t="str">
            <v>ks</v>
          </cell>
        </row>
        <row r="11397">
          <cell r="C11397">
            <v>0</v>
          </cell>
          <cell r="D11397">
            <v>1</v>
          </cell>
          <cell r="E11397" t="str">
            <v>ks</v>
          </cell>
        </row>
        <row r="11398">
          <cell r="C11398">
            <v>0</v>
          </cell>
          <cell r="D11398">
            <v>1</v>
          </cell>
          <cell r="E11398" t="str">
            <v>ks</v>
          </cell>
        </row>
        <row r="11399">
          <cell r="C11399">
            <v>0</v>
          </cell>
          <cell r="D11399">
            <v>1</v>
          </cell>
          <cell r="E11399" t="str">
            <v>ks</v>
          </cell>
        </row>
        <row r="11400">
          <cell r="C11400">
            <v>0</v>
          </cell>
          <cell r="D11400">
            <v>1</v>
          </cell>
          <cell r="E11400" t="str">
            <v>ks</v>
          </cell>
        </row>
        <row r="11401">
          <cell r="C11401">
            <v>0</v>
          </cell>
          <cell r="D11401">
            <v>1</v>
          </cell>
          <cell r="E11401" t="str">
            <v>ks</v>
          </cell>
        </row>
        <row r="11402">
          <cell r="C11402">
            <v>0</v>
          </cell>
          <cell r="D11402">
            <v>1</v>
          </cell>
          <cell r="E11402" t="str">
            <v>ks</v>
          </cell>
        </row>
        <row r="11403">
          <cell r="C11403">
            <v>0</v>
          </cell>
          <cell r="D11403">
            <v>1</v>
          </cell>
          <cell r="E11403" t="str">
            <v>ks</v>
          </cell>
        </row>
        <row r="11404">
          <cell r="C11404">
            <v>0</v>
          </cell>
          <cell r="D11404">
            <v>1</v>
          </cell>
          <cell r="E11404" t="str">
            <v>ks</v>
          </cell>
        </row>
        <row r="11405">
          <cell r="C11405">
            <v>0</v>
          </cell>
          <cell r="D11405">
            <v>1</v>
          </cell>
          <cell r="E11405" t="str">
            <v>ks</v>
          </cell>
        </row>
        <row r="11406">
          <cell r="C11406">
            <v>0</v>
          </cell>
          <cell r="D11406">
            <v>1</v>
          </cell>
          <cell r="E11406" t="str">
            <v>ks</v>
          </cell>
        </row>
        <row r="11407">
          <cell r="C11407">
            <v>0</v>
          </cell>
          <cell r="D11407">
            <v>1</v>
          </cell>
          <cell r="E11407" t="str">
            <v>ks</v>
          </cell>
        </row>
        <row r="11408">
          <cell r="C11408">
            <v>0</v>
          </cell>
          <cell r="D11408">
            <v>1</v>
          </cell>
          <cell r="E11408" t="str">
            <v>ks</v>
          </cell>
        </row>
        <row r="11409">
          <cell r="C11409">
            <v>0</v>
          </cell>
          <cell r="D11409">
            <v>1</v>
          </cell>
          <cell r="E11409" t="str">
            <v>ks</v>
          </cell>
        </row>
        <row r="11410">
          <cell r="C11410">
            <v>0</v>
          </cell>
          <cell r="D11410">
            <v>1</v>
          </cell>
          <cell r="E11410" t="str">
            <v>ks</v>
          </cell>
        </row>
        <row r="11411">
          <cell r="C11411">
            <v>0</v>
          </cell>
          <cell r="D11411">
            <v>1</v>
          </cell>
          <cell r="E11411" t="str">
            <v>ks</v>
          </cell>
        </row>
        <row r="11412">
          <cell r="C11412">
            <v>0</v>
          </cell>
          <cell r="D11412">
            <v>1</v>
          </cell>
          <cell r="E11412" t="str">
            <v>ks</v>
          </cell>
        </row>
        <row r="11413">
          <cell r="C11413">
            <v>0</v>
          </cell>
          <cell r="D11413">
            <v>1</v>
          </cell>
          <cell r="E11413" t="str">
            <v>ks</v>
          </cell>
        </row>
        <row r="11414">
          <cell r="C11414">
            <v>0</v>
          </cell>
          <cell r="D11414">
            <v>1</v>
          </cell>
          <cell r="E11414" t="str">
            <v>ks</v>
          </cell>
        </row>
        <row r="11415">
          <cell r="C11415">
            <v>0</v>
          </cell>
          <cell r="D11415">
            <v>1</v>
          </cell>
          <cell r="E11415" t="str">
            <v>ks</v>
          </cell>
        </row>
        <row r="11416">
          <cell r="C11416">
            <v>0</v>
          </cell>
          <cell r="D11416">
            <v>1</v>
          </cell>
          <cell r="E11416" t="str">
            <v>ks</v>
          </cell>
        </row>
        <row r="11417">
          <cell r="C11417">
            <v>0</v>
          </cell>
          <cell r="D11417">
            <v>1</v>
          </cell>
          <cell r="E11417" t="str">
            <v>ks</v>
          </cell>
        </row>
        <row r="11418">
          <cell r="C11418">
            <v>0</v>
          </cell>
          <cell r="D11418">
            <v>1</v>
          </cell>
          <cell r="E11418" t="str">
            <v>ks</v>
          </cell>
        </row>
        <row r="11419">
          <cell r="C11419">
            <v>0</v>
          </cell>
          <cell r="D11419">
            <v>1</v>
          </cell>
          <cell r="E11419" t="str">
            <v>ks</v>
          </cell>
        </row>
        <row r="11420">
          <cell r="C11420">
            <v>0</v>
          </cell>
          <cell r="D11420">
            <v>1</v>
          </cell>
          <cell r="E11420" t="str">
            <v>ks</v>
          </cell>
        </row>
        <row r="11421">
          <cell r="C11421">
            <v>0</v>
          </cell>
          <cell r="D11421">
            <v>1</v>
          </cell>
          <cell r="E11421" t="str">
            <v>ks</v>
          </cell>
        </row>
        <row r="11422">
          <cell r="C11422">
            <v>0</v>
          </cell>
          <cell r="D11422">
            <v>1</v>
          </cell>
          <cell r="E11422" t="str">
            <v>ks</v>
          </cell>
        </row>
        <row r="11423">
          <cell r="C11423">
            <v>0</v>
          </cell>
          <cell r="D11423">
            <v>1</v>
          </cell>
          <cell r="E11423" t="str">
            <v>ks</v>
          </cell>
        </row>
        <row r="11424">
          <cell r="C11424">
            <v>0</v>
          </cell>
          <cell r="D11424">
            <v>1</v>
          </cell>
          <cell r="E11424" t="str">
            <v>ks</v>
          </cell>
        </row>
        <row r="11425">
          <cell r="C11425">
            <v>0</v>
          </cell>
          <cell r="D11425">
            <v>1</v>
          </cell>
          <cell r="E11425" t="str">
            <v>ks</v>
          </cell>
        </row>
        <row r="11426">
          <cell r="C11426">
            <v>0</v>
          </cell>
          <cell r="D11426">
            <v>1</v>
          </cell>
          <cell r="E11426" t="str">
            <v>ks</v>
          </cell>
        </row>
        <row r="11427">
          <cell r="C11427">
            <v>0</v>
          </cell>
          <cell r="D11427">
            <v>1</v>
          </cell>
          <cell r="E11427" t="str">
            <v>ks</v>
          </cell>
        </row>
        <row r="11428">
          <cell r="C11428">
            <v>0</v>
          </cell>
          <cell r="D11428">
            <v>1</v>
          </cell>
          <cell r="E11428" t="str">
            <v>ks</v>
          </cell>
        </row>
        <row r="11429">
          <cell r="C11429">
            <v>0</v>
          </cell>
          <cell r="D11429">
            <v>1</v>
          </cell>
          <cell r="E11429" t="str">
            <v>ks</v>
          </cell>
        </row>
        <row r="11430">
          <cell r="C11430">
            <v>0</v>
          </cell>
          <cell r="D11430">
            <v>1</v>
          </cell>
          <cell r="E11430" t="str">
            <v>ks</v>
          </cell>
        </row>
        <row r="11431">
          <cell r="C11431">
            <v>0</v>
          </cell>
          <cell r="D11431">
            <v>1</v>
          </cell>
          <cell r="E11431" t="str">
            <v>ks</v>
          </cell>
        </row>
        <row r="11432">
          <cell r="C11432">
            <v>0</v>
          </cell>
          <cell r="D11432">
            <v>1</v>
          </cell>
          <cell r="E11432" t="str">
            <v>ks</v>
          </cell>
        </row>
        <row r="11433">
          <cell r="C11433">
            <v>0</v>
          </cell>
          <cell r="D11433">
            <v>1</v>
          </cell>
          <cell r="E11433" t="str">
            <v>ks</v>
          </cell>
        </row>
        <row r="11434">
          <cell r="C11434">
            <v>0</v>
          </cell>
          <cell r="D11434">
            <v>1</v>
          </cell>
          <cell r="E11434" t="str">
            <v>ks</v>
          </cell>
        </row>
        <row r="11435">
          <cell r="C11435">
            <v>0</v>
          </cell>
          <cell r="D11435">
            <v>1</v>
          </cell>
          <cell r="E11435" t="str">
            <v>ks</v>
          </cell>
        </row>
        <row r="11436">
          <cell r="C11436">
            <v>0</v>
          </cell>
          <cell r="D11436">
            <v>1</v>
          </cell>
          <cell r="E11436" t="str">
            <v>ks</v>
          </cell>
        </row>
        <row r="11437">
          <cell r="C11437">
            <v>0</v>
          </cell>
          <cell r="D11437">
            <v>1</v>
          </cell>
          <cell r="E11437" t="str">
            <v>ks</v>
          </cell>
        </row>
        <row r="11438">
          <cell r="C11438">
            <v>0</v>
          </cell>
          <cell r="D11438">
            <v>1</v>
          </cell>
          <cell r="E11438" t="str">
            <v>ks</v>
          </cell>
        </row>
        <row r="11439">
          <cell r="C11439">
            <v>0</v>
          </cell>
          <cell r="D11439">
            <v>1</v>
          </cell>
          <cell r="E11439" t="str">
            <v>ks</v>
          </cell>
        </row>
        <row r="11440">
          <cell r="C11440">
            <v>0</v>
          </cell>
          <cell r="D11440">
            <v>1</v>
          </cell>
          <cell r="E11440" t="str">
            <v>ks</v>
          </cell>
        </row>
        <row r="11441">
          <cell r="C11441">
            <v>0</v>
          </cell>
          <cell r="D11441">
            <v>1</v>
          </cell>
          <cell r="E11441" t="str">
            <v>ks</v>
          </cell>
        </row>
        <row r="11442">
          <cell r="C11442">
            <v>0</v>
          </cell>
          <cell r="D11442">
            <v>1</v>
          </cell>
          <cell r="E11442" t="str">
            <v>ks</v>
          </cell>
        </row>
        <row r="11443">
          <cell r="C11443">
            <v>0</v>
          </cell>
          <cell r="D11443">
            <v>1</v>
          </cell>
          <cell r="E11443" t="str">
            <v>ks</v>
          </cell>
        </row>
        <row r="11444">
          <cell r="C11444">
            <v>0</v>
          </cell>
          <cell r="D11444">
            <v>1</v>
          </cell>
          <cell r="E11444" t="str">
            <v>ks</v>
          </cell>
        </row>
        <row r="11445">
          <cell r="C11445">
            <v>0</v>
          </cell>
          <cell r="D11445">
            <v>1</v>
          </cell>
          <cell r="E11445" t="str">
            <v>ks</v>
          </cell>
        </row>
        <row r="11446">
          <cell r="C11446">
            <v>0</v>
          </cell>
          <cell r="D11446">
            <v>1</v>
          </cell>
          <cell r="E11446" t="str">
            <v>ks</v>
          </cell>
        </row>
        <row r="11447">
          <cell r="C11447">
            <v>0</v>
          </cell>
          <cell r="D11447">
            <v>1</v>
          </cell>
          <cell r="E11447" t="str">
            <v>ks</v>
          </cell>
        </row>
        <row r="11448">
          <cell r="C11448">
            <v>0</v>
          </cell>
          <cell r="D11448">
            <v>1</v>
          </cell>
          <cell r="E11448" t="str">
            <v>ks</v>
          </cell>
        </row>
        <row r="11449">
          <cell r="C11449">
            <v>0</v>
          </cell>
          <cell r="D11449">
            <v>1</v>
          </cell>
          <cell r="E11449" t="str">
            <v>m</v>
          </cell>
        </row>
        <row r="11450">
          <cell r="C11450">
            <v>0</v>
          </cell>
          <cell r="D11450">
            <v>1</v>
          </cell>
          <cell r="E11450" t="str">
            <v>m</v>
          </cell>
        </row>
        <row r="11451">
          <cell r="C11451">
            <v>0</v>
          </cell>
          <cell r="D11451">
            <v>1</v>
          </cell>
          <cell r="E11451" t="str">
            <v>m</v>
          </cell>
        </row>
        <row r="11452">
          <cell r="C11452">
            <v>0</v>
          </cell>
          <cell r="D11452">
            <v>1</v>
          </cell>
          <cell r="E11452" t="str">
            <v>m</v>
          </cell>
        </row>
        <row r="11453">
          <cell r="C11453">
            <v>0</v>
          </cell>
          <cell r="D11453">
            <v>1</v>
          </cell>
          <cell r="E11453" t="str">
            <v>m</v>
          </cell>
        </row>
        <row r="11454">
          <cell r="C11454">
            <v>0</v>
          </cell>
          <cell r="D11454">
            <v>1</v>
          </cell>
          <cell r="E11454" t="str">
            <v>m</v>
          </cell>
        </row>
        <row r="11455">
          <cell r="C11455">
            <v>0</v>
          </cell>
          <cell r="D11455">
            <v>1</v>
          </cell>
          <cell r="E11455" t="str">
            <v>m</v>
          </cell>
        </row>
        <row r="11456">
          <cell r="C11456">
            <v>0</v>
          </cell>
          <cell r="D11456">
            <v>1</v>
          </cell>
          <cell r="E11456" t="str">
            <v>m</v>
          </cell>
        </row>
        <row r="11457">
          <cell r="C11457">
            <v>0</v>
          </cell>
          <cell r="D11457">
            <v>1</v>
          </cell>
          <cell r="E11457" t="str">
            <v>m</v>
          </cell>
        </row>
        <row r="11458">
          <cell r="C11458">
            <v>0</v>
          </cell>
          <cell r="D11458">
            <v>1</v>
          </cell>
          <cell r="E11458" t="str">
            <v>m</v>
          </cell>
        </row>
        <row r="11459">
          <cell r="C11459">
            <v>0</v>
          </cell>
          <cell r="D11459">
            <v>1</v>
          </cell>
          <cell r="E11459" t="str">
            <v>m</v>
          </cell>
        </row>
        <row r="11460">
          <cell r="C11460">
            <v>0</v>
          </cell>
          <cell r="D11460">
            <v>1</v>
          </cell>
          <cell r="E11460" t="str">
            <v>m</v>
          </cell>
        </row>
        <row r="11461">
          <cell r="C11461">
            <v>0</v>
          </cell>
          <cell r="D11461">
            <v>1</v>
          </cell>
          <cell r="E11461" t="str">
            <v>m</v>
          </cell>
        </row>
        <row r="11462">
          <cell r="C11462">
            <v>0</v>
          </cell>
          <cell r="D11462">
            <v>1</v>
          </cell>
          <cell r="E11462" t="str">
            <v>m</v>
          </cell>
        </row>
        <row r="11463">
          <cell r="C11463">
            <v>0</v>
          </cell>
          <cell r="D11463">
            <v>1</v>
          </cell>
          <cell r="E11463" t="str">
            <v>m</v>
          </cell>
        </row>
        <row r="11464">
          <cell r="C11464">
            <v>0</v>
          </cell>
          <cell r="D11464">
            <v>1</v>
          </cell>
          <cell r="E11464" t="str">
            <v>m</v>
          </cell>
        </row>
        <row r="11465">
          <cell r="C11465">
            <v>0</v>
          </cell>
          <cell r="D11465">
            <v>1</v>
          </cell>
          <cell r="E11465" t="str">
            <v>m</v>
          </cell>
        </row>
        <row r="11466">
          <cell r="C11466">
            <v>0</v>
          </cell>
          <cell r="D11466">
            <v>1</v>
          </cell>
          <cell r="E11466" t="str">
            <v>m</v>
          </cell>
        </row>
        <row r="11467">
          <cell r="C11467">
            <v>0</v>
          </cell>
          <cell r="D11467">
            <v>1</v>
          </cell>
          <cell r="E11467" t="str">
            <v>m</v>
          </cell>
        </row>
        <row r="11468">
          <cell r="C11468">
            <v>0</v>
          </cell>
          <cell r="D11468">
            <v>1</v>
          </cell>
          <cell r="E11468" t="str">
            <v>m</v>
          </cell>
        </row>
        <row r="11469">
          <cell r="C11469">
            <v>0</v>
          </cell>
          <cell r="D11469">
            <v>1</v>
          </cell>
          <cell r="E11469" t="str">
            <v>m</v>
          </cell>
        </row>
        <row r="11470">
          <cell r="C11470">
            <v>0</v>
          </cell>
          <cell r="D11470">
            <v>1</v>
          </cell>
          <cell r="E11470" t="str">
            <v>m</v>
          </cell>
        </row>
        <row r="11471">
          <cell r="C11471">
            <v>0</v>
          </cell>
          <cell r="D11471">
            <v>1</v>
          </cell>
          <cell r="E11471" t="str">
            <v>m</v>
          </cell>
        </row>
        <row r="11472">
          <cell r="C11472">
            <v>0</v>
          </cell>
          <cell r="D11472">
            <v>1</v>
          </cell>
          <cell r="E11472" t="str">
            <v>m</v>
          </cell>
        </row>
        <row r="11473">
          <cell r="C11473">
            <v>0</v>
          </cell>
          <cell r="D11473">
            <v>1</v>
          </cell>
          <cell r="E11473" t="str">
            <v>m</v>
          </cell>
        </row>
        <row r="11474">
          <cell r="C11474">
            <v>0</v>
          </cell>
          <cell r="D11474">
            <v>1</v>
          </cell>
          <cell r="E11474" t="str">
            <v>m</v>
          </cell>
        </row>
        <row r="11475">
          <cell r="C11475">
            <v>0</v>
          </cell>
          <cell r="D11475">
            <v>1</v>
          </cell>
          <cell r="E11475" t="str">
            <v>m</v>
          </cell>
        </row>
        <row r="11476">
          <cell r="C11476">
            <v>0</v>
          </cell>
          <cell r="D11476">
            <v>1</v>
          </cell>
          <cell r="E11476" t="str">
            <v>m</v>
          </cell>
        </row>
        <row r="11477">
          <cell r="C11477">
            <v>0</v>
          </cell>
          <cell r="D11477">
            <v>1</v>
          </cell>
          <cell r="E11477" t="str">
            <v>m</v>
          </cell>
        </row>
        <row r="11478">
          <cell r="C11478">
            <v>0</v>
          </cell>
          <cell r="D11478">
            <v>1</v>
          </cell>
          <cell r="E11478" t="str">
            <v>m</v>
          </cell>
        </row>
        <row r="11479">
          <cell r="C11479">
            <v>0</v>
          </cell>
          <cell r="D11479">
            <v>1</v>
          </cell>
          <cell r="E11479" t="str">
            <v>m</v>
          </cell>
        </row>
        <row r="11480">
          <cell r="C11480">
            <v>0</v>
          </cell>
          <cell r="D11480">
            <v>1</v>
          </cell>
          <cell r="E11480" t="str">
            <v>m</v>
          </cell>
        </row>
        <row r="11481">
          <cell r="C11481">
            <v>0</v>
          </cell>
          <cell r="D11481">
            <v>1</v>
          </cell>
          <cell r="E11481" t="str">
            <v>m</v>
          </cell>
        </row>
        <row r="11482">
          <cell r="C11482">
            <v>0</v>
          </cell>
          <cell r="D11482">
            <v>1</v>
          </cell>
          <cell r="E11482" t="str">
            <v>m</v>
          </cell>
        </row>
        <row r="11483">
          <cell r="C11483">
            <v>0</v>
          </cell>
          <cell r="D11483">
            <v>1</v>
          </cell>
          <cell r="E11483" t="str">
            <v>m</v>
          </cell>
        </row>
        <row r="11484">
          <cell r="C11484">
            <v>0</v>
          </cell>
          <cell r="D11484">
            <v>1</v>
          </cell>
          <cell r="E11484" t="str">
            <v>m</v>
          </cell>
        </row>
        <row r="11485">
          <cell r="C11485">
            <v>0</v>
          </cell>
          <cell r="D11485">
            <v>1</v>
          </cell>
          <cell r="E11485" t="str">
            <v>m</v>
          </cell>
        </row>
        <row r="11486">
          <cell r="C11486">
            <v>0</v>
          </cell>
          <cell r="D11486">
            <v>1</v>
          </cell>
          <cell r="E11486" t="str">
            <v>m</v>
          </cell>
        </row>
        <row r="11487">
          <cell r="C11487">
            <v>0</v>
          </cell>
          <cell r="D11487">
            <v>1</v>
          </cell>
          <cell r="E11487" t="str">
            <v>m</v>
          </cell>
        </row>
        <row r="11488">
          <cell r="C11488">
            <v>0</v>
          </cell>
          <cell r="D11488">
            <v>1</v>
          </cell>
          <cell r="E11488" t="str">
            <v>m</v>
          </cell>
        </row>
        <row r="11489">
          <cell r="C11489">
            <v>0</v>
          </cell>
          <cell r="D11489">
            <v>1</v>
          </cell>
          <cell r="E11489" t="str">
            <v>m</v>
          </cell>
        </row>
        <row r="11490">
          <cell r="C11490">
            <v>0</v>
          </cell>
          <cell r="D11490">
            <v>1</v>
          </cell>
          <cell r="E11490" t="str">
            <v>m</v>
          </cell>
        </row>
        <row r="11491">
          <cell r="C11491">
            <v>0</v>
          </cell>
          <cell r="D11491">
            <v>1</v>
          </cell>
          <cell r="E11491" t="str">
            <v>m</v>
          </cell>
        </row>
        <row r="11492">
          <cell r="C11492">
            <v>0</v>
          </cell>
          <cell r="D11492">
            <v>1</v>
          </cell>
          <cell r="E11492" t="str">
            <v>m</v>
          </cell>
        </row>
        <row r="11493">
          <cell r="C11493">
            <v>0</v>
          </cell>
          <cell r="D11493">
            <v>1</v>
          </cell>
          <cell r="E11493" t="str">
            <v>m</v>
          </cell>
        </row>
        <row r="11494">
          <cell r="C11494">
            <v>0</v>
          </cell>
          <cell r="D11494">
            <v>1</v>
          </cell>
          <cell r="E11494" t="str">
            <v>m</v>
          </cell>
        </row>
        <row r="11495">
          <cell r="C11495">
            <v>0</v>
          </cell>
          <cell r="D11495">
            <v>1</v>
          </cell>
          <cell r="E11495" t="str">
            <v>m</v>
          </cell>
        </row>
        <row r="11496">
          <cell r="C11496">
            <v>0</v>
          </cell>
          <cell r="D11496">
            <v>1</v>
          </cell>
          <cell r="E11496" t="str">
            <v>m</v>
          </cell>
        </row>
        <row r="11497">
          <cell r="C11497">
            <v>0</v>
          </cell>
          <cell r="D11497">
            <v>1</v>
          </cell>
          <cell r="E11497" t="str">
            <v>m</v>
          </cell>
        </row>
        <row r="11498">
          <cell r="C11498">
            <v>0</v>
          </cell>
          <cell r="D11498">
            <v>1</v>
          </cell>
          <cell r="E11498" t="str">
            <v>m</v>
          </cell>
        </row>
        <row r="11499">
          <cell r="C11499">
            <v>0</v>
          </cell>
          <cell r="D11499">
            <v>1</v>
          </cell>
          <cell r="E11499" t="str">
            <v>m</v>
          </cell>
        </row>
        <row r="11500">
          <cell r="C11500">
            <v>0</v>
          </cell>
          <cell r="D11500">
            <v>1</v>
          </cell>
          <cell r="E11500" t="str">
            <v>m</v>
          </cell>
        </row>
        <row r="11501">
          <cell r="C11501">
            <v>0</v>
          </cell>
          <cell r="D11501">
            <v>1</v>
          </cell>
          <cell r="E11501" t="str">
            <v>m</v>
          </cell>
        </row>
        <row r="11502">
          <cell r="C11502">
            <v>0</v>
          </cell>
          <cell r="D11502">
            <v>1</v>
          </cell>
          <cell r="E11502" t="str">
            <v>m</v>
          </cell>
        </row>
        <row r="11503">
          <cell r="C11503">
            <v>0</v>
          </cell>
          <cell r="D11503">
            <v>1</v>
          </cell>
          <cell r="E11503" t="str">
            <v>m</v>
          </cell>
        </row>
        <row r="11504">
          <cell r="C11504">
            <v>0</v>
          </cell>
          <cell r="D11504">
            <v>1</v>
          </cell>
          <cell r="E11504" t="str">
            <v>m</v>
          </cell>
        </row>
        <row r="11505">
          <cell r="C11505">
            <v>0</v>
          </cell>
          <cell r="D11505">
            <v>1</v>
          </cell>
          <cell r="E11505" t="str">
            <v>ks</v>
          </cell>
        </row>
        <row r="11506">
          <cell r="C11506">
            <v>0</v>
          </cell>
          <cell r="D11506">
            <v>1</v>
          </cell>
          <cell r="E11506" t="str">
            <v>ks</v>
          </cell>
        </row>
        <row r="11507">
          <cell r="C11507">
            <v>0</v>
          </cell>
          <cell r="D11507">
            <v>1</v>
          </cell>
          <cell r="E11507" t="str">
            <v>ks</v>
          </cell>
        </row>
        <row r="11508">
          <cell r="C11508">
            <v>0</v>
          </cell>
          <cell r="D11508">
            <v>1</v>
          </cell>
          <cell r="E11508" t="str">
            <v>ks</v>
          </cell>
        </row>
        <row r="11509">
          <cell r="C11509">
            <v>0</v>
          </cell>
          <cell r="D11509">
            <v>1</v>
          </cell>
          <cell r="E11509" t="str">
            <v>ks</v>
          </cell>
        </row>
        <row r="11510">
          <cell r="C11510">
            <v>0</v>
          </cell>
          <cell r="D11510">
            <v>1</v>
          </cell>
          <cell r="E11510" t="str">
            <v>ks</v>
          </cell>
        </row>
        <row r="11511">
          <cell r="C11511">
            <v>0</v>
          </cell>
          <cell r="D11511">
            <v>1</v>
          </cell>
          <cell r="E11511" t="str">
            <v>ks</v>
          </cell>
        </row>
        <row r="11512">
          <cell r="C11512">
            <v>0</v>
          </cell>
          <cell r="D11512">
            <v>1</v>
          </cell>
          <cell r="E11512" t="str">
            <v>ks</v>
          </cell>
        </row>
        <row r="11513">
          <cell r="C11513">
            <v>0</v>
          </cell>
          <cell r="D11513">
            <v>1</v>
          </cell>
          <cell r="E11513" t="str">
            <v>ks</v>
          </cell>
        </row>
        <row r="11514">
          <cell r="C11514">
            <v>0</v>
          </cell>
          <cell r="D11514">
            <v>1</v>
          </cell>
          <cell r="E11514" t="str">
            <v>ks</v>
          </cell>
        </row>
        <row r="11515">
          <cell r="C11515">
            <v>0</v>
          </cell>
          <cell r="D11515">
            <v>1</v>
          </cell>
          <cell r="E11515" t="str">
            <v>ks</v>
          </cell>
        </row>
        <row r="11516">
          <cell r="C11516">
            <v>0</v>
          </cell>
          <cell r="D11516">
            <v>1</v>
          </cell>
          <cell r="E11516" t="str">
            <v>ks</v>
          </cell>
        </row>
        <row r="11517">
          <cell r="C11517">
            <v>0</v>
          </cell>
          <cell r="D11517">
            <v>1</v>
          </cell>
          <cell r="E11517" t="str">
            <v>ks</v>
          </cell>
        </row>
        <row r="11518">
          <cell r="C11518">
            <v>0</v>
          </cell>
          <cell r="D11518">
            <v>1</v>
          </cell>
          <cell r="E11518" t="str">
            <v>ks</v>
          </cell>
        </row>
        <row r="11519">
          <cell r="C11519">
            <v>0</v>
          </cell>
          <cell r="D11519">
            <v>1</v>
          </cell>
          <cell r="E11519" t="str">
            <v>ks</v>
          </cell>
        </row>
        <row r="11520">
          <cell r="C11520">
            <v>0</v>
          </cell>
          <cell r="D11520">
            <v>1</v>
          </cell>
          <cell r="E11520" t="str">
            <v>ks</v>
          </cell>
        </row>
        <row r="11521">
          <cell r="C11521">
            <v>0</v>
          </cell>
          <cell r="D11521">
            <v>1</v>
          </cell>
          <cell r="E11521" t="str">
            <v>ks</v>
          </cell>
        </row>
        <row r="11522">
          <cell r="C11522">
            <v>0</v>
          </cell>
          <cell r="D11522">
            <v>1</v>
          </cell>
          <cell r="E11522" t="str">
            <v>ks</v>
          </cell>
        </row>
        <row r="11523">
          <cell r="C11523">
            <v>0</v>
          </cell>
          <cell r="D11523">
            <v>1</v>
          </cell>
          <cell r="E11523" t="str">
            <v>ks</v>
          </cell>
        </row>
        <row r="11524">
          <cell r="C11524">
            <v>0</v>
          </cell>
          <cell r="D11524">
            <v>1</v>
          </cell>
          <cell r="E11524" t="str">
            <v>ks</v>
          </cell>
        </row>
        <row r="11525">
          <cell r="C11525">
            <v>0</v>
          </cell>
          <cell r="D11525">
            <v>1</v>
          </cell>
          <cell r="E11525" t="str">
            <v>ks</v>
          </cell>
        </row>
        <row r="11526">
          <cell r="C11526">
            <v>0</v>
          </cell>
          <cell r="D11526">
            <v>1</v>
          </cell>
          <cell r="E11526" t="str">
            <v>m</v>
          </cell>
        </row>
        <row r="11527">
          <cell r="C11527">
            <v>0</v>
          </cell>
          <cell r="D11527">
            <v>1</v>
          </cell>
          <cell r="E11527" t="str">
            <v>m</v>
          </cell>
        </row>
        <row r="11528">
          <cell r="C11528">
            <v>0</v>
          </cell>
          <cell r="D11528">
            <v>1</v>
          </cell>
          <cell r="E11528" t="str">
            <v>m</v>
          </cell>
        </row>
        <row r="11529">
          <cell r="C11529">
            <v>0</v>
          </cell>
          <cell r="D11529">
            <v>1</v>
          </cell>
          <cell r="E11529" t="str">
            <v>m</v>
          </cell>
        </row>
        <row r="11530">
          <cell r="C11530">
            <v>0</v>
          </cell>
          <cell r="D11530">
            <v>1</v>
          </cell>
          <cell r="E11530" t="str">
            <v>m</v>
          </cell>
        </row>
        <row r="11531">
          <cell r="C11531">
            <v>0</v>
          </cell>
          <cell r="D11531">
            <v>1</v>
          </cell>
          <cell r="E11531" t="str">
            <v>m</v>
          </cell>
        </row>
        <row r="11532">
          <cell r="C11532">
            <v>0</v>
          </cell>
          <cell r="D11532">
            <v>1</v>
          </cell>
          <cell r="E11532" t="str">
            <v>m</v>
          </cell>
        </row>
        <row r="11533">
          <cell r="C11533">
            <v>0</v>
          </cell>
          <cell r="D11533">
            <v>1</v>
          </cell>
          <cell r="E11533" t="str">
            <v>m</v>
          </cell>
        </row>
        <row r="11534">
          <cell r="C11534">
            <v>0</v>
          </cell>
          <cell r="D11534">
            <v>1</v>
          </cell>
          <cell r="E11534" t="str">
            <v>m</v>
          </cell>
        </row>
        <row r="11535">
          <cell r="C11535">
            <v>0</v>
          </cell>
          <cell r="D11535">
            <v>1</v>
          </cell>
          <cell r="E11535" t="str">
            <v>m</v>
          </cell>
        </row>
        <row r="11536">
          <cell r="C11536">
            <v>0</v>
          </cell>
          <cell r="D11536">
            <v>1</v>
          </cell>
          <cell r="E11536" t="str">
            <v>m</v>
          </cell>
        </row>
        <row r="11537">
          <cell r="C11537">
            <v>0</v>
          </cell>
          <cell r="D11537">
            <v>1</v>
          </cell>
          <cell r="E11537" t="str">
            <v>m</v>
          </cell>
        </row>
        <row r="11538">
          <cell r="C11538">
            <v>0</v>
          </cell>
          <cell r="D11538">
            <v>1</v>
          </cell>
          <cell r="E11538" t="str">
            <v>m</v>
          </cell>
        </row>
        <row r="11539">
          <cell r="C11539">
            <v>0</v>
          </cell>
          <cell r="D11539">
            <v>1</v>
          </cell>
          <cell r="E11539" t="str">
            <v>m</v>
          </cell>
        </row>
        <row r="11540">
          <cell r="C11540">
            <v>0</v>
          </cell>
          <cell r="D11540">
            <v>1</v>
          </cell>
          <cell r="E11540" t="str">
            <v>m</v>
          </cell>
        </row>
        <row r="11541">
          <cell r="C11541">
            <v>0</v>
          </cell>
          <cell r="D11541">
            <v>1</v>
          </cell>
          <cell r="E11541" t="str">
            <v>m</v>
          </cell>
        </row>
        <row r="11542">
          <cell r="C11542">
            <v>0</v>
          </cell>
          <cell r="D11542">
            <v>1</v>
          </cell>
          <cell r="E11542" t="str">
            <v>m</v>
          </cell>
        </row>
        <row r="11543">
          <cell r="C11543">
            <v>0</v>
          </cell>
          <cell r="D11543">
            <v>1</v>
          </cell>
          <cell r="E11543" t="str">
            <v>m</v>
          </cell>
        </row>
        <row r="11544">
          <cell r="C11544">
            <v>0</v>
          </cell>
          <cell r="D11544">
            <v>1</v>
          </cell>
          <cell r="E11544" t="str">
            <v>m</v>
          </cell>
        </row>
        <row r="11545">
          <cell r="C11545">
            <v>0</v>
          </cell>
          <cell r="D11545">
            <v>1</v>
          </cell>
          <cell r="E11545" t="str">
            <v>m</v>
          </cell>
        </row>
        <row r="11546">
          <cell r="C11546">
            <v>0</v>
          </cell>
          <cell r="D11546">
            <v>1</v>
          </cell>
          <cell r="E11546" t="str">
            <v>m</v>
          </cell>
        </row>
        <row r="11547">
          <cell r="C11547">
            <v>0</v>
          </cell>
          <cell r="D11547">
            <v>1</v>
          </cell>
          <cell r="E11547" t="str">
            <v>m</v>
          </cell>
        </row>
        <row r="11548">
          <cell r="C11548">
            <v>0</v>
          </cell>
          <cell r="D11548">
            <v>1</v>
          </cell>
          <cell r="E11548" t="str">
            <v>m</v>
          </cell>
        </row>
        <row r="11549">
          <cell r="C11549">
            <v>0</v>
          </cell>
          <cell r="D11549">
            <v>1</v>
          </cell>
          <cell r="E11549" t="str">
            <v>m</v>
          </cell>
        </row>
        <row r="11550">
          <cell r="C11550">
            <v>0</v>
          </cell>
          <cell r="D11550">
            <v>1</v>
          </cell>
          <cell r="E11550" t="str">
            <v>m</v>
          </cell>
        </row>
        <row r="11551">
          <cell r="C11551">
            <v>0</v>
          </cell>
          <cell r="D11551">
            <v>1</v>
          </cell>
          <cell r="E11551" t="str">
            <v>m</v>
          </cell>
        </row>
        <row r="11552">
          <cell r="C11552">
            <v>0</v>
          </cell>
          <cell r="D11552">
            <v>1</v>
          </cell>
          <cell r="E11552" t="str">
            <v>m</v>
          </cell>
        </row>
        <row r="11553">
          <cell r="C11553">
            <v>0</v>
          </cell>
          <cell r="D11553">
            <v>1</v>
          </cell>
          <cell r="E11553" t="str">
            <v>m</v>
          </cell>
        </row>
        <row r="11554">
          <cell r="C11554">
            <v>0</v>
          </cell>
          <cell r="D11554">
            <v>1</v>
          </cell>
          <cell r="E11554" t="str">
            <v>m</v>
          </cell>
        </row>
        <row r="11555">
          <cell r="C11555">
            <v>0</v>
          </cell>
          <cell r="D11555">
            <v>1</v>
          </cell>
          <cell r="E11555" t="str">
            <v>m</v>
          </cell>
        </row>
        <row r="11556">
          <cell r="C11556">
            <v>0</v>
          </cell>
          <cell r="D11556">
            <v>1</v>
          </cell>
          <cell r="E11556" t="str">
            <v>m</v>
          </cell>
        </row>
        <row r="11557">
          <cell r="C11557">
            <v>0</v>
          </cell>
          <cell r="D11557">
            <v>1</v>
          </cell>
          <cell r="E11557" t="str">
            <v>m</v>
          </cell>
        </row>
        <row r="11558">
          <cell r="C11558">
            <v>0</v>
          </cell>
          <cell r="D11558">
            <v>1</v>
          </cell>
          <cell r="E11558" t="str">
            <v>m</v>
          </cell>
        </row>
        <row r="11559">
          <cell r="C11559">
            <v>0</v>
          </cell>
          <cell r="D11559">
            <v>1</v>
          </cell>
          <cell r="E11559" t="str">
            <v>m</v>
          </cell>
        </row>
        <row r="11560">
          <cell r="C11560">
            <v>0</v>
          </cell>
          <cell r="D11560">
            <v>1</v>
          </cell>
          <cell r="E11560" t="str">
            <v>m</v>
          </cell>
        </row>
        <row r="11561">
          <cell r="C11561">
            <v>0</v>
          </cell>
          <cell r="D11561">
            <v>1</v>
          </cell>
          <cell r="E11561" t="str">
            <v>m</v>
          </cell>
        </row>
        <row r="11562">
          <cell r="C11562">
            <v>0</v>
          </cell>
          <cell r="D11562">
            <v>1</v>
          </cell>
          <cell r="E11562" t="str">
            <v>m</v>
          </cell>
        </row>
        <row r="11563">
          <cell r="C11563">
            <v>0</v>
          </cell>
          <cell r="D11563">
            <v>1</v>
          </cell>
          <cell r="E11563" t="str">
            <v>m</v>
          </cell>
        </row>
        <row r="11564">
          <cell r="C11564">
            <v>0</v>
          </cell>
          <cell r="D11564">
            <v>1</v>
          </cell>
          <cell r="E11564" t="str">
            <v>m</v>
          </cell>
        </row>
        <row r="11565">
          <cell r="C11565">
            <v>0</v>
          </cell>
          <cell r="D11565">
            <v>1</v>
          </cell>
          <cell r="E11565" t="str">
            <v>m</v>
          </cell>
        </row>
        <row r="11566">
          <cell r="C11566">
            <v>0</v>
          </cell>
          <cell r="D11566">
            <v>1</v>
          </cell>
          <cell r="E11566" t="str">
            <v>m</v>
          </cell>
        </row>
        <row r="11567">
          <cell r="C11567">
            <v>0</v>
          </cell>
          <cell r="D11567">
            <v>1</v>
          </cell>
          <cell r="E11567" t="str">
            <v>m</v>
          </cell>
        </row>
        <row r="11568">
          <cell r="C11568">
            <v>0</v>
          </cell>
          <cell r="D11568">
            <v>1</v>
          </cell>
          <cell r="E11568" t="str">
            <v>m</v>
          </cell>
        </row>
        <row r="11569">
          <cell r="C11569">
            <v>0</v>
          </cell>
          <cell r="D11569">
            <v>1</v>
          </cell>
          <cell r="E11569" t="str">
            <v>m</v>
          </cell>
        </row>
        <row r="11570">
          <cell r="C11570">
            <v>0</v>
          </cell>
          <cell r="D11570">
            <v>1</v>
          </cell>
          <cell r="E11570" t="str">
            <v>m</v>
          </cell>
        </row>
        <row r="11571">
          <cell r="C11571">
            <v>0</v>
          </cell>
          <cell r="D11571">
            <v>1</v>
          </cell>
          <cell r="E11571" t="str">
            <v>m</v>
          </cell>
        </row>
        <row r="11572">
          <cell r="C11572">
            <v>0</v>
          </cell>
          <cell r="D11572">
            <v>1</v>
          </cell>
          <cell r="E11572" t="str">
            <v>m</v>
          </cell>
        </row>
        <row r="11573">
          <cell r="C11573">
            <v>0</v>
          </cell>
          <cell r="D11573">
            <v>1</v>
          </cell>
          <cell r="E11573" t="str">
            <v>m</v>
          </cell>
        </row>
        <row r="11574">
          <cell r="C11574">
            <v>0</v>
          </cell>
          <cell r="D11574">
            <v>1</v>
          </cell>
          <cell r="E11574" t="str">
            <v>m</v>
          </cell>
        </row>
        <row r="11575">
          <cell r="C11575">
            <v>0</v>
          </cell>
          <cell r="D11575">
            <v>1</v>
          </cell>
          <cell r="E11575" t="str">
            <v>m</v>
          </cell>
        </row>
        <row r="11576">
          <cell r="C11576">
            <v>0</v>
          </cell>
          <cell r="D11576">
            <v>1</v>
          </cell>
          <cell r="E11576" t="str">
            <v>m</v>
          </cell>
        </row>
        <row r="11577">
          <cell r="C11577">
            <v>0</v>
          </cell>
          <cell r="D11577">
            <v>1</v>
          </cell>
          <cell r="E11577" t="str">
            <v>m</v>
          </cell>
        </row>
        <row r="11578">
          <cell r="C11578">
            <v>0</v>
          </cell>
          <cell r="D11578">
            <v>1</v>
          </cell>
          <cell r="E11578" t="str">
            <v>m</v>
          </cell>
        </row>
        <row r="11579">
          <cell r="C11579">
            <v>0</v>
          </cell>
          <cell r="D11579">
            <v>1</v>
          </cell>
          <cell r="E11579" t="str">
            <v>m</v>
          </cell>
        </row>
        <row r="11580">
          <cell r="C11580">
            <v>0</v>
          </cell>
          <cell r="D11580">
            <v>1</v>
          </cell>
          <cell r="E11580" t="str">
            <v>m</v>
          </cell>
        </row>
        <row r="11581">
          <cell r="C11581">
            <v>0</v>
          </cell>
          <cell r="D11581">
            <v>1</v>
          </cell>
          <cell r="E11581" t="str">
            <v>m</v>
          </cell>
        </row>
        <row r="11582">
          <cell r="C11582">
            <v>0</v>
          </cell>
          <cell r="D11582">
            <v>1</v>
          </cell>
          <cell r="E11582" t="str">
            <v>m</v>
          </cell>
        </row>
        <row r="11583">
          <cell r="C11583">
            <v>0</v>
          </cell>
          <cell r="D11583">
            <v>1</v>
          </cell>
          <cell r="E11583" t="str">
            <v>m</v>
          </cell>
        </row>
        <row r="11584">
          <cell r="C11584">
            <v>0</v>
          </cell>
          <cell r="D11584">
            <v>1</v>
          </cell>
          <cell r="E11584" t="str">
            <v>m</v>
          </cell>
        </row>
        <row r="11585">
          <cell r="C11585">
            <v>0</v>
          </cell>
          <cell r="D11585">
            <v>1</v>
          </cell>
          <cell r="E11585" t="str">
            <v>m</v>
          </cell>
        </row>
        <row r="11586">
          <cell r="C11586">
            <v>0</v>
          </cell>
          <cell r="D11586">
            <v>1</v>
          </cell>
          <cell r="E11586" t="str">
            <v>m</v>
          </cell>
        </row>
        <row r="11587">
          <cell r="C11587">
            <v>0</v>
          </cell>
          <cell r="D11587">
            <v>1</v>
          </cell>
          <cell r="E11587" t="str">
            <v>m</v>
          </cell>
        </row>
        <row r="11588">
          <cell r="C11588">
            <v>0</v>
          </cell>
          <cell r="D11588">
            <v>1</v>
          </cell>
          <cell r="E11588" t="str">
            <v>m</v>
          </cell>
        </row>
        <row r="11589">
          <cell r="C11589">
            <v>0</v>
          </cell>
          <cell r="D11589">
            <v>1</v>
          </cell>
          <cell r="E11589" t="str">
            <v>m</v>
          </cell>
        </row>
        <row r="11590">
          <cell r="C11590">
            <v>0</v>
          </cell>
          <cell r="D11590">
            <v>1</v>
          </cell>
          <cell r="E11590" t="str">
            <v>m</v>
          </cell>
        </row>
        <row r="11591">
          <cell r="C11591">
            <v>0</v>
          </cell>
          <cell r="D11591">
            <v>1</v>
          </cell>
          <cell r="E11591" t="str">
            <v>m</v>
          </cell>
        </row>
        <row r="11592">
          <cell r="C11592">
            <v>0</v>
          </cell>
          <cell r="D11592">
            <v>1</v>
          </cell>
          <cell r="E11592" t="str">
            <v>m</v>
          </cell>
        </row>
        <row r="11593">
          <cell r="C11593">
            <v>0</v>
          </cell>
          <cell r="D11593">
            <v>1</v>
          </cell>
          <cell r="E11593" t="str">
            <v>m</v>
          </cell>
        </row>
        <row r="11594">
          <cell r="C11594">
            <v>0</v>
          </cell>
          <cell r="D11594">
            <v>1</v>
          </cell>
          <cell r="E11594" t="str">
            <v>m</v>
          </cell>
        </row>
        <row r="11595">
          <cell r="C11595">
            <v>0</v>
          </cell>
          <cell r="D11595">
            <v>1</v>
          </cell>
          <cell r="E11595" t="str">
            <v>m</v>
          </cell>
        </row>
        <row r="11596">
          <cell r="C11596">
            <v>0</v>
          </cell>
          <cell r="D11596">
            <v>1</v>
          </cell>
          <cell r="E11596" t="str">
            <v>m</v>
          </cell>
        </row>
        <row r="11597">
          <cell r="C11597">
            <v>0</v>
          </cell>
          <cell r="D11597">
            <v>1</v>
          </cell>
          <cell r="E11597" t="str">
            <v>m</v>
          </cell>
        </row>
        <row r="11598">
          <cell r="C11598">
            <v>0</v>
          </cell>
          <cell r="D11598">
            <v>1</v>
          </cell>
          <cell r="E11598" t="str">
            <v>m</v>
          </cell>
        </row>
        <row r="11599">
          <cell r="C11599">
            <v>0</v>
          </cell>
          <cell r="D11599">
            <v>1</v>
          </cell>
          <cell r="E11599" t="str">
            <v>m</v>
          </cell>
        </row>
        <row r="11600">
          <cell r="C11600">
            <v>0</v>
          </cell>
          <cell r="D11600">
            <v>1</v>
          </cell>
          <cell r="E11600" t="str">
            <v>m</v>
          </cell>
        </row>
        <row r="11601">
          <cell r="C11601">
            <v>0</v>
          </cell>
          <cell r="D11601">
            <v>1</v>
          </cell>
          <cell r="E11601" t="str">
            <v>m</v>
          </cell>
        </row>
        <row r="11602">
          <cell r="C11602">
            <v>0</v>
          </cell>
          <cell r="D11602">
            <v>1</v>
          </cell>
          <cell r="E11602" t="str">
            <v>m</v>
          </cell>
        </row>
        <row r="11603">
          <cell r="C11603">
            <v>0</v>
          </cell>
          <cell r="D11603">
            <v>1</v>
          </cell>
          <cell r="E11603" t="str">
            <v>ks</v>
          </cell>
        </row>
        <row r="11604">
          <cell r="C11604">
            <v>0</v>
          </cell>
          <cell r="D11604">
            <v>1</v>
          </cell>
          <cell r="E11604" t="str">
            <v>m</v>
          </cell>
        </row>
        <row r="11605">
          <cell r="C11605">
            <v>0</v>
          </cell>
          <cell r="D11605">
            <v>1</v>
          </cell>
          <cell r="E11605" t="str">
            <v>ks</v>
          </cell>
        </row>
        <row r="11606">
          <cell r="C11606">
            <v>0</v>
          </cell>
          <cell r="D11606">
            <v>1</v>
          </cell>
          <cell r="E11606" t="str">
            <v>ks</v>
          </cell>
        </row>
        <row r="11607">
          <cell r="C11607">
            <v>0</v>
          </cell>
          <cell r="D11607">
            <v>1</v>
          </cell>
          <cell r="E11607" t="str">
            <v>ks</v>
          </cell>
        </row>
        <row r="11608">
          <cell r="C11608">
            <v>0</v>
          </cell>
          <cell r="D11608">
            <v>1</v>
          </cell>
          <cell r="E11608" t="str">
            <v>ks</v>
          </cell>
        </row>
        <row r="11609">
          <cell r="C11609">
            <v>0</v>
          </cell>
          <cell r="D11609">
            <v>1</v>
          </cell>
          <cell r="E11609" t="str">
            <v>ks</v>
          </cell>
        </row>
        <row r="11610">
          <cell r="C11610">
            <v>0</v>
          </cell>
          <cell r="D11610">
            <v>1</v>
          </cell>
          <cell r="E11610" t="str">
            <v>ks</v>
          </cell>
        </row>
        <row r="11611">
          <cell r="C11611">
            <v>0</v>
          </cell>
          <cell r="D11611">
            <v>1</v>
          </cell>
          <cell r="E11611" t="str">
            <v>ks</v>
          </cell>
        </row>
        <row r="11612">
          <cell r="C11612">
            <v>0</v>
          </cell>
          <cell r="D11612">
            <v>1</v>
          </cell>
          <cell r="E11612" t="str">
            <v>ks</v>
          </cell>
        </row>
        <row r="11613">
          <cell r="C11613">
            <v>0</v>
          </cell>
          <cell r="D11613">
            <v>1</v>
          </cell>
          <cell r="E11613" t="str">
            <v>ks</v>
          </cell>
        </row>
        <row r="11614">
          <cell r="C11614">
            <v>0</v>
          </cell>
          <cell r="D11614">
            <v>1</v>
          </cell>
          <cell r="E11614" t="str">
            <v>ks</v>
          </cell>
        </row>
        <row r="11615">
          <cell r="C11615">
            <v>0</v>
          </cell>
          <cell r="D11615">
            <v>1</v>
          </cell>
          <cell r="E11615" t="str">
            <v>ks</v>
          </cell>
        </row>
        <row r="11616">
          <cell r="C11616">
            <v>0</v>
          </cell>
          <cell r="D11616">
            <v>1</v>
          </cell>
          <cell r="E11616" t="str">
            <v>ks</v>
          </cell>
        </row>
        <row r="11617">
          <cell r="C11617">
            <v>0</v>
          </cell>
          <cell r="D11617">
            <v>1</v>
          </cell>
          <cell r="E11617" t="str">
            <v>ks</v>
          </cell>
        </row>
        <row r="11618">
          <cell r="C11618">
            <v>0</v>
          </cell>
          <cell r="D11618">
            <v>1</v>
          </cell>
          <cell r="E11618" t="str">
            <v>ks</v>
          </cell>
        </row>
        <row r="11619">
          <cell r="C11619">
            <v>0</v>
          </cell>
          <cell r="D11619">
            <v>1</v>
          </cell>
          <cell r="E11619" t="str">
            <v>ks</v>
          </cell>
        </row>
        <row r="11620">
          <cell r="C11620">
            <v>0</v>
          </cell>
          <cell r="D11620">
            <v>1</v>
          </cell>
          <cell r="E11620" t="str">
            <v>ks</v>
          </cell>
        </row>
        <row r="11621">
          <cell r="C11621">
            <v>0</v>
          </cell>
          <cell r="D11621">
            <v>1</v>
          </cell>
          <cell r="E11621" t="str">
            <v>ks</v>
          </cell>
        </row>
        <row r="11622">
          <cell r="C11622">
            <v>0</v>
          </cell>
          <cell r="D11622">
            <v>1</v>
          </cell>
          <cell r="E11622" t="str">
            <v>ks</v>
          </cell>
        </row>
        <row r="11623">
          <cell r="C11623">
            <v>0</v>
          </cell>
          <cell r="D11623">
            <v>1</v>
          </cell>
          <cell r="E11623" t="str">
            <v>ks</v>
          </cell>
        </row>
        <row r="11624">
          <cell r="C11624">
            <v>0</v>
          </cell>
          <cell r="D11624">
            <v>1</v>
          </cell>
          <cell r="E11624" t="str">
            <v>ks</v>
          </cell>
        </row>
        <row r="11625">
          <cell r="C11625">
            <v>0</v>
          </cell>
          <cell r="D11625">
            <v>1</v>
          </cell>
          <cell r="E11625" t="str">
            <v>ks</v>
          </cell>
        </row>
        <row r="11626">
          <cell r="C11626">
            <v>0</v>
          </cell>
          <cell r="D11626">
            <v>1</v>
          </cell>
          <cell r="E11626" t="str">
            <v>ks</v>
          </cell>
        </row>
        <row r="11627">
          <cell r="C11627">
            <v>0</v>
          </cell>
          <cell r="D11627">
            <v>1</v>
          </cell>
          <cell r="E11627" t="str">
            <v>ks</v>
          </cell>
        </row>
        <row r="11628">
          <cell r="C11628">
            <v>0</v>
          </cell>
          <cell r="D11628">
            <v>1</v>
          </cell>
          <cell r="E11628" t="str">
            <v>ks</v>
          </cell>
        </row>
        <row r="11629">
          <cell r="C11629">
            <v>0</v>
          </cell>
          <cell r="D11629">
            <v>1</v>
          </cell>
          <cell r="E11629" t="str">
            <v>ks</v>
          </cell>
        </row>
        <row r="11630">
          <cell r="C11630">
            <v>0</v>
          </cell>
          <cell r="D11630">
            <v>1</v>
          </cell>
          <cell r="E11630" t="str">
            <v>ks</v>
          </cell>
        </row>
        <row r="11631">
          <cell r="C11631">
            <v>0</v>
          </cell>
          <cell r="D11631">
            <v>1</v>
          </cell>
          <cell r="E11631" t="str">
            <v>ks</v>
          </cell>
        </row>
        <row r="11632">
          <cell r="C11632">
            <v>0</v>
          </cell>
          <cell r="D11632">
            <v>1</v>
          </cell>
          <cell r="E11632" t="str">
            <v>ks</v>
          </cell>
        </row>
        <row r="11633">
          <cell r="C11633">
            <v>0</v>
          </cell>
          <cell r="D11633">
            <v>1</v>
          </cell>
          <cell r="E11633" t="str">
            <v>ks</v>
          </cell>
        </row>
        <row r="11634">
          <cell r="C11634">
            <v>0</v>
          </cell>
          <cell r="D11634">
            <v>1</v>
          </cell>
          <cell r="E11634" t="str">
            <v>ks</v>
          </cell>
        </row>
        <row r="11635">
          <cell r="C11635">
            <v>0</v>
          </cell>
          <cell r="D11635">
            <v>1</v>
          </cell>
          <cell r="E11635" t="str">
            <v>ks</v>
          </cell>
        </row>
        <row r="11636">
          <cell r="C11636">
            <v>0</v>
          </cell>
          <cell r="D11636">
            <v>1</v>
          </cell>
          <cell r="E11636" t="str">
            <v>ks</v>
          </cell>
        </row>
        <row r="11637">
          <cell r="C11637">
            <v>0</v>
          </cell>
          <cell r="D11637">
            <v>1</v>
          </cell>
          <cell r="E11637" t="str">
            <v>ks</v>
          </cell>
        </row>
        <row r="11638">
          <cell r="C11638">
            <v>0</v>
          </cell>
          <cell r="D11638">
            <v>1</v>
          </cell>
          <cell r="E11638" t="str">
            <v>ks</v>
          </cell>
        </row>
        <row r="11639">
          <cell r="C11639">
            <v>0</v>
          </cell>
          <cell r="D11639">
            <v>1</v>
          </cell>
          <cell r="E11639" t="str">
            <v>ks</v>
          </cell>
        </row>
        <row r="11640">
          <cell r="C11640">
            <v>0</v>
          </cell>
          <cell r="D11640">
            <v>1</v>
          </cell>
          <cell r="E11640" t="str">
            <v>ks</v>
          </cell>
        </row>
        <row r="11641">
          <cell r="C11641">
            <v>0</v>
          </cell>
          <cell r="D11641">
            <v>1</v>
          </cell>
          <cell r="E11641" t="str">
            <v>ks</v>
          </cell>
        </row>
        <row r="11642">
          <cell r="C11642">
            <v>0</v>
          </cell>
          <cell r="D11642">
            <v>1</v>
          </cell>
          <cell r="E11642" t="str">
            <v>ks</v>
          </cell>
        </row>
        <row r="11643">
          <cell r="C11643">
            <v>0</v>
          </cell>
          <cell r="D11643">
            <v>1</v>
          </cell>
          <cell r="E11643" t="str">
            <v>ks</v>
          </cell>
        </row>
        <row r="11644">
          <cell r="C11644">
            <v>0</v>
          </cell>
          <cell r="D11644">
            <v>1</v>
          </cell>
          <cell r="E11644" t="str">
            <v>ks</v>
          </cell>
        </row>
        <row r="11645">
          <cell r="C11645">
            <v>0</v>
          </cell>
          <cell r="D11645">
            <v>1</v>
          </cell>
          <cell r="E11645" t="str">
            <v>ks</v>
          </cell>
        </row>
        <row r="11646">
          <cell r="C11646">
            <v>0</v>
          </cell>
          <cell r="D11646">
            <v>1</v>
          </cell>
          <cell r="E11646" t="str">
            <v>ks</v>
          </cell>
        </row>
        <row r="11647">
          <cell r="C11647">
            <v>0</v>
          </cell>
          <cell r="D11647">
            <v>1</v>
          </cell>
          <cell r="E11647" t="str">
            <v>ks</v>
          </cell>
        </row>
        <row r="11648">
          <cell r="C11648">
            <v>0</v>
          </cell>
          <cell r="D11648">
            <v>1</v>
          </cell>
          <cell r="E11648" t="str">
            <v>ks</v>
          </cell>
        </row>
        <row r="11649">
          <cell r="C11649">
            <v>0</v>
          </cell>
          <cell r="D11649">
            <v>1</v>
          </cell>
          <cell r="E11649" t="str">
            <v>ks</v>
          </cell>
        </row>
        <row r="11650">
          <cell r="C11650">
            <v>0</v>
          </cell>
          <cell r="D11650">
            <v>1</v>
          </cell>
          <cell r="E11650" t="str">
            <v>ks</v>
          </cell>
        </row>
        <row r="11651">
          <cell r="C11651">
            <v>0</v>
          </cell>
          <cell r="D11651">
            <v>1</v>
          </cell>
          <cell r="E11651" t="str">
            <v>ks</v>
          </cell>
        </row>
        <row r="11652">
          <cell r="C11652">
            <v>0</v>
          </cell>
          <cell r="D11652">
            <v>1</v>
          </cell>
          <cell r="E11652" t="str">
            <v>ks</v>
          </cell>
        </row>
        <row r="11653">
          <cell r="C11653">
            <v>0</v>
          </cell>
          <cell r="D11653">
            <v>1</v>
          </cell>
          <cell r="E11653" t="str">
            <v>ks</v>
          </cell>
        </row>
        <row r="11654">
          <cell r="C11654">
            <v>0</v>
          </cell>
          <cell r="D11654">
            <v>1</v>
          </cell>
          <cell r="E11654" t="str">
            <v>ks</v>
          </cell>
        </row>
        <row r="11655">
          <cell r="C11655">
            <v>0</v>
          </cell>
          <cell r="D11655">
            <v>1</v>
          </cell>
          <cell r="E11655" t="str">
            <v>ks</v>
          </cell>
        </row>
        <row r="11656">
          <cell r="C11656">
            <v>0</v>
          </cell>
          <cell r="D11656">
            <v>1</v>
          </cell>
          <cell r="E11656" t="str">
            <v>ks</v>
          </cell>
        </row>
        <row r="11657">
          <cell r="C11657">
            <v>0</v>
          </cell>
          <cell r="D11657">
            <v>1</v>
          </cell>
          <cell r="E11657" t="str">
            <v>ks</v>
          </cell>
        </row>
        <row r="11658">
          <cell r="C11658">
            <v>0</v>
          </cell>
          <cell r="D11658">
            <v>1</v>
          </cell>
          <cell r="E11658" t="str">
            <v>ks</v>
          </cell>
        </row>
        <row r="11659">
          <cell r="C11659">
            <v>0</v>
          </cell>
          <cell r="D11659">
            <v>1</v>
          </cell>
          <cell r="E11659" t="str">
            <v>ks</v>
          </cell>
        </row>
        <row r="11660">
          <cell r="C11660">
            <v>0</v>
          </cell>
          <cell r="D11660">
            <v>1</v>
          </cell>
          <cell r="E11660" t="str">
            <v>ks</v>
          </cell>
        </row>
        <row r="11661">
          <cell r="C11661">
            <v>0</v>
          </cell>
          <cell r="D11661">
            <v>1</v>
          </cell>
          <cell r="E11661" t="str">
            <v>ks</v>
          </cell>
        </row>
        <row r="11662">
          <cell r="C11662">
            <v>0</v>
          </cell>
          <cell r="D11662">
            <v>1</v>
          </cell>
          <cell r="E11662" t="str">
            <v>ks</v>
          </cell>
        </row>
        <row r="11663">
          <cell r="C11663">
            <v>0</v>
          </cell>
          <cell r="D11663">
            <v>1</v>
          </cell>
          <cell r="E11663" t="str">
            <v>ks</v>
          </cell>
        </row>
        <row r="11664">
          <cell r="C11664">
            <v>0</v>
          </cell>
          <cell r="D11664">
            <v>1</v>
          </cell>
          <cell r="E11664" t="str">
            <v>ks</v>
          </cell>
        </row>
        <row r="11665">
          <cell r="C11665">
            <v>0</v>
          </cell>
          <cell r="D11665">
            <v>1</v>
          </cell>
          <cell r="E11665" t="str">
            <v>ks</v>
          </cell>
        </row>
        <row r="11666">
          <cell r="C11666">
            <v>0</v>
          </cell>
          <cell r="D11666">
            <v>1</v>
          </cell>
          <cell r="E11666" t="str">
            <v>ks</v>
          </cell>
        </row>
        <row r="11667">
          <cell r="C11667">
            <v>0</v>
          </cell>
          <cell r="D11667">
            <v>1</v>
          </cell>
          <cell r="E11667" t="str">
            <v>ks</v>
          </cell>
        </row>
        <row r="11668">
          <cell r="C11668">
            <v>0</v>
          </cell>
          <cell r="D11668">
            <v>1</v>
          </cell>
          <cell r="E11668" t="str">
            <v>ks</v>
          </cell>
        </row>
        <row r="11669">
          <cell r="C11669">
            <v>0</v>
          </cell>
          <cell r="D11669">
            <v>1</v>
          </cell>
          <cell r="E11669" t="str">
            <v>ks</v>
          </cell>
        </row>
        <row r="11670">
          <cell r="C11670">
            <v>0</v>
          </cell>
          <cell r="D11670">
            <v>1</v>
          </cell>
          <cell r="E11670" t="str">
            <v>ks</v>
          </cell>
        </row>
        <row r="11671">
          <cell r="C11671">
            <v>0</v>
          </cell>
          <cell r="D11671">
            <v>1</v>
          </cell>
          <cell r="E11671" t="str">
            <v>ks</v>
          </cell>
        </row>
        <row r="11672">
          <cell r="C11672">
            <v>0</v>
          </cell>
          <cell r="D11672">
            <v>1</v>
          </cell>
          <cell r="E11672" t="str">
            <v>ks</v>
          </cell>
        </row>
        <row r="11673">
          <cell r="C11673">
            <v>0</v>
          </cell>
          <cell r="D11673">
            <v>1</v>
          </cell>
          <cell r="E11673" t="str">
            <v>ks</v>
          </cell>
        </row>
        <row r="11674">
          <cell r="C11674">
            <v>0</v>
          </cell>
          <cell r="D11674">
            <v>1</v>
          </cell>
          <cell r="E11674" t="str">
            <v>ks</v>
          </cell>
        </row>
        <row r="11675">
          <cell r="C11675">
            <v>0</v>
          </cell>
          <cell r="D11675">
            <v>1</v>
          </cell>
          <cell r="E11675" t="str">
            <v>ks</v>
          </cell>
        </row>
        <row r="11676">
          <cell r="C11676">
            <v>0</v>
          </cell>
          <cell r="D11676">
            <v>1</v>
          </cell>
          <cell r="E11676" t="str">
            <v>ks</v>
          </cell>
        </row>
        <row r="11677">
          <cell r="C11677">
            <v>0</v>
          </cell>
          <cell r="D11677">
            <v>1</v>
          </cell>
          <cell r="E11677" t="str">
            <v>ks</v>
          </cell>
        </row>
        <row r="11678">
          <cell r="C11678">
            <v>0</v>
          </cell>
          <cell r="D11678">
            <v>1</v>
          </cell>
          <cell r="E11678" t="str">
            <v>ks</v>
          </cell>
        </row>
        <row r="11679">
          <cell r="C11679">
            <v>0</v>
          </cell>
          <cell r="D11679">
            <v>1</v>
          </cell>
          <cell r="E11679" t="str">
            <v>ks</v>
          </cell>
        </row>
        <row r="11680">
          <cell r="C11680">
            <v>0</v>
          </cell>
          <cell r="D11680">
            <v>1</v>
          </cell>
          <cell r="E11680" t="str">
            <v>ks</v>
          </cell>
        </row>
        <row r="11681">
          <cell r="C11681">
            <v>0</v>
          </cell>
          <cell r="D11681">
            <v>1</v>
          </cell>
          <cell r="E11681" t="str">
            <v>ks</v>
          </cell>
        </row>
        <row r="11682">
          <cell r="C11682">
            <v>0</v>
          </cell>
          <cell r="D11682">
            <v>1</v>
          </cell>
          <cell r="E11682" t="str">
            <v>ks</v>
          </cell>
        </row>
        <row r="11683">
          <cell r="C11683">
            <v>0</v>
          </cell>
          <cell r="D11683">
            <v>1</v>
          </cell>
          <cell r="E11683" t="str">
            <v>ks</v>
          </cell>
        </row>
        <row r="11684">
          <cell r="C11684">
            <v>0</v>
          </cell>
          <cell r="D11684">
            <v>1</v>
          </cell>
          <cell r="E11684" t="str">
            <v>ks</v>
          </cell>
        </row>
        <row r="11685">
          <cell r="C11685">
            <v>0</v>
          </cell>
          <cell r="D11685">
            <v>1</v>
          </cell>
          <cell r="E11685" t="str">
            <v>ks</v>
          </cell>
        </row>
        <row r="11686">
          <cell r="C11686">
            <v>0</v>
          </cell>
          <cell r="D11686">
            <v>1</v>
          </cell>
          <cell r="E11686" t="str">
            <v>ks</v>
          </cell>
        </row>
        <row r="11687">
          <cell r="C11687">
            <v>0</v>
          </cell>
          <cell r="D11687">
            <v>1</v>
          </cell>
          <cell r="E11687" t="str">
            <v>ks</v>
          </cell>
        </row>
        <row r="11688">
          <cell r="C11688">
            <v>0</v>
          </cell>
          <cell r="D11688">
            <v>1</v>
          </cell>
          <cell r="E11688" t="str">
            <v>ks</v>
          </cell>
        </row>
        <row r="11689">
          <cell r="C11689">
            <v>0</v>
          </cell>
          <cell r="D11689">
            <v>1</v>
          </cell>
          <cell r="E11689" t="str">
            <v>ks</v>
          </cell>
        </row>
        <row r="11690">
          <cell r="C11690">
            <v>0</v>
          </cell>
          <cell r="D11690">
            <v>1</v>
          </cell>
          <cell r="E11690" t="str">
            <v>ks</v>
          </cell>
        </row>
        <row r="11691">
          <cell r="C11691">
            <v>0</v>
          </cell>
          <cell r="D11691">
            <v>1</v>
          </cell>
          <cell r="E11691" t="str">
            <v>ks</v>
          </cell>
        </row>
        <row r="11692">
          <cell r="C11692">
            <v>0</v>
          </cell>
          <cell r="D11692">
            <v>1</v>
          </cell>
          <cell r="E11692" t="str">
            <v>ks</v>
          </cell>
        </row>
        <row r="11693">
          <cell r="C11693">
            <v>0</v>
          </cell>
          <cell r="D11693">
            <v>1</v>
          </cell>
          <cell r="E11693" t="str">
            <v>ks</v>
          </cell>
        </row>
        <row r="11694">
          <cell r="C11694">
            <v>0</v>
          </cell>
          <cell r="D11694">
            <v>1</v>
          </cell>
          <cell r="E11694" t="str">
            <v>ks</v>
          </cell>
        </row>
        <row r="11695">
          <cell r="C11695">
            <v>0</v>
          </cell>
          <cell r="D11695">
            <v>1</v>
          </cell>
          <cell r="E11695" t="str">
            <v>ks</v>
          </cell>
        </row>
        <row r="11696">
          <cell r="C11696">
            <v>0</v>
          </cell>
          <cell r="D11696">
            <v>1</v>
          </cell>
          <cell r="E11696" t="str">
            <v>ks</v>
          </cell>
        </row>
        <row r="11697">
          <cell r="C11697">
            <v>0</v>
          </cell>
          <cell r="D11697">
            <v>1</v>
          </cell>
          <cell r="E11697" t="str">
            <v>ks</v>
          </cell>
        </row>
        <row r="11698">
          <cell r="C11698">
            <v>0</v>
          </cell>
          <cell r="D11698">
            <v>1</v>
          </cell>
          <cell r="E11698" t="str">
            <v>ks</v>
          </cell>
        </row>
        <row r="11699">
          <cell r="C11699">
            <v>0</v>
          </cell>
          <cell r="D11699">
            <v>1</v>
          </cell>
          <cell r="E11699" t="str">
            <v>ks</v>
          </cell>
        </row>
        <row r="11700">
          <cell r="C11700">
            <v>0</v>
          </cell>
          <cell r="D11700">
            <v>1</v>
          </cell>
          <cell r="E11700" t="str">
            <v>ks</v>
          </cell>
        </row>
        <row r="11701">
          <cell r="C11701">
            <v>0</v>
          </cell>
          <cell r="D11701">
            <v>1</v>
          </cell>
          <cell r="E11701" t="str">
            <v>ks</v>
          </cell>
        </row>
        <row r="11702">
          <cell r="C11702">
            <v>0</v>
          </cell>
          <cell r="D11702">
            <v>1</v>
          </cell>
          <cell r="E11702" t="str">
            <v>ks</v>
          </cell>
        </row>
        <row r="11703">
          <cell r="C11703">
            <v>0</v>
          </cell>
          <cell r="D11703">
            <v>1</v>
          </cell>
          <cell r="E11703" t="str">
            <v>ks</v>
          </cell>
        </row>
        <row r="11704">
          <cell r="C11704">
            <v>0</v>
          </cell>
          <cell r="D11704">
            <v>1</v>
          </cell>
          <cell r="E11704" t="str">
            <v>ks</v>
          </cell>
        </row>
        <row r="11705">
          <cell r="C11705">
            <v>0</v>
          </cell>
          <cell r="D11705">
            <v>1</v>
          </cell>
          <cell r="E11705" t="str">
            <v>ks</v>
          </cell>
        </row>
        <row r="11706">
          <cell r="C11706">
            <v>0</v>
          </cell>
          <cell r="D11706">
            <v>1</v>
          </cell>
          <cell r="E11706" t="str">
            <v>ks</v>
          </cell>
        </row>
        <row r="11707">
          <cell r="C11707">
            <v>0</v>
          </cell>
          <cell r="D11707">
            <v>1</v>
          </cell>
          <cell r="E11707" t="str">
            <v>ks</v>
          </cell>
        </row>
        <row r="11708">
          <cell r="C11708">
            <v>0</v>
          </cell>
          <cell r="D11708">
            <v>1</v>
          </cell>
          <cell r="E11708" t="str">
            <v>ks</v>
          </cell>
        </row>
        <row r="11709">
          <cell r="C11709">
            <v>0</v>
          </cell>
          <cell r="D11709">
            <v>1</v>
          </cell>
          <cell r="E11709" t="str">
            <v>ks</v>
          </cell>
        </row>
        <row r="11710">
          <cell r="C11710">
            <v>0</v>
          </cell>
          <cell r="D11710">
            <v>1</v>
          </cell>
          <cell r="E11710" t="str">
            <v>ks</v>
          </cell>
        </row>
        <row r="11711">
          <cell r="C11711">
            <v>0</v>
          </cell>
          <cell r="D11711">
            <v>1</v>
          </cell>
          <cell r="E11711" t="str">
            <v>ks</v>
          </cell>
        </row>
        <row r="11712">
          <cell r="C11712">
            <v>0</v>
          </cell>
          <cell r="D11712">
            <v>1</v>
          </cell>
          <cell r="E11712" t="str">
            <v>ks</v>
          </cell>
        </row>
        <row r="11713">
          <cell r="C11713">
            <v>0</v>
          </cell>
          <cell r="D11713">
            <v>1</v>
          </cell>
          <cell r="E11713" t="str">
            <v>ks</v>
          </cell>
        </row>
        <row r="11714">
          <cell r="C11714">
            <v>0</v>
          </cell>
          <cell r="D11714">
            <v>1</v>
          </cell>
          <cell r="E11714" t="str">
            <v>ks</v>
          </cell>
        </row>
        <row r="11715">
          <cell r="C11715">
            <v>0</v>
          </cell>
          <cell r="D11715">
            <v>1</v>
          </cell>
          <cell r="E11715" t="str">
            <v>ks</v>
          </cell>
        </row>
        <row r="11716">
          <cell r="C11716">
            <v>0</v>
          </cell>
          <cell r="D11716">
            <v>1</v>
          </cell>
          <cell r="E11716" t="str">
            <v>ks</v>
          </cell>
        </row>
        <row r="11717">
          <cell r="C11717">
            <v>0</v>
          </cell>
          <cell r="D11717">
            <v>1</v>
          </cell>
          <cell r="E11717" t="str">
            <v>ks</v>
          </cell>
        </row>
        <row r="11718">
          <cell r="C11718">
            <v>0</v>
          </cell>
          <cell r="D11718">
            <v>1</v>
          </cell>
          <cell r="E11718" t="str">
            <v>ks</v>
          </cell>
        </row>
        <row r="11719">
          <cell r="C11719">
            <v>0</v>
          </cell>
          <cell r="D11719">
            <v>1</v>
          </cell>
          <cell r="E11719" t="str">
            <v>m</v>
          </cell>
        </row>
        <row r="11720">
          <cell r="C11720">
            <v>0</v>
          </cell>
          <cell r="D11720">
            <v>1</v>
          </cell>
          <cell r="E11720" t="str">
            <v>m</v>
          </cell>
        </row>
        <row r="11721">
          <cell r="C11721">
            <v>0</v>
          </cell>
          <cell r="D11721">
            <v>1</v>
          </cell>
          <cell r="E11721" t="str">
            <v>m</v>
          </cell>
        </row>
        <row r="11722">
          <cell r="C11722">
            <v>0</v>
          </cell>
          <cell r="D11722">
            <v>1</v>
          </cell>
          <cell r="E11722" t="str">
            <v>ks</v>
          </cell>
        </row>
        <row r="11723">
          <cell r="C11723">
            <v>0</v>
          </cell>
          <cell r="D11723">
            <v>1</v>
          </cell>
          <cell r="E11723" t="str">
            <v>ks</v>
          </cell>
        </row>
        <row r="11724">
          <cell r="C11724">
            <v>0</v>
          </cell>
          <cell r="D11724">
            <v>1</v>
          </cell>
          <cell r="E11724" t="str">
            <v>ks</v>
          </cell>
        </row>
        <row r="11725">
          <cell r="C11725">
            <v>0</v>
          </cell>
          <cell r="D11725">
            <v>1</v>
          </cell>
          <cell r="E11725" t="str">
            <v>ks</v>
          </cell>
        </row>
        <row r="11726">
          <cell r="C11726">
            <v>0</v>
          </cell>
          <cell r="D11726">
            <v>1</v>
          </cell>
          <cell r="E11726" t="str">
            <v>ks</v>
          </cell>
        </row>
        <row r="11727">
          <cell r="C11727">
            <v>0</v>
          </cell>
          <cell r="D11727">
            <v>1</v>
          </cell>
          <cell r="E11727" t="str">
            <v>ks</v>
          </cell>
        </row>
        <row r="11728">
          <cell r="C11728">
            <v>0</v>
          </cell>
          <cell r="D11728">
            <v>1</v>
          </cell>
          <cell r="E11728" t="str">
            <v>ks</v>
          </cell>
        </row>
        <row r="11729">
          <cell r="C11729">
            <v>0</v>
          </cell>
          <cell r="D11729">
            <v>1</v>
          </cell>
          <cell r="E11729" t="str">
            <v>ks</v>
          </cell>
        </row>
        <row r="11730">
          <cell r="C11730">
            <v>0</v>
          </cell>
          <cell r="D11730">
            <v>1</v>
          </cell>
          <cell r="E11730" t="str">
            <v>ks</v>
          </cell>
        </row>
        <row r="11731">
          <cell r="C11731">
            <v>0</v>
          </cell>
          <cell r="D11731">
            <v>1</v>
          </cell>
          <cell r="E11731" t="str">
            <v>ks</v>
          </cell>
        </row>
        <row r="11732">
          <cell r="C11732">
            <v>0</v>
          </cell>
          <cell r="D11732">
            <v>1</v>
          </cell>
          <cell r="E11732" t="str">
            <v>ks</v>
          </cell>
        </row>
        <row r="11733">
          <cell r="C11733">
            <v>0</v>
          </cell>
          <cell r="D11733">
            <v>1</v>
          </cell>
          <cell r="E11733" t="str">
            <v>ks</v>
          </cell>
        </row>
        <row r="11734">
          <cell r="C11734">
            <v>0</v>
          </cell>
          <cell r="D11734">
            <v>1</v>
          </cell>
          <cell r="E11734" t="str">
            <v>ks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5">
          <cell r="A5" t="str">
            <v>05a1</v>
          </cell>
          <cell r="C5" t="str">
            <v>Oprava komunikace</v>
          </cell>
        </row>
        <row r="6">
          <cell r="G6">
            <v>0</v>
          </cell>
        </row>
        <row r="7">
          <cell r="A7" t="str">
            <v>OSA0023</v>
          </cell>
          <cell r="C7" t="str">
            <v>Superpočítač.centrum IT4 innovations</v>
          </cell>
        </row>
        <row r="30">
          <cell r="C30">
            <v>21</v>
          </cell>
        </row>
        <row r="32">
          <cell r="C32">
            <v>0</v>
          </cell>
        </row>
      </sheetData>
      <sheetData sheetId="1">
        <row r="14">
          <cell r="E14">
            <v>1923754.8396975498</v>
          </cell>
          <cell r="F14">
            <v>0</v>
          </cell>
          <cell r="G14">
            <v>0</v>
          </cell>
          <cell r="H14">
            <v>0</v>
          </cell>
          <cell r="I14">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5">
          <cell r="A5" t="str">
            <v>05a2</v>
          </cell>
          <cell r="C5" t="str">
            <v>Oprava kanalizace</v>
          </cell>
        </row>
        <row r="6">
          <cell r="G6">
            <v>0</v>
          </cell>
        </row>
        <row r="7">
          <cell r="A7" t="str">
            <v>OSA0023</v>
          </cell>
          <cell r="C7" t="str">
            <v>Superpočítač.centrum IT4 innovations</v>
          </cell>
        </row>
        <row r="30">
          <cell r="C30">
            <v>21</v>
          </cell>
        </row>
        <row r="32">
          <cell r="C32">
            <v>0</v>
          </cell>
        </row>
      </sheetData>
      <sheetData sheetId="1">
        <row r="13">
          <cell r="E13">
            <v>1656456.1543863995</v>
          </cell>
          <cell r="F13">
            <v>0</v>
          </cell>
          <cell r="G13">
            <v>0</v>
          </cell>
          <cell r="H13">
            <v>0</v>
          </cell>
          <cell r="I13">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ladba nabídkové ceny"/>
      <sheetName val="Celkové sestavní stavby"/>
      <sheetName val="stav.práce -Krycí list"/>
      <sheetName val="stav.pr.-rekapitulace "/>
      <sheetName val="st.práce -položky"/>
      <sheetName val="vedlejší náklady"/>
      <sheetName val="Ostatní náklady"/>
      <sheetName val="Servisní práce"/>
    </sheetNames>
    <sheetDataSet>
      <sheetData sheetId="0"/>
      <sheetData sheetId="1"/>
      <sheetData sheetId="2">
        <row r="5">
          <cell r="A5" t="str">
            <v>02</v>
          </cell>
          <cell r="C5" t="str">
            <v>Technologie a infrastruktura datového sálu</v>
          </cell>
        </row>
        <row r="7">
          <cell r="A7" t="str">
            <v>OSA0023</v>
          </cell>
          <cell r="C7" t="str">
            <v>Superpočítač.centrum IT4 innovations</v>
          </cell>
        </row>
      </sheetData>
      <sheetData sheetId="3">
        <row r="22">
          <cell r="E22">
            <v>0</v>
          </cell>
          <cell r="F22">
            <v>0</v>
          </cell>
          <cell r="G22">
            <v>0</v>
          </cell>
          <cell r="H22">
            <v>0</v>
          </cell>
        </row>
      </sheetData>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5">
          <cell r="A5" t="str">
            <v>02</v>
          </cell>
          <cell r="C5" t="str">
            <v>Technologie a infrastruktura datového sálu</v>
          </cell>
        </row>
        <row r="6">
          <cell r="G6">
            <v>0</v>
          </cell>
        </row>
        <row r="7">
          <cell r="A7" t="str">
            <v>OSA0023</v>
          </cell>
          <cell r="C7" t="str">
            <v>Superpočítač.centrum IT4 innovations</v>
          </cell>
        </row>
        <row r="30">
          <cell r="C30">
            <v>21</v>
          </cell>
        </row>
        <row r="32">
          <cell r="C32">
            <v>0</v>
          </cell>
        </row>
      </sheetData>
      <sheetData sheetId="1">
        <row r="23">
          <cell r="E23">
            <v>10601046.673463142</v>
          </cell>
          <cell r="F23">
            <v>1321819.3999999999</v>
          </cell>
          <cell r="G23">
            <v>0</v>
          </cell>
          <cell r="H23">
            <v>9948456</v>
          </cell>
          <cell r="I23">
            <v>0</v>
          </cell>
        </row>
        <row r="37">
          <cell r="H37">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5">
          <cell r="A5" t="str">
            <v>SO02</v>
          </cell>
          <cell r="C5" t="str">
            <v>SO 02 Objekt centra IT4I</v>
          </cell>
        </row>
        <row r="6">
          <cell r="G6">
            <v>0</v>
          </cell>
        </row>
        <row r="7">
          <cell r="A7" t="str">
            <v>1</v>
          </cell>
          <cell r="C7" t="str">
            <v>Superpočítačové centrum IT4 Innovations</v>
          </cell>
        </row>
        <row r="30">
          <cell r="C30">
            <v>21</v>
          </cell>
        </row>
        <row r="32">
          <cell r="C32">
            <v>0</v>
          </cell>
        </row>
      </sheetData>
      <sheetData sheetId="1">
        <row r="11">
          <cell r="E11">
            <v>0</v>
          </cell>
          <cell r="F11">
            <v>128642.63</v>
          </cell>
          <cell r="G11">
            <v>0</v>
          </cell>
          <cell r="H11">
            <v>0</v>
          </cell>
          <cell r="I11">
            <v>0</v>
          </cell>
        </row>
        <row r="24">
          <cell r="H24">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5">
          <cell r="A5" t="str">
            <v>000</v>
          </cell>
          <cell r="C5" t="str">
            <v>Vedlejší a ostatní náklady</v>
          </cell>
        </row>
        <row r="6">
          <cell r="G6">
            <v>0</v>
          </cell>
        </row>
        <row r="7">
          <cell r="A7" t="str">
            <v>OSA0023</v>
          </cell>
          <cell r="C7" t="str">
            <v>Superpočítač.centrum IT4 innovations</v>
          </cell>
        </row>
        <row r="8">
          <cell r="C8">
            <v>0</v>
          </cell>
        </row>
        <row r="30">
          <cell r="C30">
            <v>21</v>
          </cell>
        </row>
        <row r="32">
          <cell r="C32">
            <v>0</v>
          </cell>
        </row>
      </sheetData>
      <sheetData sheetId="1">
        <row r="1">
          <cell r="H1">
            <v>0</v>
          </cell>
        </row>
        <row r="9">
          <cell r="E9">
            <v>0</v>
          </cell>
          <cell r="F9">
            <v>0</v>
          </cell>
          <cell r="G9">
            <v>0</v>
          </cell>
          <cell r="H9">
            <v>0</v>
          </cell>
          <cell r="I9">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Položky"/>
    </sheetNames>
    <sheetDataSet>
      <sheetData sheetId="0">
        <row r="30">
          <cell r="C30">
            <v>21</v>
          </cell>
        </row>
        <row r="32">
          <cell r="C32">
            <v>0</v>
          </cell>
        </row>
      </sheetData>
      <sheetData sheetId="1"/>
      <sheetData sheetId="2"/>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H15"/>
  <sheetViews>
    <sheetView tabSelected="1" view="pageBreakPreview" zoomScaleNormal="100" zoomScaleSheetLayoutView="100" workbookViewId="0"/>
  </sheetViews>
  <sheetFormatPr defaultRowHeight="12.75"/>
  <cols>
    <col min="1" max="1" width="3.140625" style="109" customWidth="1"/>
    <col min="2" max="2" width="28.5703125" style="109" customWidth="1"/>
    <col min="3" max="5" width="9.140625" style="109"/>
    <col min="6" max="6" width="31.140625" style="109" customWidth="1"/>
    <col min="7" max="7" width="24.85546875" style="109" customWidth="1"/>
    <col min="8" max="8" width="35" style="109" customWidth="1"/>
    <col min="9" max="16384" width="9.140625" style="109"/>
  </cols>
  <sheetData>
    <row r="1" spans="2:8" ht="13.5" thickBot="1"/>
    <row r="2" spans="2:8" ht="52.5" customHeight="1" thickBot="1">
      <c r="B2" s="1199" t="s">
        <v>2673</v>
      </c>
      <c r="C2" s="1200"/>
      <c r="D2" s="1200"/>
      <c r="E2" s="1201"/>
      <c r="F2" s="110" t="s">
        <v>2672</v>
      </c>
      <c r="G2" s="111" t="s">
        <v>2670</v>
      </c>
      <c r="H2" s="112" t="s">
        <v>2671</v>
      </c>
    </row>
    <row r="3" spans="2:8" ht="15.75">
      <c r="B3" s="1202" t="s">
        <v>624</v>
      </c>
      <c r="C3" s="1203"/>
      <c r="D3" s="1203"/>
      <c r="E3" s="1203"/>
      <c r="F3" s="1203"/>
      <c r="G3" s="1204"/>
      <c r="H3" s="113"/>
    </row>
    <row r="4" spans="2:8" ht="24.75" customHeight="1">
      <c r="B4" s="1205" t="s">
        <v>625</v>
      </c>
      <c r="C4" s="1206"/>
      <c r="D4" s="1206"/>
      <c r="E4" s="1207"/>
      <c r="F4" s="114">
        <f>'Celkové sestavení stavby'!$G$27</f>
        <v>0</v>
      </c>
      <c r="G4" s="107"/>
      <c r="H4" s="115">
        <f>SUM(F4:G4)</f>
        <v>0</v>
      </c>
    </row>
    <row r="5" spans="2:8" ht="24.75" customHeight="1">
      <c r="B5" s="1205" t="s">
        <v>2668</v>
      </c>
      <c r="C5" s="1208"/>
      <c r="D5" s="1208"/>
      <c r="E5" s="1209"/>
      <c r="F5" s="114">
        <f>FLOOR('vedlejší a ostatní náklady'!$E$3,0.01)</f>
        <v>0</v>
      </c>
      <c r="G5" s="107"/>
      <c r="H5" s="115">
        <f t="shared" ref="H5:H6" si="0">SUM(F5:G5)</f>
        <v>0</v>
      </c>
    </row>
    <row r="6" spans="2:8" ht="24.75" customHeight="1">
      <c r="B6" s="1205" t="s">
        <v>2669</v>
      </c>
      <c r="C6" s="1208"/>
      <c r="D6" s="1208"/>
      <c r="E6" s="1209"/>
      <c r="F6" s="114">
        <v>5000000</v>
      </c>
      <c r="G6" s="107"/>
      <c r="H6" s="115">
        <f t="shared" si="0"/>
        <v>5000000</v>
      </c>
    </row>
    <row r="7" spans="2:8" ht="22.5" customHeight="1">
      <c r="B7" s="1205" t="s">
        <v>626</v>
      </c>
      <c r="C7" s="1206"/>
      <c r="D7" s="1206"/>
      <c r="E7" s="1207"/>
      <c r="F7" s="114">
        <f>FLOOR('Servisní práce'!$F$28,0.01)</f>
        <v>0</v>
      </c>
      <c r="G7" s="107"/>
      <c r="H7" s="115">
        <f>SUM(F7:G7)</f>
        <v>0</v>
      </c>
    </row>
    <row r="8" spans="2:8" ht="30.75" customHeight="1">
      <c r="B8" s="1198" t="s">
        <v>2674</v>
      </c>
      <c r="C8" s="1198"/>
      <c r="D8" s="1198"/>
      <c r="E8" s="1198"/>
      <c r="F8" s="108">
        <f>SUM(F4:F7)</f>
        <v>5000000</v>
      </c>
      <c r="G8" s="108">
        <f>FLOOR(SUM(G4:G7),0.01)</f>
        <v>0</v>
      </c>
      <c r="H8" s="116">
        <f>SUM(F8:G8)</f>
        <v>5000000</v>
      </c>
    </row>
    <row r="15" spans="2:8">
      <c r="E15" s="117"/>
    </row>
  </sheetData>
  <sheetProtection password="CA0F" sheet="1" objects="1" scenarios="1"/>
  <mergeCells count="7">
    <mergeCell ref="B8:E8"/>
    <mergeCell ref="B2:E2"/>
    <mergeCell ref="B3:G3"/>
    <mergeCell ref="B4:E4"/>
    <mergeCell ref="B7:E7"/>
    <mergeCell ref="B6:E6"/>
    <mergeCell ref="B5:E5"/>
  </mergeCells>
  <printOptions gridLines="1"/>
  <pageMargins left="0.7" right="0.7" top="0.78740157499999996" bottom="0.78740157499999996" header="0.3" footer="0.3"/>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Z100"/>
  <sheetViews>
    <sheetView showGridLines="0" showZeros="0" view="pageBreakPreview" zoomScaleNormal="100" zoomScaleSheetLayoutView="100" workbookViewId="0">
      <selection activeCell="F26" sqref="F26"/>
    </sheetView>
  </sheetViews>
  <sheetFormatPr defaultRowHeight="12.75"/>
  <cols>
    <col min="1" max="1" width="4.42578125" style="5" customWidth="1"/>
    <col min="2" max="2" width="11.5703125" style="5" customWidth="1"/>
    <col min="3" max="3" width="44.7109375" style="5" customWidth="1"/>
    <col min="4" max="4" width="8.85546875" style="5" customWidth="1"/>
    <col min="5" max="5" width="7.42578125" style="39" customWidth="1"/>
    <col min="6" max="6" width="16.85546875" style="5" customWidth="1"/>
    <col min="7" max="7" width="23.140625" style="5" customWidth="1"/>
    <col min="8" max="11" width="9.140625" style="5"/>
    <col min="12" max="12" width="75.42578125" style="5" customWidth="1"/>
    <col min="13" max="13" width="45.28515625" style="5" customWidth="1"/>
    <col min="14" max="16384" width="9.140625" style="5"/>
  </cols>
  <sheetData>
    <row r="1" spans="1:104" ht="26.25">
      <c r="A1" s="1213" t="s">
        <v>662</v>
      </c>
      <c r="B1" s="1213"/>
      <c r="C1" s="1213"/>
      <c r="D1" s="1213"/>
      <c r="E1" s="1213"/>
      <c r="F1" s="1213"/>
      <c r="G1" s="1213"/>
    </row>
    <row r="2" spans="1:104" ht="14.25" customHeight="1">
      <c r="A2" s="45"/>
      <c r="B2" s="45"/>
      <c r="C2" s="45"/>
      <c r="D2" s="45"/>
      <c r="E2" s="45"/>
      <c r="F2" s="45"/>
      <c r="G2" s="45"/>
    </row>
    <row r="3" spans="1:104" ht="8.25" customHeight="1">
      <c r="A3" s="45"/>
      <c r="B3" s="45"/>
      <c r="C3" s="46"/>
      <c r="D3" s="45"/>
      <c r="E3" s="45"/>
      <c r="F3" s="45"/>
      <c r="G3" s="45"/>
    </row>
    <row r="4" spans="1:104" ht="14.25" customHeight="1" thickBot="1">
      <c r="A4" s="6"/>
      <c r="B4" s="7"/>
      <c r="C4" s="8"/>
      <c r="D4" s="8"/>
      <c r="E4" s="9"/>
      <c r="F4" s="8"/>
      <c r="G4" s="8"/>
    </row>
    <row r="5" spans="1:104" ht="17.25" customHeight="1" thickTop="1">
      <c r="A5" s="1214" t="s">
        <v>0</v>
      </c>
      <c r="B5" s="1215"/>
      <c r="C5" s="1" t="s">
        <v>656</v>
      </c>
      <c r="D5" s="2"/>
      <c r="E5" s="10" t="s">
        <v>657</v>
      </c>
      <c r="F5" s="11"/>
      <c r="G5" s="12"/>
    </row>
    <row r="6" spans="1:104" ht="13.5" thickBot="1">
      <c r="A6" s="1216" t="s">
        <v>1</v>
      </c>
      <c r="B6" s="1217"/>
      <c r="C6" s="3" t="s">
        <v>15</v>
      </c>
      <c r="D6" s="4"/>
      <c r="E6" s="1218"/>
      <c r="F6" s="1219"/>
      <c r="G6" s="1220"/>
    </row>
    <row r="7" spans="1:104" ht="13.5" thickTop="1">
      <c r="A7" s="13"/>
      <c r="B7" s="6"/>
      <c r="C7" s="6"/>
      <c r="D7" s="6"/>
      <c r="E7" s="14"/>
      <c r="F7" s="6"/>
      <c r="G7" s="15"/>
    </row>
    <row r="8" spans="1:104">
      <c r="A8" s="16" t="s">
        <v>2</v>
      </c>
      <c r="B8" s="17" t="s">
        <v>3</v>
      </c>
      <c r="C8" s="17" t="s">
        <v>4</v>
      </c>
      <c r="D8" s="17" t="s">
        <v>5</v>
      </c>
      <c r="E8" s="18" t="s">
        <v>6</v>
      </c>
      <c r="F8" s="17" t="s">
        <v>7</v>
      </c>
      <c r="G8" s="19" t="s">
        <v>8</v>
      </c>
    </row>
    <row r="9" spans="1:104">
      <c r="A9" s="20" t="s">
        <v>9</v>
      </c>
      <c r="B9" s="21" t="s">
        <v>595</v>
      </c>
      <c r="C9" s="22" t="s">
        <v>596</v>
      </c>
      <c r="D9" s="23"/>
      <c r="E9" s="24"/>
      <c r="F9" s="24"/>
      <c r="G9" s="25"/>
      <c r="H9" s="26"/>
      <c r="I9" s="26"/>
      <c r="O9" s="27"/>
    </row>
    <row r="10" spans="1:104">
      <c r="A10" s="1221">
        <v>1</v>
      </c>
      <c r="B10" s="1224" t="s">
        <v>598</v>
      </c>
      <c r="C10" s="47" t="s">
        <v>599</v>
      </c>
      <c r="D10" s="48" t="s">
        <v>597</v>
      </c>
      <c r="E10" s="49">
        <v>1</v>
      </c>
      <c r="F10" s="53">
        <f>FLOOR('SO 02.1a'!$E$3,0.01)</f>
        <v>0</v>
      </c>
      <c r="G10" s="49">
        <f>E10*F10</f>
        <v>0</v>
      </c>
      <c r="O10" s="27"/>
      <c r="AZ10" s="5">
        <v>1</v>
      </c>
      <c r="BA10" s="5">
        <f>IF(AZ10=1,G10,0)</f>
        <v>0</v>
      </c>
      <c r="BB10" s="5">
        <f>IF(AZ10=2,G10,0)</f>
        <v>0</v>
      </c>
      <c r="BC10" s="5">
        <f>IF(AZ10=3,G10,0)</f>
        <v>0</v>
      </c>
      <c r="BD10" s="5">
        <f>IF(AZ10=4,G10,0)</f>
        <v>0</v>
      </c>
      <c r="BE10" s="5">
        <f>IF(AZ10=5,G10,0)</f>
        <v>0</v>
      </c>
      <c r="CA10" s="28">
        <v>12</v>
      </c>
      <c r="CB10" s="28">
        <v>0</v>
      </c>
      <c r="CZ10" s="5">
        <v>0</v>
      </c>
    </row>
    <row r="11" spans="1:104">
      <c r="A11" s="1222"/>
      <c r="B11" s="1225"/>
      <c r="C11" s="1210" t="s">
        <v>600</v>
      </c>
      <c r="D11" s="1211"/>
      <c r="E11" s="1211"/>
      <c r="F11" s="1211"/>
      <c r="G11" s="1212"/>
      <c r="L11" s="29"/>
      <c r="O11" s="27"/>
    </row>
    <row r="12" spans="1:104">
      <c r="A12" s="1222"/>
      <c r="B12" s="1225"/>
      <c r="C12" s="1210" t="s">
        <v>601</v>
      </c>
      <c r="D12" s="1211"/>
      <c r="E12" s="1211"/>
      <c r="F12" s="1211"/>
      <c r="G12" s="1212"/>
      <c r="L12" s="29"/>
      <c r="O12" s="27"/>
    </row>
    <row r="13" spans="1:104">
      <c r="A13" s="1222"/>
      <c r="B13" s="1225"/>
      <c r="C13" s="1210" t="s">
        <v>602</v>
      </c>
      <c r="D13" s="1211"/>
      <c r="E13" s="1211"/>
      <c r="F13" s="1211"/>
      <c r="G13" s="1212"/>
      <c r="L13" s="29"/>
      <c r="O13" s="27"/>
    </row>
    <row r="14" spans="1:104">
      <c r="A14" s="1223"/>
      <c r="B14" s="1226"/>
      <c r="C14" s="1210" t="s">
        <v>603</v>
      </c>
      <c r="D14" s="1211"/>
      <c r="E14" s="1211"/>
      <c r="F14" s="1211"/>
      <c r="G14" s="1212"/>
      <c r="L14" s="29"/>
      <c r="O14" s="27"/>
    </row>
    <row r="15" spans="1:104" ht="21" customHeight="1">
      <c r="A15" s="50">
        <v>2</v>
      </c>
      <c r="B15" s="51" t="s">
        <v>604</v>
      </c>
      <c r="C15" s="52" t="s">
        <v>605</v>
      </c>
      <c r="D15" s="48" t="s">
        <v>597</v>
      </c>
      <c r="E15" s="49">
        <v>1</v>
      </c>
      <c r="F15" s="53">
        <f>FLOOR('SO 02.3.4 '!$D$2,0.01)</f>
        <v>0</v>
      </c>
      <c r="G15" s="49">
        <f t="shared" ref="G15:G26" si="0">E15*F15</f>
        <v>0</v>
      </c>
      <c r="O15" s="27"/>
      <c r="AZ15" s="5">
        <v>1</v>
      </c>
      <c r="BA15" s="5">
        <f t="shared" ref="BA15:BA25" si="1">IF(AZ15=1,G15,0)</f>
        <v>0</v>
      </c>
      <c r="BB15" s="5">
        <f t="shared" ref="BB15:BB25" si="2">IF(AZ15=2,G15,0)</f>
        <v>0</v>
      </c>
      <c r="BC15" s="5">
        <f t="shared" ref="BC15:BC25" si="3">IF(AZ15=3,G15,0)</f>
        <v>0</v>
      </c>
      <c r="BD15" s="5">
        <f t="shared" ref="BD15:BD25" si="4">IF(AZ15=4,G15,0)</f>
        <v>0</v>
      </c>
      <c r="BE15" s="5">
        <f t="shared" ref="BE15:BE25" si="5">IF(AZ15=5,G15,0)</f>
        <v>0</v>
      </c>
      <c r="CA15" s="28">
        <v>12</v>
      </c>
      <c r="CB15" s="28">
        <v>0</v>
      </c>
      <c r="CZ15" s="5">
        <v>0</v>
      </c>
    </row>
    <row r="16" spans="1:104" ht="21.75" customHeight="1">
      <c r="A16" s="50">
        <v>3</v>
      </c>
      <c r="B16" s="51" t="s">
        <v>606</v>
      </c>
      <c r="C16" s="52" t="s">
        <v>607</v>
      </c>
      <c r="D16" s="48" t="s">
        <v>597</v>
      </c>
      <c r="E16" s="49">
        <v>1</v>
      </c>
      <c r="F16" s="53">
        <f>FLOOR('SO 02.3.5'!$E$2,0.01)</f>
        <v>0</v>
      </c>
      <c r="G16" s="49">
        <f t="shared" si="0"/>
        <v>0</v>
      </c>
      <c r="O16" s="27"/>
      <c r="AZ16" s="5">
        <v>1</v>
      </c>
      <c r="BA16" s="5">
        <f t="shared" si="1"/>
        <v>0</v>
      </c>
      <c r="BB16" s="5">
        <f t="shared" si="2"/>
        <v>0</v>
      </c>
      <c r="BC16" s="5">
        <f t="shared" si="3"/>
        <v>0</v>
      </c>
      <c r="BD16" s="5">
        <f t="shared" si="4"/>
        <v>0</v>
      </c>
      <c r="BE16" s="5">
        <f t="shared" si="5"/>
        <v>0</v>
      </c>
      <c r="CA16" s="28">
        <v>12</v>
      </c>
      <c r="CB16" s="28">
        <v>0</v>
      </c>
      <c r="CZ16" s="5">
        <v>0</v>
      </c>
    </row>
    <row r="17" spans="1:104" ht="24.75" customHeight="1">
      <c r="A17" s="50">
        <v>4</v>
      </c>
      <c r="B17" s="51" t="s">
        <v>608</v>
      </c>
      <c r="C17" s="52" t="s">
        <v>609</v>
      </c>
      <c r="D17" s="48" t="s">
        <v>597</v>
      </c>
      <c r="E17" s="49">
        <v>1</v>
      </c>
      <c r="F17" s="53">
        <f>FLOOR('SO 02.4.1'!$H$3,0.01)</f>
        <v>0</v>
      </c>
      <c r="G17" s="49">
        <f t="shared" si="0"/>
        <v>0</v>
      </c>
      <c r="O17" s="27"/>
      <c r="AZ17" s="5">
        <v>1</v>
      </c>
      <c r="BA17" s="5">
        <f t="shared" si="1"/>
        <v>0</v>
      </c>
      <c r="BB17" s="5">
        <f t="shared" si="2"/>
        <v>0</v>
      </c>
      <c r="BC17" s="5">
        <f t="shared" si="3"/>
        <v>0</v>
      </c>
      <c r="BD17" s="5">
        <f t="shared" si="4"/>
        <v>0</v>
      </c>
      <c r="BE17" s="5">
        <f t="shared" si="5"/>
        <v>0</v>
      </c>
      <c r="CA17" s="28">
        <v>12</v>
      </c>
      <c r="CB17" s="28">
        <v>0</v>
      </c>
      <c r="CZ17" s="5">
        <v>0</v>
      </c>
    </row>
    <row r="18" spans="1:104" ht="18" customHeight="1">
      <c r="A18" s="50">
        <v>5</v>
      </c>
      <c r="B18" s="51" t="s">
        <v>610</v>
      </c>
      <c r="C18" s="52" t="s">
        <v>611</v>
      </c>
      <c r="D18" s="48" t="s">
        <v>597</v>
      </c>
      <c r="E18" s="49">
        <v>1</v>
      </c>
      <c r="F18" s="53">
        <f>FLOOR('SO 02.5.1 '!$D$2,0.01)</f>
        <v>0</v>
      </c>
      <c r="G18" s="49">
        <f t="shared" si="0"/>
        <v>0</v>
      </c>
      <c r="O18" s="27"/>
      <c r="AZ18" s="5">
        <v>1</v>
      </c>
      <c r="BA18" s="5">
        <f t="shared" si="1"/>
        <v>0</v>
      </c>
      <c r="BB18" s="5">
        <f t="shared" si="2"/>
        <v>0</v>
      </c>
      <c r="BC18" s="5">
        <f t="shared" si="3"/>
        <v>0</v>
      </c>
      <c r="BD18" s="5">
        <f t="shared" si="4"/>
        <v>0</v>
      </c>
      <c r="BE18" s="5">
        <f t="shared" si="5"/>
        <v>0</v>
      </c>
      <c r="CA18" s="28">
        <v>12</v>
      </c>
      <c r="CB18" s="28">
        <v>0</v>
      </c>
      <c r="CZ18" s="5">
        <v>0</v>
      </c>
    </row>
    <row r="19" spans="1:104" ht="18" customHeight="1">
      <c r="A19" s="50">
        <v>6</v>
      </c>
      <c r="B19" s="51" t="s">
        <v>612</v>
      </c>
      <c r="C19" s="52" t="s">
        <v>613</v>
      </c>
      <c r="D19" s="48" t="s">
        <v>597</v>
      </c>
      <c r="E19" s="49">
        <v>1</v>
      </c>
      <c r="F19" s="53">
        <f>FLOOR('SO 02.6.1 '!$D$2,0.01)</f>
        <v>0</v>
      </c>
      <c r="G19" s="49">
        <f t="shared" si="0"/>
        <v>0</v>
      </c>
      <c r="O19" s="27"/>
      <c r="AZ19" s="5">
        <v>1</v>
      </c>
      <c r="BA19" s="5">
        <f t="shared" si="1"/>
        <v>0</v>
      </c>
      <c r="BB19" s="5">
        <f t="shared" si="2"/>
        <v>0</v>
      </c>
      <c r="BC19" s="5">
        <f t="shared" si="3"/>
        <v>0</v>
      </c>
      <c r="BD19" s="5">
        <f t="shared" si="4"/>
        <v>0</v>
      </c>
      <c r="BE19" s="5">
        <f t="shared" si="5"/>
        <v>0</v>
      </c>
      <c r="CA19" s="28">
        <v>12</v>
      </c>
      <c r="CB19" s="28">
        <v>0</v>
      </c>
      <c r="CZ19" s="5">
        <v>0</v>
      </c>
    </row>
    <row r="20" spans="1:104" ht="18.75" customHeight="1">
      <c r="A20" s="50">
        <v>7</v>
      </c>
      <c r="B20" s="51" t="s">
        <v>614</v>
      </c>
      <c r="C20" s="52" t="s">
        <v>615</v>
      </c>
      <c r="D20" s="48" t="s">
        <v>597</v>
      </c>
      <c r="E20" s="49">
        <v>1</v>
      </c>
      <c r="F20" s="53">
        <f>FLOOR('SO 02.7.1 '!$E$2,0.01)</f>
        <v>0</v>
      </c>
      <c r="G20" s="49">
        <f t="shared" si="0"/>
        <v>0</v>
      </c>
      <c r="O20" s="27"/>
      <c r="AZ20" s="5">
        <v>1</v>
      </c>
      <c r="BA20" s="5">
        <f t="shared" si="1"/>
        <v>0</v>
      </c>
      <c r="BB20" s="5">
        <f t="shared" si="2"/>
        <v>0</v>
      </c>
      <c r="BC20" s="5">
        <f t="shared" si="3"/>
        <v>0</v>
      </c>
      <c r="BD20" s="5">
        <f t="shared" si="4"/>
        <v>0</v>
      </c>
      <c r="BE20" s="5">
        <f t="shared" si="5"/>
        <v>0</v>
      </c>
      <c r="CA20" s="28">
        <v>12</v>
      </c>
      <c r="CB20" s="28">
        <v>0</v>
      </c>
      <c r="CZ20" s="5">
        <v>0</v>
      </c>
    </row>
    <row r="21" spans="1:104" ht="18.75" customHeight="1">
      <c r="A21" s="50">
        <v>8</v>
      </c>
      <c r="B21" s="51" t="s">
        <v>616</v>
      </c>
      <c r="C21" s="52" t="s">
        <v>617</v>
      </c>
      <c r="D21" s="48" t="s">
        <v>597</v>
      </c>
      <c r="E21" s="49">
        <v>1</v>
      </c>
      <c r="F21" s="53">
        <f>FLOOR('SO 02.8.1  '!$E$2,0.01)</f>
        <v>0</v>
      </c>
      <c r="G21" s="49">
        <f t="shared" si="0"/>
        <v>0</v>
      </c>
      <c r="O21" s="27"/>
      <c r="AZ21" s="5">
        <v>1</v>
      </c>
      <c r="BA21" s="5">
        <f t="shared" si="1"/>
        <v>0</v>
      </c>
      <c r="BB21" s="5">
        <f t="shared" si="2"/>
        <v>0</v>
      </c>
      <c r="BC21" s="5">
        <f t="shared" si="3"/>
        <v>0</v>
      </c>
      <c r="BD21" s="5">
        <f t="shared" si="4"/>
        <v>0</v>
      </c>
      <c r="BE21" s="5">
        <f t="shared" si="5"/>
        <v>0</v>
      </c>
      <c r="CA21" s="28">
        <v>12</v>
      </c>
      <c r="CB21" s="28">
        <v>0</v>
      </c>
      <c r="CZ21" s="5">
        <v>0</v>
      </c>
    </row>
    <row r="22" spans="1:104" ht="20.25" customHeight="1">
      <c r="A22" s="50">
        <v>9</v>
      </c>
      <c r="B22" s="51" t="s">
        <v>618</v>
      </c>
      <c r="C22" s="52" t="s">
        <v>619</v>
      </c>
      <c r="D22" s="48" t="s">
        <v>597</v>
      </c>
      <c r="E22" s="49">
        <v>1</v>
      </c>
      <c r="F22" s="53">
        <f>FLOOR('SO 02.8.8.1'!$E$2,0.01)</f>
        <v>0</v>
      </c>
      <c r="G22" s="49">
        <f t="shared" si="0"/>
        <v>0</v>
      </c>
      <c r="O22" s="27"/>
      <c r="AZ22" s="5">
        <v>1</v>
      </c>
      <c r="BA22" s="5">
        <f t="shared" si="1"/>
        <v>0</v>
      </c>
      <c r="BB22" s="5">
        <f t="shared" si="2"/>
        <v>0</v>
      </c>
      <c r="BC22" s="5">
        <f t="shared" si="3"/>
        <v>0</v>
      </c>
      <c r="BD22" s="5">
        <f t="shared" si="4"/>
        <v>0</v>
      </c>
      <c r="BE22" s="5">
        <f t="shared" si="5"/>
        <v>0</v>
      </c>
      <c r="CA22" s="28">
        <v>12</v>
      </c>
      <c r="CB22" s="28">
        <v>0</v>
      </c>
      <c r="CZ22" s="5">
        <v>0</v>
      </c>
    </row>
    <row r="23" spans="1:104" ht="66" customHeight="1">
      <c r="A23" s="98">
        <v>10</v>
      </c>
      <c r="B23" s="99" t="s">
        <v>620</v>
      </c>
      <c r="C23" s="47" t="s">
        <v>2677</v>
      </c>
      <c r="D23" s="508" t="s">
        <v>597</v>
      </c>
      <c r="E23" s="509">
        <v>1</v>
      </c>
      <c r="F23" s="510">
        <f>FLOOR('SO 02.9.2a PZTS'!$H$2+'SO 02.9.2a CCTV'!$H$2+'SO 02.9.2a Elektromontáže'!$H$2+'SO 02.9.2a Integrace'!$H$2,0.01)</f>
        <v>0</v>
      </c>
      <c r="G23" s="509">
        <f t="shared" si="0"/>
        <v>0</v>
      </c>
      <c r="O23" s="27"/>
      <c r="AZ23" s="5">
        <v>1</v>
      </c>
      <c r="BA23" s="5">
        <f t="shared" si="1"/>
        <v>0</v>
      </c>
      <c r="BB23" s="5">
        <f t="shared" si="2"/>
        <v>0</v>
      </c>
      <c r="BC23" s="5">
        <f t="shared" si="3"/>
        <v>0</v>
      </c>
      <c r="BD23" s="5">
        <f t="shared" si="4"/>
        <v>0</v>
      </c>
      <c r="BE23" s="5">
        <f t="shared" si="5"/>
        <v>0</v>
      </c>
      <c r="CA23" s="28">
        <v>12</v>
      </c>
      <c r="CB23" s="28">
        <v>0</v>
      </c>
      <c r="CZ23" s="5">
        <v>0</v>
      </c>
    </row>
    <row r="24" spans="1:104" ht="41.25" customHeight="1">
      <c r="A24" s="98">
        <v>11</v>
      </c>
      <c r="B24" s="99" t="s">
        <v>621</v>
      </c>
      <c r="C24" s="47" t="s">
        <v>2678</v>
      </c>
      <c r="D24" s="508" t="s">
        <v>597</v>
      </c>
      <c r="E24" s="509">
        <v>1</v>
      </c>
      <c r="F24" s="510">
        <f>FLOOR('SO 02.10.1 - dohled'!$E$2+'SO 02.10.1 - MaR'!$E$2,0.01)</f>
        <v>0</v>
      </c>
      <c r="G24" s="509">
        <f t="shared" si="0"/>
        <v>0</v>
      </c>
      <c r="O24" s="27"/>
      <c r="AZ24" s="5">
        <v>1</v>
      </c>
      <c r="BA24" s="5">
        <f t="shared" si="1"/>
        <v>0</v>
      </c>
      <c r="BB24" s="5">
        <f t="shared" si="2"/>
        <v>0</v>
      </c>
      <c r="BC24" s="5">
        <f t="shared" si="3"/>
        <v>0</v>
      </c>
      <c r="BD24" s="5">
        <f t="shared" si="4"/>
        <v>0</v>
      </c>
      <c r="BE24" s="5">
        <f t="shared" si="5"/>
        <v>0</v>
      </c>
      <c r="CA24" s="28">
        <v>12</v>
      </c>
      <c r="CB24" s="28">
        <v>0</v>
      </c>
      <c r="CZ24" s="5">
        <v>0</v>
      </c>
    </row>
    <row r="25" spans="1:104" ht="44.25" customHeight="1">
      <c r="A25" s="98">
        <v>12</v>
      </c>
      <c r="B25" s="511" t="s">
        <v>622</v>
      </c>
      <c r="C25" s="512" t="s">
        <v>2679</v>
      </c>
      <c r="D25" s="508" t="s">
        <v>597</v>
      </c>
      <c r="E25" s="509">
        <v>1</v>
      </c>
      <c r="F25" s="510">
        <f>FLOOR('PS 02a - Energocentrum-STROJNÍ'!$D$2+'PS 02a - Energocentrum - PHM'!$D$2,0.01)</f>
        <v>0</v>
      </c>
      <c r="G25" s="509">
        <f t="shared" si="0"/>
        <v>0</v>
      </c>
      <c r="O25" s="27"/>
      <c r="AZ25" s="5">
        <v>1</v>
      </c>
      <c r="BA25" s="5">
        <f t="shared" si="1"/>
        <v>0</v>
      </c>
      <c r="BB25" s="5">
        <f t="shared" si="2"/>
        <v>0</v>
      </c>
      <c r="BC25" s="5">
        <f t="shared" si="3"/>
        <v>0</v>
      </c>
      <c r="BD25" s="5">
        <f t="shared" si="4"/>
        <v>0</v>
      </c>
      <c r="BE25" s="5">
        <f t="shared" si="5"/>
        <v>0</v>
      </c>
      <c r="CA25" s="28">
        <v>12</v>
      </c>
      <c r="CB25" s="28">
        <v>0</v>
      </c>
      <c r="CZ25" s="5">
        <v>0</v>
      </c>
    </row>
    <row r="26" spans="1:104" ht="42" customHeight="1">
      <c r="A26" s="98">
        <v>13</v>
      </c>
      <c r="B26" s="513" t="s">
        <v>623</v>
      </c>
      <c r="C26" s="514" t="s">
        <v>2680</v>
      </c>
      <c r="D26" s="508" t="s">
        <v>597</v>
      </c>
      <c r="E26" s="509">
        <v>1</v>
      </c>
      <c r="F26" s="510">
        <f>FLOOR('05a1 Oprava komunikace'!$E$3+'05a2 Oprava kanalizace'!$E$3,0.01)</f>
        <v>0</v>
      </c>
      <c r="G26" s="509">
        <f t="shared" si="0"/>
        <v>0</v>
      </c>
      <c r="O26" s="27"/>
      <c r="CA26" s="28"/>
      <c r="CB26" s="28"/>
    </row>
    <row r="27" spans="1:104" ht="23.25" customHeight="1">
      <c r="A27" s="30"/>
      <c r="B27" s="31" t="s">
        <v>13</v>
      </c>
      <c r="C27" s="32" t="str">
        <f>CONCATENATE(B9," ",C9)</f>
        <v>000 Celkové sestavení-stavba celkem</v>
      </c>
      <c r="D27" s="33"/>
      <c r="E27" s="34"/>
      <c r="F27" s="35"/>
      <c r="G27" s="54">
        <f>SUM(G10:G26)</f>
        <v>0</v>
      </c>
      <c r="O27" s="27"/>
      <c r="BA27" s="36">
        <f>SUM(BA9:BA25)</f>
        <v>0</v>
      </c>
      <c r="BB27" s="36">
        <f>SUM(BB9:BB25)</f>
        <v>0</v>
      </c>
      <c r="BC27" s="36">
        <f>SUM(BC9:BC25)</f>
        <v>0</v>
      </c>
      <c r="BD27" s="36">
        <f>SUM(BD9:BD25)</f>
        <v>0</v>
      </c>
      <c r="BE27" s="36">
        <f>SUM(BE9:BE25)</f>
        <v>0</v>
      </c>
    </row>
    <row r="28" spans="1:104">
      <c r="E28" s="5"/>
    </row>
    <row r="29" spans="1:104">
      <c r="E29" s="5"/>
    </row>
    <row r="30" spans="1:104">
      <c r="E30" s="5"/>
    </row>
    <row r="31" spans="1:104">
      <c r="E31" s="5"/>
    </row>
    <row r="32" spans="1:104">
      <c r="E32" s="5"/>
    </row>
    <row r="33" spans="5:5">
      <c r="E33" s="5"/>
    </row>
    <row r="34" spans="5:5">
      <c r="E34" s="5"/>
    </row>
    <row r="35" spans="5:5">
      <c r="E35" s="5"/>
    </row>
    <row r="36" spans="5:5">
      <c r="E36" s="5"/>
    </row>
    <row r="37" spans="5:5">
      <c r="E37" s="5"/>
    </row>
    <row r="38" spans="5:5">
      <c r="E38" s="5"/>
    </row>
    <row r="39" spans="5:5">
      <c r="E39" s="5"/>
    </row>
    <row r="40" spans="5:5">
      <c r="E40" s="5"/>
    </row>
    <row r="41" spans="5:5">
      <c r="E41" s="5"/>
    </row>
    <row r="42" spans="5:5">
      <c r="E42" s="5"/>
    </row>
    <row r="43" spans="5:5">
      <c r="E43" s="5"/>
    </row>
    <row r="44" spans="5:5">
      <c r="E44" s="5"/>
    </row>
    <row r="45" spans="5:5">
      <c r="E45" s="5"/>
    </row>
    <row r="46" spans="5:5">
      <c r="E46" s="5"/>
    </row>
    <row r="47" spans="5:5">
      <c r="E47" s="5"/>
    </row>
    <row r="48" spans="5:5">
      <c r="E48" s="5"/>
    </row>
    <row r="49" spans="1:7">
      <c r="E49" s="5"/>
    </row>
    <row r="50" spans="1:7">
      <c r="E50" s="5"/>
    </row>
    <row r="51" spans="1:7">
      <c r="A51" s="37"/>
      <c r="B51" s="37"/>
      <c r="C51" s="37"/>
      <c r="D51" s="37"/>
      <c r="E51" s="37"/>
      <c r="F51" s="37"/>
      <c r="G51" s="37"/>
    </row>
    <row r="52" spans="1:7">
      <c r="A52" s="37"/>
      <c r="B52" s="37"/>
      <c r="C52" s="37"/>
      <c r="D52" s="37"/>
      <c r="E52" s="37"/>
      <c r="F52" s="37"/>
      <c r="G52" s="37"/>
    </row>
    <row r="53" spans="1:7">
      <c r="A53" s="37"/>
      <c r="B53" s="37"/>
      <c r="C53" s="37"/>
      <c r="D53" s="37"/>
      <c r="E53" s="37"/>
      <c r="F53" s="37"/>
      <c r="G53" s="37"/>
    </row>
    <row r="54" spans="1:7">
      <c r="A54" s="37"/>
      <c r="B54" s="37"/>
      <c r="C54" s="37"/>
      <c r="D54" s="37"/>
      <c r="E54" s="37"/>
      <c r="F54" s="37"/>
      <c r="G54" s="37"/>
    </row>
    <row r="55" spans="1:7">
      <c r="E55" s="5"/>
    </row>
    <row r="56" spans="1:7">
      <c r="E56" s="5"/>
    </row>
    <row r="57" spans="1:7">
      <c r="E57" s="5"/>
    </row>
    <row r="58" spans="1:7">
      <c r="E58" s="5"/>
    </row>
    <row r="59" spans="1:7">
      <c r="E59" s="5"/>
    </row>
    <row r="60" spans="1:7">
      <c r="E60" s="5"/>
    </row>
    <row r="61" spans="1:7">
      <c r="E61" s="5"/>
    </row>
    <row r="62" spans="1:7">
      <c r="E62" s="5"/>
    </row>
    <row r="63" spans="1:7">
      <c r="E63" s="5"/>
    </row>
    <row r="64" spans="1:7">
      <c r="E64" s="5"/>
    </row>
    <row r="65" spans="5:5">
      <c r="E65" s="5"/>
    </row>
    <row r="66" spans="5:5">
      <c r="E66" s="5"/>
    </row>
    <row r="67" spans="5:5">
      <c r="E67" s="5"/>
    </row>
    <row r="68" spans="5:5">
      <c r="E68" s="5"/>
    </row>
    <row r="69" spans="5:5">
      <c r="E69" s="5"/>
    </row>
    <row r="70" spans="5:5">
      <c r="E70" s="5"/>
    </row>
    <row r="71" spans="5:5">
      <c r="E71" s="5"/>
    </row>
    <row r="72" spans="5:5">
      <c r="E72" s="5"/>
    </row>
    <row r="73" spans="5:5">
      <c r="E73" s="5"/>
    </row>
    <row r="74" spans="5:5">
      <c r="E74" s="5"/>
    </row>
    <row r="75" spans="5:5">
      <c r="E75" s="5"/>
    </row>
    <row r="76" spans="5:5">
      <c r="E76" s="5"/>
    </row>
    <row r="77" spans="5:5">
      <c r="E77" s="5"/>
    </row>
    <row r="78" spans="5:5">
      <c r="E78" s="5"/>
    </row>
    <row r="79" spans="5:5">
      <c r="E79" s="5"/>
    </row>
    <row r="80" spans="5:5">
      <c r="E80" s="5"/>
    </row>
    <row r="81" spans="1:7">
      <c r="E81" s="5"/>
    </row>
    <row r="82" spans="1:7">
      <c r="E82" s="5"/>
    </row>
    <row r="83" spans="1:7">
      <c r="E83" s="5"/>
    </row>
    <row r="84" spans="1:7">
      <c r="E84" s="5"/>
    </row>
    <row r="85" spans="1:7">
      <c r="E85" s="5"/>
    </row>
    <row r="86" spans="1:7">
      <c r="A86" s="38"/>
      <c r="B86" s="38"/>
    </row>
    <row r="87" spans="1:7">
      <c r="A87" s="37"/>
      <c r="B87" s="37"/>
      <c r="C87" s="40"/>
      <c r="D87" s="40"/>
      <c r="E87" s="41"/>
      <c r="F87" s="40"/>
      <c r="G87" s="42"/>
    </row>
    <row r="88" spans="1:7">
      <c r="A88" s="43"/>
      <c r="B88" s="43"/>
      <c r="C88" s="37"/>
      <c r="D88" s="37"/>
      <c r="E88" s="44"/>
      <c r="F88" s="37"/>
      <c r="G88" s="37"/>
    </row>
    <row r="89" spans="1:7">
      <c r="A89" s="37"/>
      <c r="B89" s="37"/>
      <c r="C89" s="37"/>
      <c r="D89" s="37"/>
      <c r="E89" s="44"/>
      <c r="F89" s="37"/>
      <c r="G89" s="37"/>
    </row>
    <row r="90" spans="1:7">
      <c r="A90" s="37"/>
      <c r="B90" s="37"/>
      <c r="C90" s="37"/>
      <c r="D90" s="37"/>
      <c r="E90" s="44"/>
      <c r="F90" s="37"/>
      <c r="G90" s="37"/>
    </row>
    <row r="91" spans="1:7">
      <c r="A91" s="37"/>
      <c r="B91" s="37"/>
      <c r="C91" s="37"/>
      <c r="D91" s="37"/>
      <c r="E91" s="44"/>
      <c r="F91" s="37"/>
      <c r="G91" s="37"/>
    </row>
    <row r="92" spans="1:7">
      <c r="A92" s="37"/>
      <c r="B92" s="37"/>
      <c r="C92" s="37"/>
      <c r="D92" s="37"/>
      <c r="E92" s="44"/>
      <c r="F92" s="37"/>
      <c r="G92" s="37"/>
    </row>
    <row r="93" spans="1:7">
      <c r="A93" s="37"/>
      <c r="B93" s="37"/>
      <c r="C93" s="37"/>
      <c r="D93" s="37"/>
      <c r="E93" s="44"/>
      <c r="F93" s="37"/>
      <c r="G93" s="37"/>
    </row>
    <row r="94" spans="1:7">
      <c r="A94" s="37"/>
      <c r="B94" s="37"/>
      <c r="C94" s="37"/>
      <c r="D94" s="37"/>
      <c r="E94" s="44"/>
      <c r="F94" s="37"/>
      <c r="G94" s="37"/>
    </row>
    <row r="95" spans="1:7">
      <c r="A95" s="37"/>
      <c r="B95" s="37"/>
      <c r="C95" s="37"/>
      <c r="D95" s="37"/>
      <c r="E95" s="44"/>
      <c r="F95" s="37"/>
      <c r="G95" s="37"/>
    </row>
    <row r="96" spans="1:7">
      <c r="A96" s="37"/>
      <c r="B96" s="37"/>
      <c r="C96" s="37"/>
      <c r="D96" s="37"/>
      <c r="E96" s="44"/>
      <c r="F96" s="37"/>
      <c r="G96" s="37"/>
    </row>
    <row r="97" spans="1:7">
      <c r="A97" s="37"/>
      <c r="B97" s="37"/>
      <c r="C97" s="37"/>
      <c r="D97" s="37"/>
      <c r="E97" s="44"/>
      <c r="F97" s="37"/>
      <c r="G97" s="37"/>
    </row>
    <row r="98" spans="1:7">
      <c r="A98" s="37"/>
      <c r="B98" s="37"/>
      <c r="C98" s="37"/>
      <c r="D98" s="37"/>
      <c r="E98" s="44"/>
      <c r="F98" s="37"/>
      <c r="G98" s="37"/>
    </row>
    <row r="99" spans="1:7">
      <c r="A99" s="37"/>
      <c r="B99" s="37"/>
      <c r="C99" s="37"/>
      <c r="D99" s="37"/>
      <c r="E99" s="44"/>
      <c r="F99" s="37"/>
      <c r="G99" s="37"/>
    </row>
    <row r="100" spans="1:7">
      <c r="A100" s="37"/>
      <c r="B100" s="37"/>
      <c r="C100" s="37"/>
      <c r="D100" s="37"/>
      <c r="E100" s="44"/>
      <c r="F100" s="37"/>
      <c r="G100" s="37"/>
    </row>
  </sheetData>
  <sheetProtection password="CA0F" sheet="1" objects="1" scenarios="1"/>
  <mergeCells count="10">
    <mergeCell ref="C13:G13"/>
    <mergeCell ref="C14:G14"/>
    <mergeCell ref="A1:G1"/>
    <mergeCell ref="A5:B5"/>
    <mergeCell ref="A6:B6"/>
    <mergeCell ref="E6:G6"/>
    <mergeCell ref="C11:G11"/>
    <mergeCell ref="C12:G12"/>
    <mergeCell ref="A10:A14"/>
    <mergeCell ref="B10:B14"/>
  </mergeCells>
  <printOptions gridLinesSet="0"/>
  <pageMargins left="0.59055118110236227" right="0.39370078740157483" top="0.59055118110236227" bottom="0.98425196850393704" header="0.19685039370078741" footer="0.51181102362204722"/>
  <pageSetup paperSize="9" scale="80" orientation="portrait" horizont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141"/>
  <sheetViews>
    <sheetView showGridLines="0" showZeros="0" view="pageBreakPreview" zoomScaleNormal="100" zoomScaleSheetLayoutView="100" workbookViewId="0"/>
  </sheetViews>
  <sheetFormatPr defaultRowHeight="12.75"/>
  <cols>
    <col min="1" max="1" width="4.42578125" style="147" customWidth="1"/>
    <col min="2" max="2" width="11.5703125" style="147" customWidth="1"/>
    <col min="3" max="3" width="45.85546875" style="147" customWidth="1"/>
    <col min="4" max="4" width="5.5703125" style="147" customWidth="1"/>
    <col min="5" max="5" width="8.5703125" style="975" customWidth="1"/>
    <col min="6" max="6" width="25.28515625" style="147" customWidth="1"/>
    <col min="7" max="7" width="29.85546875" style="147" customWidth="1"/>
    <col min="8" max="11" width="9.140625" style="147"/>
    <col min="12" max="12" width="75.42578125" style="147" customWidth="1"/>
    <col min="13" max="13" width="45.28515625" style="147" customWidth="1"/>
    <col min="14" max="16384" width="9.140625" style="147"/>
  </cols>
  <sheetData>
    <row r="1" spans="1:104" ht="14.25" customHeight="1" thickBot="1">
      <c r="A1" s="142"/>
      <c r="B1" s="143"/>
      <c r="C1" s="144"/>
      <c r="D1" s="144"/>
      <c r="E1" s="1143"/>
      <c r="F1" s="144"/>
      <c r="G1" s="144"/>
    </row>
    <row r="2" spans="1:104" ht="13.5" thickTop="1">
      <c r="A2" s="1273" t="s">
        <v>0</v>
      </c>
      <c r="B2" s="1274"/>
      <c r="C2" s="1144" t="s">
        <v>656</v>
      </c>
      <c r="D2" s="149"/>
      <c r="E2" s="1280" t="s">
        <v>657</v>
      </c>
      <c r="F2" s="1281"/>
      <c r="G2" s="1282"/>
    </row>
    <row r="3" spans="1:104" ht="18" customHeight="1" thickBot="1">
      <c r="A3" s="1275" t="s">
        <v>1</v>
      </c>
      <c r="B3" s="1276"/>
      <c r="C3" s="155" t="s">
        <v>2676</v>
      </c>
      <c r="D3" s="156"/>
      <c r="E3" s="1277">
        <f>SUM(G32+G68)</f>
        <v>0</v>
      </c>
      <c r="F3" s="1278"/>
      <c r="G3" s="1279"/>
    </row>
    <row r="4" spans="1:104" ht="13.5" thickTop="1">
      <c r="A4" s="157"/>
      <c r="B4" s="142"/>
      <c r="C4" s="142"/>
      <c r="D4" s="142"/>
      <c r="E4" s="1145"/>
      <c r="F4" s="142"/>
      <c r="G4" s="1146"/>
    </row>
    <row r="5" spans="1:104">
      <c r="A5" s="161" t="s">
        <v>2</v>
      </c>
      <c r="B5" s="162" t="s">
        <v>3</v>
      </c>
      <c r="C5" s="162" t="s">
        <v>4</v>
      </c>
      <c r="D5" s="162" t="s">
        <v>5</v>
      </c>
      <c r="E5" s="1147" t="s">
        <v>6</v>
      </c>
      <c r="F5" s="162" t="s">
        <v>7</v>
      </c>
      <c r="G5" s="1148" t="s">
        <v>8</v>
      </c>
    </row>
    <row r="6" spans="1:104">
      <c r="A6" s="166" t="s">
        <v>9</v>
      </c>
      <c r="B6" s="167" t="s">
        <v>544</v>
      </c>
      <c r="C6" s="168" t="s">
        <v>545</v>
      </c>
      <c r="D6" s="169"/>
      <c r="E6" s="1149"/>
      <c r="F6" s="1149"/>
      <c r="G6" s="1150"/>
      <c r="H6" s="173"/>
      <c r="I6" s="173"/>
      <c r="O6" s="174"/>
    </row>
    <row r="7" spans="1:104">
      <c r="A7" s="175">
        <v>1</v>
      </c>
      <c r="B7" s="176" t="s">
        <v>546</v>
      </c>
      <c r="C7" s="177" t="s">
        <v>547</v>
      </c>
      <c r="D7" s="1151" t="s">
        <v>548</v>
      </c>
      <c r="E7" s="1152">
        <v>1</v>
      </c>
      <c r="F7" s="62"/>
      <c r="G7" s="1153">
        <f>E7*F7</f>
        <v>0</v>
      </c>
      <c r="O7" s="174"/>
      <c r="AZ7" s="147">
        <v>1</v>
      </c>
      <c r="BA7" s="147">
        <f>IF(AZ7=1,G7,0)</f>
        <v>0</v>
      </c>
      <c r="BB7" s="147">
        <f>IF(AZ7=2,G7,0)</f>
        <v>0</v>
      </c>
      <c r="BC7" s="147">
        <f>IF(AZ7=3,G7,0)</f>
        <v>0</v>
      </c>
      <c r="BD7" s="147">
        <f>IF(AZ7=4,G7,0)</f>
        <v>0</v>
      </c>
      <c r="BE7" s="147">
        <f>IF(AZ7=5,G7,0)</f>
        <v>0</v>
      </c>
      <c r="CA7" s="181">
        <v>12</v>
      </c>
      <c r="CB7" s="181">
        <v>0</v>
      </c>
      <c r="CZ7" s="147">
        <v>0</v>
      </c>
    </row>
    <row r="8" spans="1:104">
      <c r="A8" s="182"/>
      <c r="B8" s="188"/>
      <c r="C8" s="1259" t="s">
        <v>549</v>
      </c>
      <c r="D8" s="1260"/>
      <c r="E8" s="1260"/>
      <c r="F8" s="1260"/>
      <c r="G8" s="1261"/>
      <c r="L8" s="187"/>
      <c r="O8" s="174"/>
    </row>
    <row r="9" spans="1:104">
      <c r="A9" s="182"/>
      <c r="B9" s="188"/>
      <c r="C9" s="1259" t="s">
        <v>550</v>
      </c>
      <c r="D9" s="1260"/>
      <c r="E9" s="1260"/>
      <c r="F9" s="1260"/>
      <c r="G9" s="1261"/>
      <c r="L9" s="187"/>
      <c r="O9" s="174"/>
    </row>
    <row r="10" spans="1:104">
      <c r="A10" s="182"/>
      <c r="B10" s="188"/>
      <c r="C10" s="1259" t="s">
        <v>551</v>
      </c>
      <c r="D10" s="1260"/>
      <c r="E10" s="1260"/>
      <c r="F10" s="1260"/>
      <c r="G10" s="1261"/>
      <c r="L10" s="187"/>
      <c r="O10" s="174"/>
    </row>
    <row r="11" spans="1:104">
      <c r="A11" s="182"/>
      <c r="B11" s="188"/>
      <c r="C11" s="1259" t="s">
        <v>552</v>
      </c>
      <c r="D11" s="1260"/>
      <c r="E11" s="1260"/>
      <c r="F11" s="1260"/>
      <c r="G11" s="1261"/>
      <c r="L11" s="187"/>
      <c r="O11" s="174"/>
    </row>
    <row r="12" spans="1:104">
      <c r="A12" s="182"/>
      <c r="B12" s="188"/>
      <c r="C12" s="1259" t="s">
        <v>553</v>
      </c>
      <c r="D12" s="1260"/>
      <c r="E12" s="1260"/>
      <c r="F12" s="1260"/>
      <c r="G12" s="1261"/>
      <c r="L12" s="187"/>
      <c r="O12" s="174"/>
    </row>
    <row r="13" spans="1:104">
      <c r="A13" s="182"/>
      <c r="B13" s="188"/>
      <c r="C13" s="1259" t="s">
        <v>554</v>
      </c>
      <c r="D13" s="1260"/>
      <c r="E13" s="1260"/>
      <c r="F13" s="1260"/>
      <c r="G13" s="1261"/>
      <c r="L13" s="187"/>
      <c r="O13" s="174"/>
    </row>
    <row r="14" spans="1:104">
      <c r="A14" s="182"/>
      <c r="B14" s="188"/>
      <c r="C14" s="1259" t="s">
        <v>555</v>
      </c>
      <c r="D14" s="1260"/>
      <c r="E14" s="1260"/>
      <c r="F14" s="1260"/>
      <c r="G14" s="1261"/>
      <c r="L14" s="187"/>
      <c r="O14" s="174"/>
    </row>
    <row r="15" spans="1:104">
      <c r="A15" s="182"/>
      <c r="B15" s="188"/>
      <c r="C15" s="1259" t="s">
        <v>556</v>
      </c>
      <c r="D15" s="1260"/>
      <c r="E15" s="1260"/>
      <c r="F15" s="1260"/>
      <c r="G15" s="1261"/>
      <c r="L15" s="187"/>
      <c r="O15" s="174"/>
    </row>
    <row r="16" spans="1:104">
      <c r="A16" s="182"/>
      <c r="B16" s="188"/>
      <c r="C16" s="1259" t="s">
        <v>557</v>
      </c>
      <c r="D16" s="1260"/>
      <c r="E16" s="1260"/>
      <c r="F16" s="1260"/>
      <c r="G16" s="1261"/>
      <c r="L16" s="187"/>
      <c r="O16" s="174"/>
    </row>
    <row r="17" spans="1:104">
      <c r="A17" s="182"/>
      <c r="B17" s="188"/>
      <c r="C17" s="1259" t="s">
        <v>558</v>
      </c>
      <c r="D17" s="1260"/>
      <c r="E17" s="1260"/>
      <c r="F17" s="1260"/>
      <c r="G17" s="1261"/>
      <c r="L17" s="187"/>
      <c r="O17" s="174"/>
    </row>
    <row r="18" spans="1:104">
      <c r="A18" s="182"/>
      <c r="B18" s="188"/>
      <c r="C18" s="1259" t="s">
        <v>559</v>
      </c>
      <c r="D18" s="1260"/>
      <c r="E18" s="1260"/>
      <c r="F18" s="1260"/>
      <c r="G18" s="1261"/>
      <c r="L18" s="187"/>
      <c r="O18" s="174"/>
    </row>
    <row r="19" spans="1:104">
      <c r="A19" s="182"/>
      <c r="B19" s="188"/>
      <c r="C19" s="1259" t="s">
        <v>560</v>
      </c>
      <c r="D19" s="1260"/>
      <c r="E19" s="1260"/>
      <c r="F19" s="1260"/>
      <c r="G19" s="1261"/>
      <c r="L19" s="187"/>
      <c r="O19" s="174"/>
    </row>
    <row r="20" spans="1:104">
      <c r="A20" s="182"/>
      <c r="B20" s="188"/>
      <c r="C20" s="1259" t="s">
        <v>561</v>
      </c>
      <c r="D20" s="1260"/>
      <c r="E20" s="1260"/>
      <c r="F20" s="1260"/>
      <c r="G20" s="1261"/>
      <c r="L20" s="187"/>
      <c r="O20" s="174"/>
    </row>
    <row r="21" spans="1:104">
      <c r="A21" s="182"/>
      <c r="B21" s="188"/>
      <c r="C21" s="1259" t="s">
        <v>562</v>
      </c>
      <c r="D21" s="1260"/>
      <c r="E21" s="1260"/>
      <c r="F21" s="1260"/>
      <c r="G21" s="1261"/>
      <c r="L21" s="187"/>
      <c r="O21" s="174"/>
    </row>
    <row r="22" spans="1:104">
      <c r="A22" s="182"/>
      <c r="B22" s="188"/>
      <c r="C22" s="1259" t="s">
        <v>563</v>
      </c>
      <c r="D22" s="1260"/>
      <c r="E22" s="1260"/>
      <c r="F22" s="1260"/>
      <c r="G22" s="1261"/>
      <c r="L22" s="187"/>
      <c r="O22" s="174"/>
    </row>
    <row r="23" spans="1:104">
      <c r="A23" s="182"/>
      <c r="B23" s="188"/>
      <c r="C23" s="1259" t="s">
        <v>564</v>
      </c>
      <c r="D23" s="1260"/>
      <c r="E23" s="1260"/>
      <c r="F23" s="1260"/>
      <c r="G23" s="1261"/>
      <c r="L23" s="187"/>
      <c r="O23" s="174"/>
    </row>
    <row r="24" spans="1:104" ht="15" customHeight="1">
      <c r="A24" s="182"/>
      <c r="B24" s="188"/>
      <c r="C24" s="1262" t="s">
        <v>1765</v>
      </c>
      <c r="D24" s="1263"/>
      <c r="E24" s="1263"/>
      <c r="F24" s="1263"/>
      <c r="G24" s="1264"/>
      <c r="L24" s="187"/>
      <c r="O24" s="174"/>
    </row>
    <row r="25" spans="1:104">
      <c r="A25" s="182"/>
      <c r="B25" s="188"/>
      <c r="C25" s="1259" t="s">
        <v>565</v>
      </c>
      <c r="D25" s="1260"/>
      <c r="E25" s="1260"/>
      <c r="F25" s="1260"/>
      <c r="G25" s="1261"/>
      <c r="L25" s="187"/>
      <c r="O25" s="174"/>
    </row>
    <row r="26" spans="1:104">
      <c r="A26" s="182"/>
      <c r="B26" s="188"/>
      <c r="C26" s="1262" t="s">
        <v>659</v>
      </c>
      <c r="D26" s="1263"/>
      <c r="E26" s="1263"/>
      <c r="F26" s="1263"/>
      <c r="G26" s="1264"/>
      <c r="L26" s="187"/>
      <c r="O26" s="174"/>
    </row>
    <row r="27" spans="1:104" ht="13.5" customHeight="1">
      <c r="A27" s="182"/>
      <c r="B27" s="188"/>
      <c r="C27" s="1262" t="s">
        <v>566</v>
      </c>
      <c r="D27" s="1265"/>
      <c r="E27" s="1265"/>
      <c r="F27" s="1265"/>
      <c r="G27" s="1266"/>
      <c r="L27" s="187"/>
      <c r="O27" s="174"/>
    </row>
    <row r="28" spans="1:104">
      <c r="A28" s="182"/>
      <c r="B28" s="188"/>
      <c r="C28" s="1262" t="s">
        <v>567</v>
      </c>
      <c r="D28" s="1265"/>
      <c r="E28" s="1265"/>
      <c r="F28" s="1265"/>
      <c r="G28" s="1266"/>
      <c r="K28" s="1154"/>
      <c r="L28" s="187"/>
      <c r="O28" s="174"/>
    </row>
    <row r="29" spans="1:104" ht="33.75">
      <c r="A29" s="182"/>
      <c r="B29" s="188"/>
      <c r="C29" s="1155" t="s">
        <v>568</v>
      </c>
      <c r="D29" s="1156"/>
      <c r="E29" s="1156"/>
      <c r="F29" s="1156"/>
      <c r="G29" s="1157"/>
      <c r="L29" s="187"/>
      <c r="O29" s="174"/>
    </row>
    <row r="30" spans="1:104">
      <c r="A30" s="175">
        <v>2</v>
      </c>
      <c r="B30" s="176" t="s">
        <v>14</v>
      </c>
      <c r="C30" s="177" t="s">
        <v>569</v>
      </c>
      <c r="D30" s="178" t="s">
        <v>548</v>
      </c>
      <c r="E30" s="1158">
        <v>1</v>
      </c>
      <c r="F30" s="63"/>
      <c r="G30" s="180">
        <f>E30*F30</f>
        <v>0</v>
      </c>
      <c r="L30" s="187"/>
      <c r="O30" s="174"/>
    </row>
    <row r="31" spans="1:104" ht="33.75">
      <c r="A31" s="175">
        <v>3</v>
      </c>
      <c r="B31" s="176" t="s">
        <v>654</v>
      </c>
      <c r="C31" s="177" t="s">
        <v>655</v>
      </c>
      <c r="D31" s="1159" t="s">
        <v>548</v>
      </c>
      <c r="E31" s="1160">
        <v>1</v>
      </c>
      <c r="F31" s="100"/>
      <c r="G31" s="1161">
        <f>E31*F31</f>
        <v>0</v>
      </c>
      <c r="O31" s="174"/>
      <c r="AZ31" s="147">
        <v>1</v>
      </c>
      <c r="BA31" s="147">
        <f>IF(AZ31=1,G31,0)</f>
        <v>0</v>
      </c>
      <c r="BB31" s="147">
        <f>IF(AZ31=2,G31,0)</f>
        <v>0</v>
      </c>
      <c r="BC31" s="147">
        <f>IF(AZ31=3,G31,0)</f>
        <v>0</v>
      </c>
      <c r="BD31" s="147">
        <f>IF(AZ31=4,G31,0)</f>
        <v>0</v>
      </c>
      <c r="BE31" s="147">
        <f>IF(AZ31=5,G31,0)</f>
        <v>0</v>
      </c>
      <c r="CA31" s="181">
        <v>12</v>
      </c>
      <c r="CB31" s="181">
        <v>0</v>
      </c>
      <c r="CZ31" s="147">
        <v>0</v>
      </c>
    </row>
    <row r="32" spans="1:104" ht="24.75" customHeight="1">
      <c r="A32" s="191"/>
      <c r="B32" s="192" t="s">
        <v>13</v>
      </c>
      <c r="C32" s="193" t="str">
        <f>CONCATENATE(B6," ",C6)</f>
        <v>0A001 Vedlejší náklady</v>
      </c>
      <c r="D32" s="194"/>
      <c r="E32" s="1162"/>
      <c r="F32" s="196"/>
      <c r="G32" s="197">
        <f>SUM(G7+G30+G31)</f>
        <v>0</v>
      </c>
      <c r="O32" s="174"/>
      <c r="BA32" s="198">
        <f>SUM(BA6:BA31)</f>
        <v>0</v>
      </c>
      <c r="BB32" s="198">
        <f>SUM(BB6:BB31)</f>
        <v>0</v>
      </c>
      <c r="BC32" s="198">
        <f>SUM(BC6:BC31)</f>
        <v>0</v>
      </c>
      <c r="BD32" s="198">
        <f>SUM(BD6:BD31)</f>
        <v>0</v>
      </c>
      <c r="BE32" s="198">
        <f>SUM(BE6:BE31)</f>
        <v>0</v>
      </c>
    </row>
    <row r="33" spans="1:104">
      <c r="A33" s="166" t="s">
        <v>9</v>
      </c>
      <c r="B33" s="167" t="s">
        <v>570</v>
      </c>
      <c r="C33" s="168" t="s">
        <v>571</v>
      </c>
      <c r="D33" s="169"/>
      <c r="E33" s="1149"/>
      <c r="F33" s="1149"/>
      <c r="G33" s="1150"/>
      <c r="H33" s="173"/>
      <c r="I33" s="173"/>
      <c r="O33" s="174"/>
    </row>
    <row r="34" spans="1:104" ht="124.5" customHeight="1">
      <c r="A34" s="175">
        <v>4</v>
      </c>
      <c r="B34" s="176" t="s">
        <v>10</v>
      </c>
      <c r="C34" s="1163" t="s">
        <v>572</v>
      </c>
      <c r="D34" s="1159" t="s">
        <v>548</v>
      </c>
      <c r="E34" s="1160">
        <v>1</v>
      </c>
      <c r="F34" s="100"/>
      <c r="G34" s="1161">
        <f>E34*F34</f>
        <v>0</v>
      </c>
      <c r="O34" s="174"/>
      <c r="AZ34" s="147">
        <v>1</v>
      </c>
      <c r="BA34" s="147">
        <f>IF(AZ34=1,G34,0)</f>
        <v>0</v>
      </c>
      <c r="BB34" s="147">
        <f>IF(AZ34=2,G34,0)</f>
        <v>0</v>
      </c>
      <c r="BC34" s="147">
        <f>IF(AZ34=3,G34,0)</f>
        <v>0</v>
      </c>
      <c r="BD34" s="147">
        <f>IF(AZ34=4,G34,0)</f>
        <v>0</v>
      </c>
      <c r="BE34" s="147">
        <f>IF(AZ34=5,G34,0)</f>
        <v>0</v>
      </c>
      <c r="CA34" s="181">
        <v>12</v>
      </c>
      <c r="CB34" s="181">
        <v>0</v>
      </c>
      <c r="CZ34" s="147">
        <v>0</v>
      </c>
    </row>
    <row r="35" spans="1:104" ht="62.25" customHeight="1">
      <c r="A35" s="175">
        <v>5</v>
      </c>
      <c r="B35" s="176" t="s">
        <v>573</v>
      </c>
      <c r="C35" s="1163" t="s">
        <v>658</v>
      </c>
      <c r="D35" s="178" t="s">
        <v>548</v>
      </c>
      <c r="E35" s="1158">
        <v>1</v>
      </c>
      <c r="F35" s="63"/>
      <c r="G35" s="180">
        <f>E35*F35</f>
        <v>0</v>
      </c>
      <c r="O35" s="174"/>
      <c r="CA35" s="181"/>
      <c r="CB35" s="181"/>
    </row>
    <row r="36" spans="1:104">
      <c r="A36" s="175">
        <v>6</v>
      </c>
      <c r="B36" s="176" t="s">
        <v>35</v>
      </c>
      <c r="C36" s="177" t="s">
        <v>574</v>
      </c>
      <c r="D36" s="178" t="s">
        <v>548</v>
      </c>
      <c r="E36" s="1158">
        <v>1</v>
      </c>
      <c r="F36" s="63"/>
      <c r="G36" s="180">
        <f>E36*F36</f>
        <v>0</v>
      </c>
      <c r="O36" s="174"/>
      <c r="AZ36" s="147">
        <v>1</v>
      </c>
      <c r="BA36" s="147">
        <f>IF(AZ36=1,G36,0)</f>
        <v>0</v>
      </c>
      <c r="BB36" s="147">
        <f>IF(AZ36=2,G36,0)</f>
        <v>0</v>
      </c>
      <c r="BC36" s="147">
        <f>IF(AZ36=3,G36,0)</f>
        <v>0</v>
      </c>
      <c r="BD36" s="147">
        <f>IF(AZ36=4,G36,0)</f>
        <v>0</v>
      </c>
      <c r="BE36" s="147">
        <f>IF(AZ36=5,G36,0)</f>
        <v>0</v>
      </c>
      <c r="CA36" s="181">
        <v>12</v>
      </c>
      <c r="CB36" s="181">
        <v>0</v>
      </c>
      <c r="CZ36" s="147">
        <v>0</v>
      </c>
    </row>
    <row r="37" spans="1:104">
      <c r="A37" s="175">
        <v>7</v>
      </c>
      <c r="B37" s="176" t="s">
        <v>236</v>
      </c>
      <c r="C37" s="1164" t="s">
        <v>575</v>
      </c>
      <c r="D37" s="1151" t="s">
        <v>548</v>
      </c>
      <c r="E37" s="1158">
        <v>1</v>
      </c>
      <c r="F37" s="64"/>
      <c r="G37" s="1153">
        <f>E37*F37</f>
        <v>0</v>
      </c>
      <c r="O37" s="174"/>
      <c r="AZ37" s="147">
        <v>1</v>
      </c>
      <c r="BA37" s="147">
        <f>IF(AZ37=1,G37,0)</f>
        <v>0</v>
      </c>
      <c r="BB37" s="147">
        <f>IF(AZ37=2,G37,0)</f>
        <v>0</v>
      </c>
      <c r="BC37" s="147">
        <f>IF(AZ37=3,G37,0)</f>
        <v>0</v>
      </c>
      <c r="BD37" s="147">
        <f>IF(AZ37=4,G37,0)</f>
        <v>0</v>
      </c>
      <c r="BE37" s="147">
        <f>IF(AZ37=5,G37,0)</f>
        <v>0</v>
      </c>
      <c r="CA37" s="181">
        <v>12</v>
      </c>
      <c r="CB37" s="181">
        <v>0</v>
      </c>
      <c r="CZ37" s="147">
        <v>0</v>
      </c>
    </row>
    <row r="38" spans="1:104" ht="30" customHeight="1">
      <c r="A38" s="182"/>
      <c r="B38" s="1165"/>
      <c r="C38" s="1166" t="s">
        <v>660</v>
      </c>
      <c r="D38" s="1167"/>
      <c r="E38" s="1168"/>
      <c r="F38" s="1169"/>
      <c r="G38" s="1169"/>
      <c r="L38" s="187"/>
      <c r="O38" s="174"/>
    </row>
    <row r="39" spans="1:104" ht="29.25" customHeight="1">
      <c r="A39" s="182"/>
      <c r="B39" s="1165"/>
      <c r="C39" s="1170" t="s">
        <v>576</v>
      </c>
      <c r="D39" s="1171"/>
      <c r="E39" s="1247"/>
      <c r="F39" s="1172"/>
      <c r="G39" s="1172"/>
      <c r="L39" s="187"/>
      <c r="O39" s="174"/>
    </row>
    <row r="40" spans="1:104" ht="39" customHeight="1">
      <c r="A40" s="182"/>
      <c r="B40" s="1165"/>
      <c r="C40" s="1170" t="s">
        <v>577</v>
      </c>
      <c r="D40" s="1171"/>
      <c r="E40" s="1248"/>
      <c r="F40" s="1172"/>
      <c r="G40" s="1172"/>
      <c r="L40" s="187"/>
      <c r="O40" s="174"/>
    </row>
    <row r="41" spans="1:104" ht="19.5" customHeight="1">
      <c r="A41" s="182"/>
      <c r="B41" s="1165"/>
      <c r="C41" s="1170" t="s">
        <v>578</v>
      </c>
      <c r="D41" s="1171"/>
      <c r="E41" s="1248"/>
      <c r="F41" s="1172"/>
      <c r="G41" s="1172"/>
      <c r="L41" s="187"/>
      <c r="O41" s="174"/>
    </row>
    <row r="42" spans="1:104" ht="87" customHeight="1">
      <c r="A42" s="182"/>
      <c r="B42" s="1165"/>
      <c r="C42" s="1173" t="s">
        <v>579</v>
      </c>
      <c r="D42" s="1174"/>
      <c r="E42" s="1249"/>
      <c r="F42" s="1175"/>
      <c r="G42" s="1175"/>
      <c r="L42" s="187"/>
      <c r="O42" s="174"/>
    </row>
    <row r="43" spans="1:104">
      <c r="A43" s="175">
        <v>8</v>
      </c>
      <c r="B43" s="176" t="s">
        <v>580</v>
      </c>
      <c r="C43" s="1176" t="s">
        <v>581</v>
      </c>
      <c r="D43" s="178" t="s">
        <v>548</v>
      </c>
      <c r="E43" s="1177">
        <v>1</v>
      </c>
      <c r="F43" s="63"/>
      <c r="G43" s="180">
        <f>E43*F43</f>
        <v>0</v>
      </c>
      <c r="O43" s="174"/>
      <c r="AZ43" s="147">
        <v>1</v>
      </c>
      <c r="BA43" s="147">
        <f>IF(AZ43=1,G43,0)</f>
        <v>0</v>
      </c>
      <c r="BB43" s="147">
        <f>IF(AZ43=2,G43,0)</f>
        <v>0</v>
      </c>
      <c r="BC43" s="147">
        <f>IF(AZ43=3,G43,0)</f>
        <v>0</v>
      </c>
      <c r="BD43" s="147">
        <f>IF(AZ43=4,G43,0)</f>
        <v>0</v>
      </c>
      <c r="BE43" s="147">
        <f>IF(AZ43=5,G43,0)</f>
        <v>0</v>
      </c>
      <c r="CA43" s="181">
        <v>12</v>
      </c>
      <c r="CB43" s="181">
        <v>0</v>
      </c>
      <c r="CZ43" s="147">
        <v>0</v>
      </c>
    </row>
    <row r="44" spans="1:104" ht="22.5">
      <c r="A44" s="175">
        <v>9</v>
      </c>
      <c r="B44" s="176" t="s">
        <v>254</v>
      </c>
      <c r="C44" s="177" t="s">
        <v>582</v>
      </c>
      <c r="D44" s="178" t="s">
        <v>548</v>
      </c>
      <c r="E44" s="1158">
        <v>1</v>
      </c>
      <c r="F44" s="63"/>
      <c r="G44" s="180">
        <f>E44*F44</f>
        <v>0</v>
      </c>
      <c r="O44" s="174"/>
      <c r="CA44" s="181"/>
      <c r="CB44" s="181"/>
    </row>
    <row r="45" spans="1:104" ht="22.5">
      <c r="A45" s="175">
        <v>10</v>
      </c>
      <c r="B45" s="176" t="s">
        <v>583</v>
      </c>
      <c r="C45" s="1178" t="s">
        <v>584</v>
      </c>
      <c r="D45" s="178" t="s">
        <v>548</v>
      </c>
      <c r="E45" s="1158">
        <v>1</v>
      </c>
      <c r="F45" s="63"/>
      <c r="G45" s="180">
        <f>E45*F45</f>
        <v>0</v>
      </c>
      <c r="O45" s="174"/>
      <c r="CA45" s="181"/>
      <c r="CB45" s="181"/>
    </row>
    <row r="46" spans="1:104" ht="192.75" customHeight="1">
      <c r="A46" s="175"/>
      <c r="B46" s="176"/>
      <c r="C46" s="1163" t="s">
        <v>585</v>
      </c>
      <c r="D46" s="178"/>
      <c r="E46" s="1158"/>
      <c r="F46" s="1179"/>
      <c r="G46" s="1180"/>
      <c r="O46" s="174"/>
      <c r="CA46" s="181"/>
      <c r="CB46" s="181"/>
    </row>
    <row r="47" spans="1:104">
      <c r="A47" s="175">
        <v>11</v>
      </c>
      <c r="B47" s="176" t="s">
        <v>586</v>
      </c>
      <c r="C47" s="1178" t="s">
        <v>587</v>
      </c>
      <c r="D47" s="178" t="s">
        <v>548</v>
      </c>
      <c r="E47" s="1158">
        <v>1</v>
      </c>
      <c r="F47" s="63"/>
      <c r="G47" s="180">
        <f>E47*F47</f>
        <v>0</v>
      </c>
      <c r="O47" s="174"/>
      <c r="CA47" s="181"/>
      <c r="CB47" s="181"/>
    </row>
    <row r="48" spans="1:104">
      <c r="A48" s="175"/>
      <c r="B48" s="1181"/>
      <c r="C48" s="1182" t="s">
        <v>588</v>
      </c>
      <c r="D48" s="1250"/>
      <c r="E48" s="1241"/>
      <c r="F48" s="1243"/>
      <c r="G48" s="1256"/>
      <c r="O48" s="174"/>
      <c r="CA48" s="181"/>
      <c r="CB48" s="181"/>
    </row>
    <row r="49" spans="1:80" ht="22.5">
      <c r="A49" s="1183"/>
      <c r="B49" s="1184"/>
      <c r="C49" s="1185" t="s">
        <v>589</v>
      </c>
      <c r="D49" s="1251"/>
      <c r="E49" s="1253"/>
      <c r="F49" s="1254"/>
      <c r="G49" s="1257"/>
      <c r="O49" s="174"/>
      <c r="CA49" s="181"/>
      <c r="CB49" s="181"/>
    </row>
    <row r="50" spans="1:80" ht="33.75">
      <c r="A50" s="1183"/>
      <c r="B50" s="1184"/>
      <c r="C50" s="1185" t="s">
        <v>590</v>
      </c>
      <c r="D50" s="1251"/>
      <c r="E50" s="1253"/>
      <c r="F50" s="1254"/>
      <c r="G50" s="1257"/>
      <c r="O50" s="174"/>
      <c r="CA50" s="181"/>
      <c r="CB50" s="181"/>
    </row>
    <row r="51" spans="1:80" ht="22.5">
      <c r="A51" s="1183"/>
      <c r="B51" s="1184"/>
      <c r="C51" s="1185" t="s">
        <v>591</v>
      </c>
      <c r="D51" s="1251"/>
      <c r="E51" s="1253"/>
      <c r="F51" s="1254"/>
      <c r="G51" s="1257"/>
      <c r="O51" s="174"/>
      <c r="CA51" s="181"/>
      <c r="CB51" s="181"/>
    </row>
    <row r="52" spans="1:80" ht="33.75">
      <c r="A52" s="1186"/>
      <c r="B52" s="1187"/>
      <c r="C52" s="1185" t="s">
        <v>592</v>
      </c>
      <c r="D52" s="1252"/>
      <c r="E52" s="1242"/>
      <c r="F52" s="1255"/>
      <c r="G52" s="1258"/>
      <c r="O52" s="174"/>
      <c r="CA52" s="181"/>
      <c r="CB52" s="181"/>
    </row>
    <row r="53" spans="1:80">
      <c r="A53" s="1183">
        <v>12</v>
      </c>
      <c r="B53" s="1188" t="s">
        <v>305</v>
      </c>
      <c r="C53" s="1189" t="s">
        <v>593</v>
      </c>
      <c r="D53" s="178" t="s">
        <v>548</v>
      </c>
      <c r="E53" s="1158">
        <v>1</v>
      </c>
      <c r="F53" s="63"/>
      <c r="G53" s="180">
        <f>E53*F53</f>
        <v>0</v>
      </c>
      <c r="O53" s="174"/>
      <c r="CA53" s="181"/>
      <c r="CB53" s="181"/>
    </row>
    <row r="54" spans="1:80" ht="66.75" customHeight="1">
      <c r="A54" s="175"/>
      <c r="B54" s="176"/>
      <c r="C54" s="1190" t="s">
        <v>661</v>
      </c>
      <c r="D54" s="1239"/>
      <c r="E54" s="1241"/>
      <c r="F54" s="1243"/>
      <c r="G54" s="1245"/>
      <c r="O54" s="174"/>
      <c r="CA54" s="181"/>
      <c r="CB54" s="181"/>
    </row>
    <row r="55" spans="1:80" ht="120.75" customHeight="1">
      <c r="A55" s="1186"/>
      <c r="B55" s="1191"/>
      <c r="C55" s="1192" t="s">
        <v>594</v>
      </c>
      <c r="D55" s="1240"/>
      <c r="E55" s="1242"/>
      <c r="F55" s="1244"/>
      <c r="G55" s="1246"/>
      <c r="O55" s="174"/>
      <c r="CA55" s="181"/>
      <c r="CB55" s="181"/>
    </row>
    <row r="56" spans="1:80" ht="16.5" customHeight="1">
      <c r="A56" s="1270">
        <v>13</v>
      </c>
      <c r="B56" s="1267" t="s">
        <v>2655</v>
      </c>
      <c r="C56" s="1193" t="s">
        <v>2656</v>
      </c>
      <c r="D56" s="1236" t="s">
        <v>548</v>
      </c>
      <c r="E56" s="1233">
        <v>1</v>
      </c>
      <c r="F56" s="1230"/>
      <c r="G56" s="1227">
        <f>E56*F56</f>
        <v>0</v>
      </c>
      <c r="O56" s="174"/>
      <c r="CA56" s="181"/>
      <c r="CB56" s="181"/>
    </row>
    <row r="57" spans="1:80" ht="22.5" customHeight="1">
      <c r="A57" s="1271"/>
      <c r="B57" s="1268"/>
      <c r="C57" s="1194" t="s">
        <v>2657</v>
      </c>
      <c r="D57" s="1237"/>
      <c r="E57" s="1234"/>
      <c r="F57" s="1231"/>
      <c r="G57" s="1228"/>
      <c r="O57" s="174"/>
      <c r="CA57" s="181"/>
      <c r="CB57" s="181"/>
    </row>
    <row r="58" spans="1:80" ht="22.5" customHeight="1">
      <c r="A58" s="1271"/>
      <c r="B58" s="1268"/>
      <c r="C58" s="1193" t="s">
        <v>2658</v>
      </c>
      <c r="D58" s="1237"/>
      <c r="E58" s="1234"/>
      <c r="F58" s="1231"/>
      <c r="G58" s="1228"/>
      <c r="O58" s="174"/>
      <c r="CA58" s="181"/>
      <c r="CB58" s="181"/>
    </row>
    <row r="59" spans="1:80" ht="22.5" customHeight="1">
      <c r="A59" s="1271"/>
      <c r="B59" s="1268"/>
      <c r="C59" s="1193" t="s">
        <v>2659</v>
      </c>
      <c r="D59" s="1237"/>
      <c r="E59" s="1234"/>
      <c r="F59" s="1231"/>
      <c r="G59" s="1228"/>
      <c r="O59" s="174"/>
      <c r="CA59" s="181"/>
      <c r="CB59" s="181"/>
    </row>
    <row r="60" spans="1:80" ht="22.5" customHeight="1">
      <c r="A60" s="1271"/>
      <c r="B60" s="1268"/>
      <c r="C60" s="1194" t="s">
        <v>2660</v>
      </c>
      <c r="D60" s="1237"/>
      <c r="E60" s="1234"/>
      <c r="F60" s="1231"/>
      <c r="G60" s="1228"/>
      <c r="O60" s="174"/>
      <c r="CA60" s="181"/>
      <c r="CB60" s="181"/>
    </row>
    <row r="61" spans="1:80" ht="22.5" customHeight="1">
      <c r="A61" s="1271"/>
      <c r="B61" s="1268"/>
      <c r="C61" s="1193" t="s">
        <v>2661</v>
      </c>
      <c r="D61" s="1237"/>
      <c r="E61" s="1234"/>
      <c r="F61" s="1231"/>
      <c r="G61" s="1228"/>
      <c r="O61" s="174"/>
      <c r="CA61" s="181"/>
      <c r="CB61" s="181"/>
    </row>
    <row r="62" spans="1:80" ht="22.5" customHeight="1">
      <c r="A62" s="1271"/>
      <c r="B62" s="1268"/>
      <c r="C62" s="1193" t="s">
        <v>2662</v>
      </c>
      <c r="D62" s="1237"/>
      <c r="E62" s="1234"/>
      <c r="F62" s="1231"/>
      <c r="G62" s="1228"/>
      <c r="O62" s="174"/>
      <c r="CA62" s="181"/>
      <c r="CB62" s="181"/>
    </row>
    <row r="63" spans="1:80" ht="22.5" customHeight="1">
      <c r="A63" s="1271"/>
      <c r="B63" s="1268"/>
      <c r="C63" s="1193" t="s">
        <v>2663</v>
      </c>
      <c r="D63" s="1237"/>
      <c r="E63" s="1234"/>
      <c r="F63" s="1231"/>
      <c r="G63" s="1228"/>
      <c r="O63" s="174"/>
      <c r="CA63" s="181"/>
      <c r="CB63" s="181"/>
    </row>
    <row r="64" spans="1:80" ht="22.5" customHeight="1">
      <c r="A64" s="1271"/>
      <c r="B64" s="1268"/>
      <c r="C64" s="1193" t="s">
        <v>2664</v>
      </c>
      <c r="D64" s="1237"/>
      <c r="E64" s="1234"/>
      <c r="F64" s="1231"/>
      <c r="G64" s="1228"/>
      <c r="O64" s="174"/>
      <c r="CA64" s="181"/>
      <c r="CB64" s="181"/>
    </row>
    <row r="65" spans="1:80" ht="22.5" customHeight="1">
      <c r="A65" s="1271"/>
      <c r="B65" s="1268"/>
      <c r="C65" s="1194" t="s">
        <v>2665</v>
      </c>
      <c r="D65" s="1237"/>
      <c r="E65" s="1234"/>
      <c r="F65" s="1231"/>
      <c r="G65" s="1228"/>
      <c r="O65" s="174"/>
      <c r="CA65" s="181"/>
      <c r="CB65" s="181"/>
    </row>
    <row r="66" spans="1:80" ht="54" customHeight="1">
      <c r="A66" s="1271"/>
      <c r="B66" s="1268"/>
      <c r="C66" s="1193" t="s">
        <v>2667</v>
      </c>
      <c r="D66" s="1237"/>
      <c r="E66" s="1234"/>
      <c r="F66" s="1231"/>
      <c r="G66" s="1228"/>
      <c r="O66" s="174"/>
      <c r="CA66" s="181"/>
      <c r="CB66" s="181"/>
    </row>
    <row r="67" spans="1:80" ht="22.5" customHeight="1">
      <c r="A67" s="1272"/>
      <c r="B67" s="1269"/>
      <c r="C67" s="1193" t="s">
        <v>2666</v>
      </c>
      <c r="D67" s="1238"/>
      <c r="E67" s="1235"/>
      <c r="F67" s="1232"/>
      <c r="G67" s="1229"/>
      <c r="O67" s="174"/>
      <c r="CA67" s="181"/>
      <c r="CB67" s="181"/>
    </row>
    <row r="68" spans="1:80" ht="22.5" customHeight="1">
      <c r="A68" s="1195"/>
      <c r="B68" s="1196" t="s">
        <v>13</v>
      </c>
      <c r="C68" s="193" t="str">
        <f>CONCATENATE(B33," ",C33)</f>
        <v>0A002 Ostaní náklady</v>
      </c>
      <c r="D68" s="194"/>
      <c r="E68" s="1162"/>
      <c r="F68" s="196"/>
      <c r="G68" s="197">
        <f>SUM(G34:G56)</f>
        <v>0</v>
      </c>
      <c r="O68" s="174">
        <v>4</v>
      </c>
      <c r="BA68" s="198">
        <f>SUM(BA33:BA55)</f>
        <v>0</v>
      </c>
      <c r="BB68" s="198">
        <f>SUM(BB33:BB55)</f>
        <v>0</v>
      </c>
      <c r="BC68" s="198">
        <f>SUM(BC33:BC55)</f>
        <v>0</v>
      </c>
      <c r="BD68" s="198">
        <f>SUM(BD33:BD55)</f>
        <v>0</v>
      </c>
      <c r="BE68" s="198">
        <f>SUM(BE33:BE55)</f>
        <v>0</v>
      </c>
    </row>
    <row r="69" spans="1:80">
      <c r="E69" s="147"/>
    </row>
    <row r="70" spans="1:80">
      <c r="E70" s="147"/>
    </row>
    <row r="71" spans="1:80">
      <c r="E71" s="147"/>
    </row>
    <row r="72" spans="1:80">
      <c r="E72" s="147"/>
    </row>
    <row r="73" spans="1:80">
      <c r="E73" s="147"/>
    </row>
    <row r="74" spans="1:80">
      <c r="E74" s="147"/>
    </row>
    <row r="75" spans="1:80">
      <c r="E75" s="147"/>
    </row>
    <row r="76" spans="1:80">
      <c r="E76" s="147"/>
    </row>
    <row r="77" spans="1:80">
      <c r="E77" s="147"/>
    </row>
    <row r="78" spans="1:80">
      <c r="E78" s="147"/>
    </row>
    <row r="79" spans="1:80">
      <c r="E79" s="147"/>
    </row>
    <row r="80" spans="1:80">
      <c r="E80" s="147"/>
    </row>
    <row r="81" spans="1:7">
      <c r="E81" s="147"/>
    </row>
    <row r="82" spans="1:7">
      <c r="E82" s="147"/>
    </row>
    <row r="83" spans="1:7">
      <c r="E83" s="147"/>
    </row>
    <row r="84" spans="1:7">
      <c r="E84" s="147"/>
    </row>
    <row r="85" spans="1:7">
      <c r="E85" s="147"/>
    </row>
    <row r="86" spans="1:7">
      <c r="E86" s="147"/>
    </row>
    <row r="87" spans="1:7">
      <c r="E87" s="147"/>
    </row>
    <row r="88" spans="1:7">
      <c r="E88" s="147"/>
    </row>
    <row r="89" spans="1:7">
      <c r="E89" s="147"/>
    </row>
    <row r="90" spans="1:7">
      <c r="E90" s="147"/>
    </row>
    <row r="91" spans="1:7">
      <c r="E91" s="147"/>
    </row>
    <row r="92" spans="1:7">
      <c r="A92" s="201"/>
      <c r="B92" s="201"/>
      <c r="C92" s="201"/>
      <c r="D92" s="201"/>
      <c r="E92" s="201"/>
      <c r="F92" s="201"/>
      <c r="G92" s="201"/>
    </row>
    <row r="93" spans="1:7">
      <c r="A93" s="201"/>
      <c r="B93" s="201"/>
      <c r="C93" s="201"/>
      <c r="D93" s="201"/>
      <c r="E93" s="201"/>
      <c r="F93" s="201"/>
      <c r="G93" s="201"/>
    </row>
    <row r="94" spans="1:7">
      <c r="A94" s="201"/>
      <c r="B94" s="201"/>
      <c r="C94" s="201"/>
      <c r="D94" s="201"/>
      <c r="E94" s="201"/>
      <c r="F94" s="201"/>
      <c r="G94" s="201"/>
    </row>
    <row r="95" spans="1:7">
      <c r="A95" s="201"/>
      <c r="B95" s="201"/>
      <c r="C95" s="201"/>
      <c r="D95" s="201"/>
      <c r="E95" s="201"/>
      <c r="F95" s="201"/>
      <c r="G95" s="201"/>
    </row>
    <row r="96" spans="1:7">
      <c r="E96" s="147"/>
    </row>
    <row r="97" spans="5:5">
      <c r="E97" s="147"/>
    </row>
    <row r="98" spans="5:5">
      <c r="E98" s="147"/>
    </row>
    <row r="99" spans="5:5">
      <c r="E99" s="147"/>
    </row>
    <row r="100" spans="5:5">
      <c r="E100" s="147"/>
    </row>
    <row r="101" spans="5:5">
      <c r="E101" s="147"/>
    </row>
    <row r="102" spans="5:5">
      <c r="E102" s="147"/>
    </row>
    <row r="103" spans="5:5">
      <c r="E103" s="147"/>
    </row>
    <row r="104" spans="5:5">
      <c r="E104" s="147"/>
    </row>
    <row r="105" spans="5:5">
      <c r="E105" s="147"/>
    </row>
    <row r="106" spans="5:5">
      <c r="E106" s="147"/>
    </row>
    <row r="107" spans="5:5">
      <c r="E107" s="147"/>
    </row>
    <row r="108" spans="5:5">
      <c r="E108" s="147"/>
    </row>
    <row r="109" spans="5:5">
      <c r="E109" s="147"/>
    </row>
    <row r="110" spans="5:5">
      <c r="E110" s="147"/>
    </row>
    <row r="111" spans="5:5">
      <c r="E111" s="147"/>
    </row>
    <row r="112" spans="5:5">
      <c r="E112" s="147"/>
    </row>
    <row r="113" spans="1:7">
      <c r="E113" s="147"/>
    </row>
    <row r="114" spans="1:7">
      <c r="E114" s="147"/>
    </row>
    <row r="115" spans="1:7">
      <c r="E115" s="147"/>
    </row>
    <row r="116" spans="1:7">
      <c r="E116" s="147"/>
    </row>
    <row r="117" spans="1:7">
      <c r="E117" s="147"/>
    </row>
    <row r="118" spans="1:7">
      <c r="E118" s="147"/>
    </row>
    <row r="119" spans="1:7">
      <c r="E119" s="147"/>
    </row>
    <row r="120" spans="1:7">
      <c r="E120" s="147"/>
    </row>
    <row r="121" spans="1:7">
      <c r="E121" s="147"/>
    </row>
    <row r="122" spans="1:7">
      <c r="E122" s="147"/>
    </row>
    <row r="123" spans="1:7">
      <c r="E123" s="147"/>
    </row>
    <row r="124" spans="1:7">
      <c r="E124" s="147"/>
    </row>
    <row r="125" spans="1:7">
      <c r="E125" s="147"/>
    </row>
    <row r="126" spans="1:7">
      <c r="E126" s="147"/>
    </row>
    <row r="127" spans="1:7">
      <c r="A127" s="204"/>
      <c r="B127" s="204"/>
    </row>
    <row r="128" spans="1:7">
      <c r="A128" s="201"/>
      <c r="B128" s="201"/>
      <c r="C128" s="206"/>
      <c r="D128" s="206"/>
      <c r="E128" s="1023"/>
      <c r="F128" s="206"/>
      <c r="G128" s="1197"/>
    </row>
    <row r="129" spans="1:7">
      <c r="A129" s="209"/>
      <c r="B129" s="209"/>
      <c r="C129" s="201"/>
      <c r="D129" s="201"/>
      <c r="E129" s="1024"/>
      <c r="F129" s="201"/>
      <c r="G129" s="201"/>
    </row>
    <row r="130" spans="1:7">
      <c r="A130" s="201"/>
      <c r="B130" s="201"/>
      <c r="C130" s="201"/>
      <c r="D130" s="201"/>
      <c r="E130" s="1024"/>
      <c r="F130" s="201"/>
      <c r="G130" s="201"/>
    </row>
    <row r="131" spans="1:7">
      <c r="A131" s="201"/>
      <c r="B131" s="201"/>
      <c r="C131" s="201"/>
      <c r="D131" s="201"/>
      <c r="E131" s="1024"/>
      <c r="F131" s="201"/>
      <c r="G131" s="201"/>
    </row>
    <row r="132" spans="1:7">
      <c r="A132" s="201"/>
      <c r="B132" s="201"/>
      <c r="C132" s="201"/>
      <c r="D132" s="201"/>
      <c r="E132" s="1024"/>
      <c r="F132" s="201"/>
      <c r="G132" s="201"/>
    </row>
    <row r="133" spans="1:7">
      <c r="A133" s="201"/>
      <c r="B133" s="201"/>
      <c r="C133" s="201"/>
      <c r="D133" s="201"/>
      <c r="E133" s="1024"/>
      <c r="F133" s="201"/>
      <c r="G133" s="201"/>
    </row>
    <row r="134" spans="1:7">
      <c r="A134" s="201"/>
      <c r="B134" s="201"/>
      <c r="C134" s="201"/>
      <c r="D134" s="201"/>
      <c r="E134" s="1024"/>
      <c r="F134" s="201"/>
      <c r="G134" s="201"/>
    </row>
    <row r="135" spans="1:7">
      <c r="A135" s="201"/>
      <c r="B135" s="201"/>
      <c r="C135" s="201"/>
      <c r="D135" s="201"/>
      <c r="E135" s="1024"/>
      <c r="F135" s="201"/>
      <c r="G135" s="201"/>
    </row>
    <row r="136" spans="1:7">
      <c r="A136" s="201"/>
      <c r="B136" s="201"/>
      <c r="C136" s="201"/>
      <c r="D136" s="201"/>
      <c r="E136" s="1024"/>
      <c r="F136" s="201"/>
      <c r="G136" s="201"/>
    </row>
    <row r="137" spans="1:7">
      <c r="A137" s="201"/>
      <c r="B137" s="201"/>
      <c r="C137" s="201"/>
      <c r="D137" s="201"/>
      <c r="E137" s="1024"/>
      <c r="F137" s="201"/>
      <c r="G137" s="201"/>
    </row>
    <row r="138" spans="1:7">
      <c r="A138" s="201"/>
      <c r="B138" s="201"/>
      <c r="C138" s="201"/>
      <c r="D138" s="201"/>
      <c r="E138" s="1024"/>
      <c r="F138" s="201"/>
      <c r="G138" s="201"/>
    </row>
    <row r="139" spans="1:7">
      <c r="A139" s="201"/>
      <c r="B139" s="201"/>
      <c r="C139" s="201"/>
      <c r="D139" s="201"/>
      <c r="E139" s="1024"/>
      <c r="F139" s="201"/>
      <c r="G139" s="201"/>
    </row>
    <row r="140" spans="1:7">
      <c r="A140" s="201"/>
      <c r="B140" s="201"/>
      <c r="C140" s="201"/>
      <c r="D140" s="201"/>
      <c r="E140" s="1024"/>
      <c r="F140" s="201"/>
      <c r="G140" s="201"/>
    </row>
    <row r="141" spans="1:7">
      <c r="A141" s="201"/>
      <c r="B141" s="201"/>
      <c r="C141" s="201"/>
      <c r="D141" s="201"/>
      <c r="E141" s="1024"/>
      <c r="F141" s="201"/>
      <c r="G141" s="201"/>
    </row>
  </sheetData>
  <sheetProtection password="CA0F" sheet="1" objects="1" scenarios="1"/>
  <mergeCells count="40">
    <mergeCell ref="B56:B67"/>
    <mergeCell ref="A56:A67"/>
    <mergeCell ref="C15:G15"/>
    <mergeCell ref="A2:B2"/>
    <mergeCell ref="A3:B3"/>
    <mergeCell ref="E3:G3"/>
    <mergeCell ref="C8:G8"/>
    <mergeCell ref="C9:G9"/>
    <mergeCell ref="C10:G10"/>
    <mergeCell ref="C11:G11"/>
    <mergeCell ref="C12:G12"/>
    <mergeCell ref="C13:G13"/>
    <mergeCell ref="C14:G14"/>
    <mergeCell ref="E2:G2"/>
    <mergeCell ref="C28:G28"/>
    <mergeCell ref="C16:G16"/>
    <mergeCell ref="C17:G17"/>
    <mergeCell ref="C18:G18"/>
    <mergeCell ref="C19:G19"/>
    <mergeCell ref="C20:G20"/>
    <mergeCell ref="C21:G21"/>
    <mergeCell ref="C22:G22"/>
    <mergeCell ref="C23:G23"/>
    <mergeCell ref="C24:G24"/>
    <mergeCell ref="C26:G26"/>
    <mergeCell ref="C27:G27"/>
    <mergeCell ref="C25:G25"/>
    <mergeCell ref="E39:E42"/>
    <mergeCell ref="D48:D52"/>
    <mergeCell ref="E48:E52"/>
    <mergeCell ref="F48:F52"/>
    <mergeCell ref="G48:G52"/>
    <mergeCell ref="G56:G67"/>
    <mergeCell ref="F56:F67"/>
    <mergeCell ref="E56:E67"/>
    <mergeCell ref="D56:D67"/>
    <mergeCell ref="D54:D55"/>
    <mergeCell ref="E54:E55"/>
    <mergeCell ref="F54:F55"/>
    <mergeCell ref="G54:G55"/>
  </mergeCells>
  <printOptions gridLinesSet="0"/>
  <pageMargins left="0.59055118110236227" right="0.39370078740157483" top="0.59055118110236227" bottom="0.98425196850393704" header="0.19685039370078741" footer="0.51181102362204722"/>
  <pageSetup paperSize="9" scale="72" fitToHeight="5" orientation="portrait" horizontalDpi="300" r:id="rId1"/>
  <headerFooter alignWithMargins="0"/>
  <rowBreaks count="1" manualBreakCount="1">
    <brk id="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28"/>
  <sheetViews>
    <sheetView showGridLines="0" showZeros="0" view="pageBreakPreview" zoomScaleNormal="100" zoomScaleSheetLayoutView="100" workbookViewId="0">
      <selection activeCell="F8" sqref="F8"/>
    </sheetView>
  </sheetViews>
  <sheetFormatPr defaultRowHeight="12.75"/>
  <cols>
    <col min="1" max="1" width="4.42578125" style="147" customWidth="1"/>
    <col min="2" max="2" width="11.5703125" style="147" customWidth="1"/>
    <col min="3" max="3" width="49.85546875" style="147" customWidth="1"/>
    <col min="4" max="4" width="5.5703125" style="147" customWidth="1"/>
    <col min="5" max="5" width="10.85546875" style="1140" customWidth="1"/>
    <col min="6" max="6" width="20.5703125" style="200" customWidth="1"/>
    <col min="7" max="7" width="28.42578125" style="200" customWidth="1"/>
    <col min="8" max="8" width="10.7109375" style="147" customWidth="1"/>
    <col min="9" max="11" width="9.140625" style="147" customWidth="1"/>
    <col min="12" max="12" width="75.42578125" style="147" customWidth="1"/>
    <col min="13" max="13" width="45.28515625" style="147" customWidth="1"/>
    <col min="14" max="56" width="9.140625" style="147" customWidth="1"/>
    <col min="57" max="256" width="9.140625" style="147"/>
    <col min="257" max="257" width="4.42578125" style="147" customWidth="1"/>
    <col min="258" max="258" width="11.5703125" style="147" customWidth="1"/>
    <col min="259" max="259" width="40.42578125" style="147" customWidth="1"/>
    <col min="260" max="260" width="5.5703125" style="147" customWidth="1"/>
    <col min="261" max="261" width="8.5703125" style="147" customWidth="1"/>
    <col min="262" max="262" width="9.85546875" style="147" customWidth="1"/>
    <col min="263" max="263" width="13.85546875" style="147" customWidth="1"/>
    <col min="264" max="267" width="9.140625" style="147"/>
    <col min="268" max="268" width="75.42578125" style="147" customWidth="1"/>
    <col min="269" max="269" width="45.28515625" style="147" customWidth="1"/>
    <col min="270" max="512" width="9.140625" style="147"/>
    <col min="513" max="513" width="4.42578125" style="147" customWidth="1"/>
    <col min="514" max="514" width="11.5703125" style="147" customWidth="1"/>
    <col min="515" max="515" width="40.42578125" style="147" customWidth="1"/>
    <col min="516" max="516" width="5.5703125" style="147" customWidth="1"/>
    <col min="517" max="517" width="8.5703125" style="147" customWidth="1"/>
    <col min="518" max="518" width="9.85546875" style="147" customWidth="1"/>
    <col min="519" max="519" width="13.85546875" style="147" customWidth="1"/>
    <col min="520" max="523" width="9.140625" style="147"/>
    <col min="524" max="524" width="75.42578125" style="147" customWidth="1"/>
    <col min="525" max="525" width="45.28515625" style="147" customWidth="1"/>
    <col min="526" max="768" width="9.140625" style="147"/>
    <col min="769" max="769" width="4.42578125" style="147" customWidth="1"/>
    <col min="770" max="770" width="11.5703125" style="147" customWidth="1"/>
    <col min="771" max="771" width="40.42578125" style="147" customWidth="1"/>
    <col min="772" max="772" width="5.5703125" style="147" customWidth="1"/>
    <col min="773" max="773" width="8.5703125" style="147" customWidth="1"/>
    <col min="774" max="774" width="9.85546875" style="147" customWidth="1"/>
    <col min="775" max="775" width="13.85546875" style="147" customWidth="1"/>
    <col min="776" max="779" width="9.140625" style="147"/>
    <col min="780" max="780" width="75.42578125" style="147" customWidth="1"/>
    <col min="781" max="781" width="45.28515625" style="147" customWidth="1"/>
    <col min="782" max="1024" width="9.140625" style="147"/>
    <col min="1025" max="1025" width="4.42578125" style="147" customWidth="1"/>
    <col min="1026" max="1026" width="11.5703125" style="147" customWidth="1"/>
    <col min="1027" max="1027" width="40.42578125" style="147" customWidth="1"/>
    <col min="1028" max="1028" width="5.5703125" style="147" customWidth="1"/>
    <col min="1029" max="1029" width="8.5703125" style="147" customWidth="1"/>
    <col min="1030" max="1030" width="9.85546875" style="147" customWidth="1"/>
    <col min="1031" max="1031" width="13.85546875" style="147" customWidth="1"/>
    <col min="1032" max="1035" width="9.140625" style="147"/>
    <col min="1036" max="1036" width="75.42578125" style="147" customWidth="1"/>
    <col min="1037" max="1037" width="45.28515625" style="147" customWidth="1"/>
    <col min="1038" max="1280" width="9.140625" style="147"/>
    <col min="1281" max="1281" width="4.42578125" style="147" customWidth="1"/>
    <col min="1282" max="1282" width="11.5703125" style="147" customWidth="1"/>
    <col min="1283" max="1283" width="40.42578125" style="147" customWidth="1"/>
    <col min="1284" max="1284" width="5.5703125" style="147" customWidth="1"/>
    <col min="1285" max="1285" width="8.5703125" style="147" customWidth="1"/>
    <col min="1286" max="1286" width="9.85546875" style="147" customWidth="1"/>
    <col min="1287" max="1287" width="13.85546875" style="147" customWidth="1"/>
    <col min="1288" max="1291" width="9.140625" style="147"/>
    <col min="1292" max="1292" width="75.42578125" style="147" customWidth="1"/>
    <col min="1293" max="1293" width="45.28515625" style="147" customWidth="1"/>
    <col min="1294" max="1536" width="9.140625" style="147"/>
    <col min="1537" max="1537" width="4.42578125" style="147" customWidth="1"/>
    <col min="1538" max="1538" width="11.5703125" style="147" customWidth="1"/>
    <col min="1539" max="1539" width="40.42578125" style="147" customWidth="1"/>
    <col min="1540" max="1540" width="5.5703125" style="147" customWidth="1"/>
    <col min="1541" max="1541" width="8.5703125" style="147" customWidth="1"/>
    <col min="1542" max="1542" width="9.85546875" style="147" customWidth="1"/>
    <col min="1543" max="1543" width="13.85546875" style="147" customWidth="1"/>
    <col min="1544" max="1547" width="9.140625" style="147"/>
    <col min="1548" max="1548" width="75.42578125" style="147" customWidth="1"/>
    <col min="1549" max="1549" width="45.28515625" style="147" customWidth="1"/>
    <col min="1550" max="1792" width="9.140625" style="147"/>
    <col min="1793" max="1793" width="4.42578125" style="147" customWidth="1"/>
    <col min="1794" max="1794" width="11.5703125" style="147" customWidth="1"/>
    <col min="1795" max="1795" width="40.42578125" style="147" customWidth="1"/>
    <col min="1796" max="1796" width="5.5703125" style="147" customWidth="1"/>
    <col min="1797" max="1797" width="8.5703125" style="147" customWidth="1"/>
    <col min="1798" max="1798" width="9.85546875" style="147" customWidth="1"/>
    <col min="1799" max="1799" width="13.85546875" style="147" customWidth="1"/>
    <col min="1800" max="1803" width="9.140625" style="147"/>
    <col min="1804" max="1804" width="75.42578125" style="147" customWidth="1"/>
    <col min="1805" max="1805" width="45.28515625" style="147" customWidth="1"/>
    <col min="1806" max="2048" width="9.140625" style="147"/>
    <col min="2049" max="2049" width="4.42578125" style="147" customWidth="1"/>
    <col min="2050" max="2050" width="11.5703125" style="147" customWidth="1"/>
    <col min="2051" max="2051" width="40.42578125" style="147" customWidth="1"/>
    <col min="2052" max="2052" width="5.5703125" style="147" customWidth="1"/>
    <col min="2053" max="2053" width="8.5703125" style="147" customWidth="1"/>
    <col min="2054" max="2054" width="9.85546875" style="147" customWidth="1"/>
    <col min="2055" max="2055" width="13.85546875" style="147" customWidth="1"/>
    <col min="2056" max="2059" width="9.140625" style="147"/>
    <col min="2060" max="2060" width="75.42578125" style="147" customWidth="1"/>
    <col min="2061" max="2061" width="45.28515625" style="147" customWidth="1"/>
    <col min="2062" max="2304" width="9.140625" style="147"/>
    <col min="2305" max="2305" width="4.42578125" style="147" customWidth="1"/>
    <col min="2306" max="2306" width="11.5703125" style="147" customWidth="1"/>
    <col min="2307" max="2307" width="40.42578125" style="147" customWidth="1"/>
    <col min="2308" max="2308" width="5.5703125" style="147" customWidth="1"/>
    <col min="2309" max="2309" width="8.5703125" style="147" customWidth="1"/>
    <col min="2310" max="2310" width="9.85546875" style="147" customWidth="1"/>
    <col min="2311" max="2311" width="13.85546875" style="147" customWidth="1"/>
    <col min="2312" max="2315" width="9.140625" style="147"/>
    <col min="2316" max="2316" width="75.42578125" style="147" customWidth="1"/>
    <col min="2317" max="2317" width="45.28515625" style="147" customWidth="1"/>
    <col min="2318" max="2560" width="9.140625" style="147"/>
    <col min="2561" max="2561" width="4.42578125" style="147" customWidth="1"/>
    <col min="2562" max="2562" width="11.5703125" style="147" customWidth="1"/>
    <col min="2563" max="2563" width="40.42578125" style="147" customWidth="1"/>
    <col min="2564" max="2564" width="5.5703125" style="147" customWidth="1"/>
    <col min="2565" max="2565" width="8.5703125" style="147" customWidth="1"/>
    <col min="2566" max="2566" width="9.85546875" style="147" customWidth="1"/>
    <col min="2567" max="2567" width="13.85546875" style="147" customWidth="1"/>
    <col min="2568" max="2571" width="9.140625" style="147"/>
    <col min="2572" max="2572" width="75.42578125" style="147" customWidth="1"/>
    <col min="2573" max="2573" width="45.28515625" style="147" customWidth="1"/>
    <col min="2574" max="2816" width="9.140625" style="147"/>
    <col min="2817" max="2817" width="4.42578125" style="147" customWidth="1"/>
    <col min="2818" max="2818" width="11.5703125" style="147" customWidth="1"/>
    <col min="2819" max="2819" width="40.42578125" style="147" customWidth="1"/>
    <col min="2820" max="2820" width="5.5703125" style="147" customWidth="1"/>
    <col min="2821" max="2821" width="8.5703125" style="147" customWidth="1"/>
    <col min="2822" max="2822" width="9.85546875" style="147" customWidth="1"/>
    <col min="2823" max="2823" width="13.85546875" style="147" customWidth="1"/>
    <col min="2824" max="2827" width="9.140625" style="147"/>
    <col min="2828" max="2828" width="75.42578125" style="147" customWidth="1"/>
    <col min="2829" max="2829" width="45.28515625" style="147" customWidth="1"/>
    <col min="2830" max="3072" width="9.140625" style="147"/>
    <col min="3073" max="3073" width="4.42578125" style="147" customWidth="1"/>
    <col min="3074" max="3074" width="11.5703125" style="147" customWidth="1"/>
    <col min="3075" max="3075" width="40.42578125" style="147" customWidth="1"/>
    <col min="3076" max="3076" width="5.5703125" style="147" customWidth="1"/>
    <col min="3077" max="3077" width="8.5703125" style="147" customWidth="1"/>
    <col min="3078" max="3078" width="9.85546875" style="147" customWidth="1"/>
    <col min="3079" max="3079" width="13.85546875" style="147" customWidth="1"/>
    <col min="3080" max="3083" width="9.140625" style="147"/>
    <col min="3084" max="3084" width="75.42578125" style="147" customWidth="1"/>
    <col min="3085" max="3085" width="45.28515625" style="147" customWidth="1"/>
    <col min="3086" max="3328" width="9.140625" style="147"/>
    <col min="3329" max="3329" width="4.42578125" style="147" customWidth="1"/>
    <col min="3330" max="3330" width="11.5703125" style="147" customWidth="1"/>
    <col min="3331" max="3331" width="40.42578125" style="147" customWidth="1"/>
    <col min="3332" max="3332" width="5.5703125" style="147" customWidth="1"/>
    <col min="3333" max="3333" width="8.5703125" style="147" customWidth="1"/>
    <col min="3334" max="3334" width="9.85546875" style="147" customWidth="1"/>
    <col min="3335" max="3335" width="13.85546875" style="147" customWidth="1"/>
    <col min="3336" max="3339" width="9.140625" style="147"/>
    <col min="3340" max="3340" width="75.42578125" style="147" customWidth="1"/>
    <col min="3341" max="3341" width="45.28515625" style="147" customWidth="1"/>
    <col min="3342" max="3584" width="9.140625" style="147"/>
    <col min="3585" max="3585" width="4.42578125" style="147" customWidth="1"/>
    <col min="3586" max="3586" width="11.5703125" style="147" customWidth="1"/>
    <col min="3587" max="3587" width="40.42578125" style="147" customWidth="1"/>
    <col min="3588" max="3588" width="5.5703125" style="147" customWidth="1"/>
    <col min="3589" max="3589" width="8.5703125" style="147" customWidth="1"/>
    <col min="3590" max="3590" width="9.85546875" style="147" customWidth="1"/>
    <col min="3591" max="3591" width="13.85546875" style="147" customWidth="1"/>
    <col min="3592" max="3595" width="9.140625" style="147"/>
    <col min="3596" max="3596" width="75.42578125" style="147" customWidth="1"/>
    <col min="3597" max="3597" width="45.28515625" style="147" customWidth="1"/>
    <col min="3598" max="3840" width="9.140625" style="147"/>
    <col min="3841" max="3841" width="4.42578125" style="147" customWidth="1"/>
    <col min="3842" max="3842" width="11.5703125" style="147" customWidth="1"/>
    <col min="3843" max="3843" width="40.42578125" style="147" customWidth="1"/>
    <col min="3844" max="3844" width="5.5703125" style="147" customWidth="1"/>
    <col min="3845" max="3845" width="8.5703125" style="147" customWidth="1"/>
    <col min="3846" max="3846" width="9.85546875" style="147" customWidth="1"/>
    <col min="3847" max="3847" width="13.85546875" style="147" customWidth="1"/>
    <col min="3848" max="3851" width="9.140625" style="147"/>
    <col min="3852" max="3852" width="75.42578125" style="147" customWidth="1"/>
    <col min="3853" max="3853" width="45.28515625" style="147" customWidth="1"/>
    <col min="3854" max="4096" width="9.140625" style="147"/>
    <col min="4097" max="4097" width="4.42578125" style="147" customWidth="1"/>
    <col min="4098" max="4098" width="11.5703125" style="147" customWidth="1"/>
    <col min="4099" max="4099" width="40.42578125" style="147" customWidth="1"/>
    <col min="4100" max="4100" width="5.5703125" style="147" customWidth="1"/>
    <col min="4101" max="4101" width="8.5703125" style="147" customWidth="1"/>
    <col min="4102" max="4102" width="9.85546875" style="147" customWidth="1"/>
    <col min="4103" max="4103" width="13.85546875" style="147" customWidth="1"/>
    <col min="4104" max="4107" width="9.140625" style="147"/>
    <col min="4108" max="4108" width="75.42578125" style="147" customWidth="1"/>
    <col min="4109" max="4109" width="45.28515625" style="147" customWidth="1"/>
    <col min="4110" max="4352" width="9.140625" style="147"/>
    <col min="4353" max="4353" width="4.42578125" style="147" customWidth="1"/>
    <col min="4354" max="4354" width="11.5703125" style="147" customWidth="1"/>
    <col min="4355" max="4355" width="40.42578125" style="147" customWidth="1"/>
    <col min="4356" max="4356" width="5.5703125" style="147" customWidth="1"/>
    <col min="4357" max="4357" width="8.5703125" style="147" customWidth="1"/>
    <col min="4358" max="4358" width="9.85546875" style="147" customWidth="1"/>
    <col min="4359" max="4359" width="13.85546875" style="147" customWidth="1"/>
    <col min="4360" max="4363" width="9.140625" style="147"/>
    <col min="4364" max="4364" width="75.42578125" style="147" customWidth="1"/>
    <col min="4365" max="4365" width="45.28515625" style="147" customWidth="1"/>
    <col min="4366" max="4608" width="9.140625" style="147"/>
    <col min="4609" max="4609" width="4.42578125" style="147" customWidth="1"/>
    <col min="4610" max="4610" width="11.5703125" style="147" customWidth="1"/>
    <col min="4611" max="4611" width="40.42578125" style="147" customWidth="1"/>
    <col min="4612" max="4612" width="5.5703125" style="147" customWidth="1"/>
    <col min="4613" max="4613" width="8.5703125" style="147" customWidth="1"/>
    <col min="4614" max="4614" width="9.85546875" style="147" customWidth="1"/>
    <col min="4615" max="4615" width="13.85546875" style="147" customWidth="1"/>
    <col min="4616" max="4619" width="9.140625" style="147"/>
    <col min="4620" max="4620" width="75.42578125" style="147" customWidth="1"/>
    <col min="4621" max="4621" width="45.28515625" style="147" customWidth="1"/>
    <col min="4622" max="4864" width="9.140625" style="147"/>
    <col min="4865" max="4865" width="4.42578125" style="147" customWidth="1"/>
    <col min="4866" max="4866" width="11.5703125" style="147" customWidth="1"/>
    <col min="4867" max="4867" width="40.42578125" style="147" customWidth="1"/>
    <col min="4868" max="4868" width="5.5703125" style="147" customWidth="1"/>
    <col min="4869" max="4869" width="8.5703125" style="147" customWidth="1"/>
    <col min="4870" max="4870" width="9.85546875" style="147" customWidth="1"/>
    <col min="4871" max="4871" width="13.85546875" style="147" customWidth="1"/>
    <col min="4872" max="4875" width="9.140625" style="147"/>
    <col min="4876" max="4876" width="75.42578125" style="147" customWidth="1"/>
    <col min="4877" max="4877" width="45.28515625" style="147" customWidth="1"/>
    <col min="4878" max="5120" width="9.140625" style="147"/>
    <col min="5121" max="5121" width="4.42578125" style="147" customWidth="1"/>
    <col min="5122" max="5122" width="11.5703125" style="147" customWidth="1"/>
    <col min="5123" max="5123" width="40.42578125" style="147" customWidth="1"/>
    <col min="5124" max="5124" width="5.5703125" style="147" customWidth="1"/>
    <col min="5125" max="5125" width="8.5703125" style="147" customWidth="1"/>
    <col min="5126" max="5126" width="9.85546875" style="147" customWidth="1"/>
    <col min="5127" max="5127" width="13.85546875" style="147" customWidth="1"/>
    <col min="5128" max="5131" width="9.140625" style="147"/>
    <col min="5132" max="5132" width="75.42578125" style="147" customWidth="1"/>
    <col min="5133" max="5133" width="45.28515625" style="147" customWidth="1"/>
    <col min="5134" max="5376" width="9.140625" style="147"/>
    <col min="5377" max="5377" width="4.42578125" style="147" customWidth="1"/>
    <col min="5378" max="5378" width="11.5703125" style="147" customWidth="1"/>
    <col min="5379" max="5379" width="40.42578125" style="147" customWidth="1"/>
    <col min="5380" max="5380" width="5.5703125" style="147" customWidth="1"/>
    <col min="5381" max="5381" width="8.5703125" style="147" customWidth="1"/>
    <col min="5382" max="5382" width="9.85546875" style="147" customWidth="1"/>
    <col min="5383" max="5383" width="13.85546875" style="147" customWidth="1"/>
    <col min="5384" max="5387" width="9.140625" style="147"/>
    <col min="5388" max="5388" width="75.42578125" style="147" customWidth="1"/>
    <col min="5389" max="5389" width="45.28515625" style="147" customWidth="1"/>
    <col min="5390" max="5632" width="9.140625" style="147"/>
    <col min="5633" max="5633" width="4.42578125" style="147" customWidth="1"/>
    <col min="5634" max="5634" width="11.5703125" style="147" customWidth="1"/>
    <col min="5635" max="5635" width="40.42578125" style="147" customWidth="1"/>
    <col min="5636" max="5636" width="5.5703125" style="147" customWidth="1"/>
    <col min="5637" max="5637" width="8.5703125" style="147" customWidth="1"/>
    <col min="5638" max="5638" width="9.85546875" style="147" customWidth="1"/>
    <col min="5639" max="5639" width="13.85546875" style="147" customWidth="1"/>
    <col min="5640" max="5643" width="9.140625" style="147"/>
    <col min="5644" max="5644" width="75.42578125" style="147" customWidth="1"/>
    <col min="5645" max="5645" width="45.28515625" style="147" customWidth="1"/>
    <col min="5646" max="5888" width="9.140625" style="147"/>
    <col min="5889" max="5889" width="4.42578125" style="147" customWidth="1"/>
    <col min="5890" max="5890" width="11.5703125" style="147" customWidth="1"/>
    <col min="5891" max="5891" width="40.42578125" style="147" customWidth="1"/>
    <col min="5892" max="5892" width="5.5703125" style="147" customWidth="1"/>
    <col min="5893" max="5893" width="8.5703125" style="147" customWidth="1"/>
    <col min="5894" max="5894" width="9.85546875" style="147" customWidth="1"/>
    <col min="5895" max="5895" width="13.85546875" style="147" customWidth="1"/>
    <col min="5896" max="5899" width="9.140625" style="147"/>
    <col min="5900" max="5900" width="75.42578125" style="147" customWidth="1"/>
    <col min="5901" max="5901" width="45.28515625" style="147" customWidth="1"/>
    <col min="5902" max="6144" width="9.140625" style="147"/>
    <col min="6145" max="6145" width="4.42578125" style="147" customWidth="1"/>
    <col min="6146" max="6146" width="11.5703125" style="147" customWidth="1"/>
    <col min="6147" max="6147" width="40.42578125" style="147" customWidth="1"/>
    <col min="6148" max="6148" width="5.5703125" style="147" customWidth="1"/>
    <col min="6149" max="6149" width="8.5703125" style="147" customWidth="1"/>
    <col min="6150" max="6150" width="9.85546875" style="147" customWidth="1"/>
    <col min="6151" max="6151" width="13.85546875" style="147" customWidth="1"/>
    <col min="6152" max="6155" width="9.140625" style="147"/>
    <col min="6156" max="6156" width="75.42578125" style="147" customWidth="1"/>
    <col min="6157" max="6157" width="45.28515625" style="147" customWidth="1"/>
    <col min="6158" max="6400" width="9.140625" style="147"/>
    <col min="6401" max="6401" width="4.42578125" style="147" customWidth="1"/>
    <col min="6402" max="6402" width="11.5703125" style="147" customWidth="1"/>
    <col min="6403" max="6403" width="40.42578125" style="147" customWidth="1"/>
    <col min="6404" max="6404" width="5.5703125" style="147" customWidth="1"/>
    <col min="6405" max="6405" width="8.5703125" style="147" customWidth="1"/>
    <col min="6406" max="6406" width="9.85546875" style="147" customWidth="1"/>
    <col min="6407" max="6407" width="13.85546875" style="147" customWidth="1"/>
    <col min="6408" max="6411" width="9.140625" style="147"/>
    <col min="6412" max="6412" width="75.42578125" style="147" customWidth="1"/>
    <col min="6413" max="6413" width="45.28515625" style="147" customWidth="1"/>
    <col min="6414" max="6656" width="9.140625" style="147"/>
    <col min="6657" max="6657" width="4.42578125" style="147" customWidth="1"/>
    <col min="6658" max="6658" width="11.5703125" style="147" customWidth="1"/>
    <col min="6659" max="6659" width="40.42578125" style="147" customWidth="1"/>
    <col min="6660" max="6660" width="5.5703125" style="147" customWidth="1"/>
    <col min="6661" max="6661" width="8.5703125" style="147" customWidth="1"/>
    <col min="6662" max="6662" width="9.85546875" style="147" customWidth="1"/>
    <col min="6663" max="6663" width="13.85546875" style="147" customWidth="1"/>
    <col min="6664" max="6667" width="9.140625" style="147"/>
    <col min="6668" max="6668" width="75.42578125" style="147" customWidth="1"/>
    <col min="6669" max="6669" width="45.28515625" style="147" customWidth="1"/>
    <col min="6670" max="6912" width="9.140625" style="147"/>
    <col min="6913" max="6913" width="4.42578125" style="147" customWidth="1"/>
    <col min="6914" max="6914" width="11.5703125" style="147" customWidth="1"/>
    <col min="6915" max="6915" width="40.42578125" style="147" customWidth="1"/>
    <col min="6916" max="6916" width="5.5703125" style="147" customWidth="1"/>
    <col min="6917" max="6917" width="8.5703125" style="147" customWidth="1"/>
    <col min="6918" max="6918" width="9.85546875" style="147" customWidth="1"/>
    <col min="6919" max="6919" width="13.85546875" style="147" customWidth="1"/>
    <col min="6920" max="6923" width="9.140625" style="147"/>
    <col min="6924" max="6924" width="75.42578125" style="147" customWidth="1"/>
    <col min="6925" max="6925" width="45.28515625" style="147" customWidth="1"/>
    <col min="6926" max="7168" width="9.140625" style="147"/>
    <col min="7169" max="7169" width="4.42578125" style="147" customWidth="1"/>
    <col min="7170" max="7170" width="11.5703125" style="147" customWidth="1"/>
    <col min="7171" max="7171" width="40.42578125" style="147" customWidth="1"/>
    <col min="7172" max="7172" width="5.5703125" style="147" customWidth="1"/>
    <col min="7173" max="7173" width="8.5703125" style="147" customWidth="1"/>
    <col min="7174" max="7174" width="9.85546875" style="147" customWidth="1"/>
    <col min="7175" max="7175" width="13.85546875" style="147" customWidth="1"/>
    <col min="7176" max="7179" width="9.140625" style="147"/>
    <col min="7180" max="7180" width="75.42578125" style="147" customWidth="1"/>
    <col min="7181" max="7181" width="45.28515625" style="147" customWidth="1"/>
    <col min="7182" max="7424" width="9.140625" style="147"/>
    <col min="7425" max="7425" width="4.42578125" style="147" customWidth="1"/>
    <col min="7426" max="7426" width="11.5703125" style="147" customWidth="1"/>
    <col min="7427" max="7427" width="40.42578125" style="147" customWidth="1"/>
    <col min="7428" max="7428" width="5.5703125" style="147" customWidth="1"/>
    <col min="7429" max="7429" width="8.5703125" style="147" customWidth="1"/>
    <col min="7430" max="7430" width="9.85546875" style="147" customWidth="1"/>
    <col min="7431" max="7431" width="13.85546875" style="147" customWidth="1"/>
    <col min="7432" max="7435" width="9.140625" style="147"/>
    <col min="7436" max="7436" width="75.42578125" style="147" customWidth="1"/>
    <col min="7437" max="7437" width="45.28515625" style="147" customWidth="1"/>
    <col min="7438" max="7680" width="9.140625" style="147"/>
    <col min="7681" max="7681" width="4.42578125" style="147" customWidth="1"/>
    <col min="7682" max="7682" width="11.5703125" style="147" customWidth="1"/>
    <col min="7683" max="7683" width="40.42578125" style="147" customWidth="1"/>
    <col min="7684" max="7684" width="5.5703125" style="147" customWidth="1"/>
    <col min="7685" max="7685" width="8.5703125" style="147" customWidth="1"/>
    <col min="7686" max="7686" width="9.85546875" style="147" customWidth="1"/>
    <col min="7687" max="7687" width="13.85546875" style="147" customWidth="1"/>
    <col min="7688" max="7691" width="9.140625" style="147"/>
    <col min="7692" max="7692" width="75.42578125" style="147" customWidth="1"/>
    <col min="7693" max="7693" width="45.28515625" style="147" customWidth="1"/>
    <col min="7694" max="7936" width="9.140625" style="147"/>
    <col min="7937" max="7937" width="4.42578125" style="147" customWidth="1"/>
    <col min="7938" max="7938" width="11.5703125" style="147" customWidth="1"/>
    <col min="7939" max="7939" width="40.42578125" style="147" customWidth="1"/>
    <col min="7940" max="7940" width="5.5703125" style="147" customWidth="1"/>
    <col min="7941" max="7941" width="8.5703125" style="147" customWidth="1"/>
    <col min="7942" max="7942" width="9.85546875" style="147" customWidth="1"/>
    <col min="7943" max="7943" width="13.85546875" style="147" customWidth="1"/>
    <col min="7944" max="7947" width="9.140625" style="147"/>
    <col min="7948" max="7948" width="75.42578125" style="147" customWidth="1"/>
    <col min="7949" max="7949" width="45.28515625" style="147" customWidth="1"/>
    <col min="7950" max="8192" width="9.140625" style="147"/>
    <col min="8193" max="8193" width="4.42578125" style="147" customWidth="1"/>
    <col min="8194" max="8194" width="11.5703125" style="147" customWidth="1"/>
    <col min="8195" max="8195" width="40.42578125" style="147" customWidth="1"/>
    <col min="8196" max="8196" width="5.5703125" style="147" customWidth="1"/>
    <col min="8197" max="8197" width="8.5703125" style="147" customWidth="1"/>
    <col min="8198" max="8198" width="9.85546875" style="147" customWidth="1"/>
    <col min="8199" max="8199" width="13.85546875" style="147" customWidth="1"/>
    <col min="8200" max="8203" width="9.140625" style="147"/>
    <col min="8204" max="8204" width="75.42578125" style="147" customWidth="1"/>
    <col min="8205" max="8205" width="45.28515625" style="147" customWidth="1"/>
    <col min="8206" max="8448" width="9.140625" style="147"/>
    <col min="8449" max="8449" width="4.42578125" style="147" customWidth="1"/>
    <col min="8450" max="8450" width="11.5703125" style="147" customWidth="1"/>
    <col min="8451" max="8451" width="40.42578125" style="147" customWidth="1"/>
    <col min="8452" max="8452" width="5.5703125" style="147" customWidth="1"/>
    <col min="8453" max="8453" width="8.5703125" style="147" customWidth="1"/>
    <col min="8454" max="8454" width="9.85546875" style="147" customWidth="1"/>
    <col min="8455" max="8455" width="13.85546875" style="147" customWidth="1"/>
    <col min="8456" max="8459" width="9.140625" style="147"/>
    <col min="8460" max="8460" width="75.42578125" style="147" customWidth="1"/>
    <col min="8461" max="8461" width="45.28515625" style="147" customWidth="1"/>
    <col min="8462" max="8704" width="9.140625" style="147"/>
    <col min="8705" max="8705" width="4.42578125" style="147" customWidth="1"/>
    <col min="8706" max="8706" width="11.5703125" style="147" customWidth="1"/>
    <col min="8707" max="8707" width="40.42578125" style="147" customWidth="1"/>
    <col min="8708" max="8708" width="5.5703125" style="147" customWidth="1"/>
    <col min="8709" max="8709" width="8.5703125" style="147" customWidth="1"/>
    <col min="8710" max="8710" width="9.85546875" style="147" customWidth="1"/>
    <col min="8711" max="8711" width="13.85546875" style="147" customWidth="1"/>
    <col min="8712" max="8715" width="9.140625" style="147"/>
    <col min="8716" max="8716" width="75.42578125" style="147" customWidth="1"/>
    <col min="8717" max="8717" width="45.28515625" style="147" customWidth="1"/>
    <col min="8718" max="8960" width="9.140625" style="147"/>
    <col min="8961" max="8961" width="4.42578125" style="147" customWidth="1"/>
    <col min="8962" max="8962" width="11.5703125" style="147" customWidth="1"/>
    <col min="8963" max="8963" width="40.42578125" style="147" customWidth="1"/>
    <col min="8964" max="8964" width="5.5703125" style="147" customWidth="1"/>
    <col min="8965" max="8965" width="8.5703125" style="147" customWidth="1"/>
    <col min="8966" max="8966" width="9.85546875" style="147" customWidth="1"/>
    <col min="8967" max="8967" width="13.85546875" style="147" customWidth="1"/>
    <col min="8968" max="8971" width="9.140625" style="147"/>
    <col min="8972" max="8972" width="75.42578125" style="147" customWidth="1"/>
    <col min="8973" max="8973" width="45.28515625" style="147" customWidth="1"/>
    <col min="8974" max="9216" width="9.140625" style="147"/>
    <col min="9217" max="9217" width="4.42578125" style="147" customWidth="1"/>
    <col min="9218" max="9218" width="11.5703125" style="147" customWidth="1"/>
    <col min="9219" max="9219" width="40.42578125" style="147" customWidth="1"/>
    <col min="9220" max="9220" width="5.5703125" style="147" customWidth="1"/>
    <col min="9221" max="9221" width="8.5703125" style="147" customWidth="1"/>
    <col min="9222" max="9222" width="9.85546875" style="147" customWidth="1"/>
    <col min="9223" max="9223" width="13.85546875" style="147" customWidth="1"/>
    <col min="9224" max="9227" width="9.140625" style="147"/>
    <col min="9228" max="9228" width="75.42578125" style="147" customWidth="1"/>
    <col min="9229" max="9229" width="45.28515625" style="147" customWidth="1"/>
    <col min="9230" max="9472" width="9.140625" style="147"/>
    <col min="9473" max="9473" width="4.42578125" style="147" customWidth="1"/>
    <col min="9474" max="9474" width="11.5703125" style="147" customWidth="1"/>
    <col min="9475" max="9475" width="40.42578125" style="147" customWidth="1"/>
    <col min="9476" max="9476" width="5.5703125" style="147" customWidth="1"/>
    <col min="9477" max="9477" width="8.5703125" style="147" customWidth="1"/>
    <col min="9478" max="9478" width="9.85546875" style="147" customWidth="1"/>
    <col min="9479" max="9479" width="13.85546875" style="147" customWidth="1"/>
    <col min="9480" max="9483" width="9.140625" style="147"/>
    <col min="9484" max="9484" width="75.42578125" style="147" customWidth="1"/>
    <col min="9485" max="9485" width="45.28515625" style="147" customWidth="1"/>
    <col min="9486" max="9728" width="9.140625" style="147"/>
    <col min="9729" max="9729" width="4.42578125" style="147" customWidth="1"/>
    <col min="9730" max="9730" width="11.5703125" style="147" customWidth="1"/>
    <col min="9731" max="9731" width="40.42578125" style="147" customWidth="1"/>
    <col min="9732" max="9732" width="5.5703125" style="147" customWidth="1"/>
    <col min="9733" max="9733" width="8.5703125" style="147" customWidth="1"/>
    <col min="9734" max="9734" width="9.85546875" style="147" customWidth="1"/>
    <col min="9735" max="9735" width="13.85546875" style="147" customWidth="1"/>
    <col min="9736" max="9739" width="9.140625" style="147"/>
    <col min="9740" max="9740" width="75.42578125" style="147" customWidth="1"/>
    <col min="9741" max="9741" width="45.28515625" style="147" customWidth="1"/>
    <col min="9742" max="9984" width="9.140625" style="147"/>
    <col min="9985" max="9985" width="4.42578125" style="147" customWidth="1"/>
    <col min="9986" max="9986" width="11.5703125" style="147" customWidth="1"/>
    <col min="9987" max="9987" width="40.42578125" style="147" customWidth="1"/>
    <col min="9988" max="9988" width="5.5703125" style="147" customWidth="1"/>
    <col min="9989" max="9989" width="8.5703125" style="147" customWidth="1"/>
    <col min="9990" max="9990" width="9.85546875" style="147" customWidth="1"/>
    <col min="9991" max="9991" width="13.85546875" style="147" customWidth="1"/>
    <col min="9992" max="9995" width="9.140625" style="147"/>
    <col min="9996" max="9996" width="75.42578125" style="147" customWidth="1"/>
    <col min="9997" max="9997" width="45.28515625" style="147" customWidth="1"/>
    <col min="9998" max="10240" width="9.140625" style="147"/>
    <col min="10241" max="10241" width="4.42578125" style="147" customWidth="1"/>
    <col min="10242" max="10242" width="11.5703125" style="147" customWidth="1"/>
    <col min="10243" max="10243" width="40.42578125" style="147" customWidth="1"/>
    <col min="10244" max="10244" width="5.5703125" style="147" customWidth="1"/>
    <col min="10245" max="10245" width="8.5703125" style="147" customWidth="1"/>
    <col min="10246" max="10246" width="9.85546875" style="147" customWidth="1"/>
    <col min="10247" max="10247" width="13.85546875" style="147" customWidth="1"/>
    <col min="10248" max="10251" width="9.140625" style="147"/>
    <col min="10252" max="10252" width="75.42578125" style="147" customWidth="1"/>
    <col min="10253" max="10253" width="45.28515625" style="147" customWidth="1"/>
    <col min="10254" max="10496" width="9.140625" style="147"/>
    <col min="10497" max="10497" width="4.42578125" style="147" customWidth="1"/>
    <col min="10498" max="10498" width="11.5703125" style="147" customWidth="1"/>
    <col min="10499" max="10499" width="40.42578125" style="147" customWidth="1"/>
    <col min="10500" max="10500" width="5.5703125" style="147" customWidth="1"/>
    <col min="10501" max="10501" width="8.5703125" style="147" customWidth="1"/>
    <col min="10502" max="10502" width="9.85546875" style="147" customWidth="1"/>
    <col min="10503" max="10503" width="13.85546875" style="147" customWidth="1"/>
    <col min="10504" max="10507" width="9.140625" style="147"/>
    <col min="10508" max="10508" width="75.42578125" style="147" customWidth="1"/>
    <col min="10509" max="10509" width="45.28515625" style="147" customWidth="1"/>
    <col min="10510" max="10752" width="9.140625" style="147"/>
    <col min="10753" max="10753" width="4.42578125" style="147" customWidth="1"/>
    <col min="10754" max="10754" width="11.5703125" style="147" customWidth="1"/>
    <col min="10755" max="10755" width="40.42578125" style="147" customWidth="1"/>
    <col min="10756" max="10756" width="5.5703125" style="147" customWidth="1"/>
    <col min="10757" max="10757" width="8.5703125" style="147" customWidth="1"/>
    <col min="10758" max="10758" width="9.85546875" style="147" customWidth="1"/>
    <col min="10759" max="10759" width="13.85546875" style="147" customWidth="1"/>
    <col min="10760" max="10763" width="9.140625" style="147"/>
    <col min="10764" max="10764" width="75.42578125" style="147" customWidth="1"/>
    <col min="10765" max="10765" width="45.28515625" style="147" customWidth="1"/>
    <col min="10766" max="11008" width="9.140625" style="147"/>
    <col min="11009" max="11009" width="4.42578125" style="147" customWidth="1"/>
    <col min="11010" max="11010" width="11.5703125" style="147" customWidth="1"/>
    <col min="11011" max="11011" width="40.42578125" style="147" customWidth="1"/>
    <col min="11012" max="11012" width="5.5703125" style="147" customWidth="1"/>
    <col min="11013" max="11013" width="8.5703125" style="147" customWidth="1"/>
    <col min="11014" max="11014" width="9.85546875" style="147" customWidth="1"/>
    <col min="11015" max="11015" width="13.85546875" style="147" customWidth="1"/>
    <col min="11016" max="11019" width="9.140625" style="147"/>
    <col min="11020" max="11020" width="75.42578125" style="147" customWidth="1"/>
    <col min="11021" max="11021" width="45.28515625" style="147" customWidth="1"/>
    <col min="11022" max="11264" width="9.140625" style="147"/>
    <col min="11265" max="11265" width="4.42578125" style="147" customWidth="1"/>
    <col min="11266" max="11266" width="11.5703125" style="147" customWidth="1"/>
    <col min="11267" max="11267" width="40.42578125" style="147" customWidth="1"/>
    <col min="11268" max="11268" width="5.5703125" style="147" customWidth="1"/>
    <col min="11269" max="11269" width="8.5703125" style="147" customWidth="1"/>
    <col min="11270" max="11270" width="9.85546875" style="147" customWidth="1"/>
    <col min="11271" max="11271" width="13.85546875" style="147" customWidth="1"/>
    <col min="11272" max="11275" width="9.140625" style="147"/>
    <col min="11276" max="11276" width="75.42578125" style="147" customWidth="1"/>
    <col min="11277" max="11277" width="45.28515625" style="147" customWidth="1"/>
    <col min="11278" max="11520" width="9.140625" style="147"/>
    <col min="11521" max="11521" width="4.42578125" style="147" customWidth="1"/>
    <col min="11522" max="11522" width="11.5703125" style="147" customWidth="1"/>
    <col min="11523" max="11523" width="40.42578125" style="147" customWidth="1"/>
    <col min="11524" max="11524" width="5.5703125" style="147" customWidth="1"/>
    <col min="11525" max="11525" width="8.5703125" style="147" customWidth="1"/>
    <col min="11526" max="11526" width="9.85546875" style="147" customWidth="1"/>
    <col min="11527" max="11527" width="13.85546875" style="147" customWidth="1"/>
    <col min="11528" max="11531" width="9.140625" style="147"/>
    <col min="11532" max="11532" width="75.42578125" style="147" customWidth="1"/>
    <col min="11533" max="11533" width="45.28515625" style="147" customWidth="1"/>
    <col min="11534" max="11776" width="9.140625" style="147"/>
    <col min="11777" max="11777" width="4.42578125" style="147" customWidth="1"/>
    <col min="11778" max="11778" width="11.5703125" style="147" customWidth="1"/>
    <col min="11779" max="11779" width="40.42578125" style="147" customWidth="1"/>
    <col min="11780" max="11780" width="5.5703125" style="147" customWidth="1"/>
    <col min="11781" max="11781" width="8.5703125" style="147" customWidth="1"/>
    <col min="11782" max="11782" width="9.85546875" style="147" customWidth="1"/>
    <col min="11783" max="11783" width="13.85546875" style="147" customWidth="1"/>
    <col min="11784" max="11787" width="9.140625" style="147"/>
    <col min="11788" max="11788" width="75.42578125" style="147" customWidth="1"/>
    <col min="11789" max="11789" width="45.28515625" style="147" customWidth="1"/>
    <col min="11790" max="12032" width="9.140625" style="147"/>
    <col min="12033" max="12033" width="4.42578125" style="147" customWidth="1"/>
    <col min="12034" max="12034" width="11.5703125" style="147" customWidth="1"/>
    <col min="12035" max="12035" width="40.42578125" style="147" customWidth="1"/>
    <col min="12036" max="12036" width="5.5703125" style="147" customWidth="1"/>
    <col min="12037" max="12037" width="8.5703125" style="147" customWidth="1"/>
    <col min="12038" max="12038" width="9.85546875" style="147" customWidth="1"/>
    <col min="12039" max="12039" width="13.85546875" style="147" customWidth="1"/>
    <col min="12040" max="12043" width="9.140625" style="147"/>
    <col min="12044" max="12044" width="75.42578125" style="147" customWidth="1"/>
    <col min="12045" max="12045" width="45.28515625" style="147" customWidth="1"/>
    <col min="12046" max="12288" width="9.140625" style="147"/>
    <col min="12289" max="12289" width="4.42578125" style="147" customWidth="1"/>
    <col min="12290" max="12290" width="11.5703125" style="147" customWidth="1"/>
    <col min="12291" max="12291" width="40.42578125" style="147" customWidth="1"/>
    <col min="12292" max="12292" width="5.5703125" style="147" customWidth="1"/>
    <col min="12293" max="12293" width="8.5703125" style="147" customWidth="1"/>
    <col min="12294" max="12294" width="9.85546875" style="147" customWidth="1"/>
    <col min="12295" max="12295" width="13.85546875" style="147" customWidth="1"/>
    <col min="12296" max="12299" width="9.140625" style="147"/>
    <col min="12300" max="12300" width="75.42578125" style="147" customWidth="1"/>
    <col min="12301" max="12301" width="45.28515625" style="147" customWidth="1"/>
    <col min="12302" max="12544" width="9.140625" style="147"/>
    <col min="12545" max="12545" width="4.42578125" style="147" customWidth="1"/>
    <col min="12546" max="12546" width="11.5703125" style="147" customWidth="1"/>
    <col min="12547" max="12547" width="40.42578125" style="147" customWidth="1"/>
    <col min="12548" max="12548" width="5.5703125" style="147" customWidth="1"/>
    <col min="12549" max="12549" width="8.5703125" style="147" customWidth="1"/>
    <col min="12550" max="12550" width="9.85546875" style="147" customWidth="1"/>
    <col min="12551" max="12551" width="13.85546875" style="147" customWidth="1"/>
    <col min="12552" max="12555" width="9.140625" style="147"/>
    <col min="12556" max="12556" width="75.42578125" style="147" customWidth="1"/>
    <col min="12557" max="12557" width="45.28515625" style="147" customWidth="1"/>
    <col min="12558" max="12800" width="9.140625" style="147"/>
    <col min="12801" max="12801" width="4.42578125" style="147" customWidth="1"/>
    <col min="12802" max="12802" width="11.5703125" style="147" customWidth="1"/>
    <col min="12803" max="12803" width="40.42578125" style="147" customWidth="1"/>
    <col min="12804" max="12804" width="5.5703125" style="147" customWidth="1"/>
    <col min="12805" max="12805" width="8.5703125" style="147" customWidth="1"/>
    <col min="12806" max="12806" width="9.85546875" style="147" customWidth="1"/>
    <col min="12807" max="12807" width="13.85546875" style="147" customWidth="1"/>
    <col min="12808" max="12811" width="9.140625" style="147"/>
    <col min="12812" max="12812" width="75.42578125" style="147" customWidth="1"/>
    <col min="12813" max="12813" width="45.28515625" style="147" customWidth="1"/>
    <col min="12814" max="13056" width="9.140625" style="147"/>
    <col min="13057" max="13057" width="4.42578125" style="147" customWidth="1"/>
    <col min="13058" max="13058" width="11.5703125" style="147" customWidth="1"/>
    <col min="13059" max="13059" width="40.42578125" style="147" customWidth="1"/>
    <col min="13060" max="13060" width="5.5703125" style="147" customWidth="1"/>
    <col min="13061" max="13061" width="8.5703125" style="147" customWidth="1"/>
    <col min="13062" max="13062" width="9.85546875" style="147" customWidth="1"/>
    <col min="13063" max="13063" width="13.85546875" style="147" customWidth="1"/>
    <col min="13064" max="13067" width="9.140625" style="147"/>
    <col min="13068" max="13068" width="75.42578125" style="147" customWidth="1"/>
    <col min="13069" max="13069" width="45.28515625" style="147" customWidth="1"/>
    <col min="13070" max="13312" width="9.140625" style="147"/>
    <col min="13313" max="13313" width="4.42578125" style="147" customWidth="1"/>
    <col min="13314" max="13314" width="11.5703125" style="147" customWidth="1"/>
    <col min="13315" max="13315" width="40.42578125" style="147" customWidth="1"/>
    <col min="13316" max="13316" width="5.5703125" style="147" customWidth="1"/>
    <col min="13317" max="13317" width="8.5703125" style="147" customWidth="1"/>
    <col min="13318" max="13318" width="9.85546875" style="147" customWidth="1"/>
    <col min="13319" max="13319" width="13.85546875" style="147" customWidth="1"/>
    <col min="13320" max="13323" width="9.140625" style="147"/>
    <col min="13324" max="13324" width="75.42578125" style="147" customWidth="1"/>
    <col min="13325" max="13325" width="45.28515625" style="147" customWidth="1"/>
    <col min="13326" max="13568" width="9.140625" style="147"/>
    <col min="13569" max="13569" width="4.42578125" style="147" customWidth="1"/>
    <col min="13570" max="13570" width="11.5703125" style="147" customWidth="1"/>
    <col min="13571" max="13571" width="40.42578125" style="147" customWidth="1"/>
    <col min="13572" max="13572" width="5.5703125" style="147" customWidth="1"/>
    <col min="13573" max="13573" width="8.5703125" style="147" customWidth="1"/>
    <col min="13574" max="13574" width="9.85546875" style="147" customWidth="1"/>
    <col min="13575" max="13575" width="13.85546875" style="147" customWidth="1"/>
    <col min="13576" max="13579" width="9.140625" style="147"/>
    <col min="13580" max="13580" width="75.42578125" style="147" customWidth="1"/>
    <col min="13581" max="13581" width="45.28515625" style="147" customWidth="1"/>
    <col min="13582" max="13824" width="9.140625" style="147"/>
    <col min="13825" max="13825" width="4.42578125" style="147" customWidth="1"/>
    <col min="13826" max="13826" width="11.5703125" style="147" customWidth="1"/>
    <col min="13827" max="13827" width="40.42578125" style="147" customWidth="1"/>
    <col min="13828" max="13828" width="5.5703125" style="147" customWidth="1"/>
    <col min="13829" max="13829" width="8.5703125" style="147" customWidth="1"/>
    <col min="13830" max="13830" width="9.85546875" style="147" customWidth="1"/>
    <col min="13831" max="13831" width="13.85546875" style="147" customWidth="1"/>
    <col min="13832" max="13835" width="9.140625" style="147"/>
    <col min="13836" max="13836" width="75.42578125" style="147" customWidth="1"/>
    <col min="13837" max="13837" width="45.28515625" style="147" customWidth="1"/>
    <col min="13838" max="14080" width="9.140625" style="147"/>
    <col min="14081" max="14081" width="4.42578125" style="147" customWidth="1"/>
    <col min="14082" max="14082" width="11.5703125" style="147" customWidth="1"/>
    <col min="14083" max="14083" width="40.42578125" style="147" customWidth="1"/>
    <col min="14084" max="14084" width="5.5703125" style="147" customWidth="1"/>
    <col min="14085" max="14085" width="8.5703125" style="147" customWidth="1"/>
    <col min="14086" max="14086" width="9.85546875" style="147" customWidth="1"/>
    <col min="14087" max="14087" width="13.85546875" style="147" customWidth="1"/>
    <col min="14088" max="14091" width="9.140625" style="147"/>
    <col min="14092" max="14092" width="75.42578125" style="147" customWidth="1"/>
    <col min="14093" max="14093" width="45.28515625" style="147" customWidth="1"/>
    <col min="14094" max="14336" width="9.140625" style="147"/>
    <col min="14337" max="14337" width="4.42578125" style="147" customWidth="1"/>
    <col min="14338" max="14338" width="11.5703125" style="147" customWidth="1"/>
    <col min="14339" max="14339" width="40.42578125" style="147" customWidth="1"/>
    <col min="14340" max="14340" width="5.5703125" style="147" customWidth="1"/>
    <col min="14341" max="14341" width="8.5703125" style="147" customWidth="1"/>
    <col min="14342" max="14342" width="9.85546875" style="147" customWidth="1"/>
    <col min="14343" max="14343" width="13.85546875" style="147" customWidth="1"/>
    <col min="14344" max="14347" width="9.140625" style="147"/>
    <col min="14348" max="14348" width="75.42578125" style="147" customWidth="1"/>
    <col min="14349" max="14349" width="45.28515625" style="147" customWidth="1"/>
    <col min="14350" max="14592" width="9.140625" style="147"/>
    <col min="14593" max="14593" width="4.42578125" style="147" customWidth="1"/>
    <col min="14594" max="14594" width="11.5703125" style="147" customWidth="1"/>
    <col min="14595" max="14595" width="40.42578125" style="147" customWidth="1"/>
    <col min="14596" max="14596" width="5.5703125" style="147" customWidth="1"/>
    <col min="14597" max="14597" width="8.5703125" style="147" customWidth="1"/>
    <col min="14598" max="14598" width="9.85546875" style="147" customWidth="1"/>
    <col min="14599" max="14599" width="13.85546875" style="147" customWidth="1"/>
    <col min="14600" max="14603" width="9.140625" style="147"/>
    <col min="14604" max="14604" width="75.42578125" style="147" customWidth="1"/>
    <col min="14605" max="14605" width="45.28515625" style="147" customWidth="1"/>
    <col min="14606" max="14848" width="9.140625" style="147"/>
    <col min="14849" max="14849" width="4.42578125" style="147" customWidth="1"/>
    <col min="14850" max="14850" width="11.5703125" style="147" customWidth="1"/>
    <col min="14851" max="14851" width="40.42578125" style="147" customWidth="1"/>
    <col min="14852" max="14852" width="5.5703125" style="147" customWidth="1"/>
    <col min="14853" max="14853" width="8.5703125" style="147" customWidth="1"/>
    <col min="14854" max="14854" width="9.85546875" style="147" customWidth="1"/>
    <col min="14855" max="14855" width="13.85546875" style="147" customWidth="1"/>
    <col min="14856" max="14859" width="9.140625" style="147"/>
    <col min="14860" max="14860" width="75.42578125" style="147" customWidth="1"/>
    <col min="14861" max="14861" width="45.28515625" style="147" customWidth="1"/>
    <col min="14862" max="15104" width="9.140625" style="147"/>
    <col min="15105" max="15105" width="4.42578125" style="147" customWidth="1"/>
    <col min="15106" max="15106" width="11.5703125" style="147" customWidth="1"/>
    <col min="15107" max="15107" width="40.42578125" style="147" customWidth="1"/>
    <col min="15108" max="15108" width="5.5703125" style="147" customWidth="1"/>
    <col min="15109" max="15109" width="8.5703125" style="147" customWidth="1"/>
    <col min="15110" max="15110" width="9.85546875" style="147" customWidth="1"/>
    <col min="15111" max="15111" width="13.85546875" style="147" customWidth="1"/>
    <col min="15112" max="15115" width="9.140625" style="147"/>
    <col min="15116" max="15116" width="75.42578125" style="147" customWidth="1"/>
    <col min="15117" max="15117" width="45.28515625" style="147" customWidth="1"/>
    <col min="15118" max="15360" width="9.140625" style="147"/>
    <col min="15361" max="15361" width="4.42578125" style="147" customWidth="1"/>
    <col min="15362" max="15362" width="11.5703125" style="147" customWidth="1"/>
    <col min="15363" max="15363" width="40.42578125" style="147" customWidth="1"/>
    <col min="15364" max="15364" width="5.5703125" style="147" customWidth="1"/>
    <col min="15365" max="15365" width="8.5703125" style="147" customWidth="1"/>
    <col min="15366" max="15366" width="9.85546875" style="147" customWidth="1"/>
    <col min="15367" max="15367" width="13.85546875" style="147" customWidth="1"/>
    <col min="15368" max="15371" width="9.140625" style="147"/>
    <col min="15372" max="15372" width="75.42578125" style="147" customWidth="1"/>
    <col min="15373" max="15373" width="45.28515625" style="147" customWidth="1"/>
    <col min="15374" max="15616" width="9.140625" style="147"/>
    <col min="15617" max="15617" width="4.42578125" style="147" customWidth="1"/>
    <col min="15618" max="15618" width="11.5703125" style="147" customWidth="1"/>
    <col min="15619" max="15619" width="40.42578125" style="147" customWidth="1"/>
    <col min="15620" max="15620" width="5.5703125" style="147" customWidth="1"/>
    <col min="15621" max="15621" width="8.5703125" style="147" customWidth="1"/>
    <col min="15622" max="15622" width="9.85546875" style="147" customWidth="1"/>
    <col min="15623" max="15623" width="13.85546875" style="147" customWidth="1"/>
    <col min="15624" max="15627" width="9.140625" style="147"/>
    <col min="15628" max="15628" width="75.42578125" style="147" customWidth="1"/>
    <col min="15629" max="15629" width="45.28515625" style="147" customWidth="1"/>
    <col min="15630" max="15872" width="9.140625" style="147"/>
    <col min="15873" max="15873" width="4.42578125" style="147" customWidth="1"/>
    <col min="15874" max="15874" width="11.5703125" style="147" customWidth="1"/>
    <col min="15875" max="15875" width="40.42578125" style="147" customWidth="1"/>
    <col min="15876" max="15876" width="5.5703125" style="147" customWidth="1"/>
    <col min="15877" max="15877" width="8.5703125" style="147" customWidth="1"/>
    <col min="15878" max="15878" width="9.85546875" style="147" customWidth="1"/>
    <col min="15879" max="15879" width="13.85546875" style="147" customWidth="1"/>
    <col min="15880" max="15883" width="9.140625" style="147"/>
    <col min="15884" max="15884" width="75.42578125" style="147" customWidth="1"/>
    <col min="15885" max="15885" width="45.28515625" style="147" customWidth="1"/>
    <col min="15886" max="16128" width="9.140625" style="147"/>
    <col min="16129" max="16129" width="4.42578125" style="147" customWidth="1"/>
    <col min="16130" max="16130" width="11.5703125" style="147" customWidth="1"/>
    <col min="16131" max="16131" width="40.42578125" style="147" customWidth="1"/>
    <col min="16132" max="16132" width="5.5703125" style="147" customWidth="1"/>
    <col min="16133" max="16133" width="8.5703125" style="147" customWidth="1"/>
    <col min="16134" max="16134" width="9.85546875" style="147" customWidth="1"/>
    <col min="16135" max="16135" width="13.85546875" style="147" customWidth="1"/>
    <col min="16136" max="16139" width="9.140625" style="147"/>
    <col min="16140" max="16140" width="75.42578125" style="147" customWidth="1"/>
    <col min="16141" max="16141" width="45.28515625" style="147" customWidth="1"/>
    <col min="16142" max="16384" width="9.140625" style="147"/>
  </cols>
  <sheetData>
    <row r="1" spans="1:80" ht="14.25" customHeight="1">
      <c r="A1" s="1119"/>
      <c r="B1" s="143"/>
      <c r="C1" s="144"/>
      <c r="D1" s="144"/>
      <c r="E1" s="1120"/>
      <c r="F1" s="146"/>
      <c r="G1" s="146"/>
    </row>
    <row r="2" spans="1:80" ht="15.75">
      <c r="A2" s="1297" t="s">
        <v>0</v>
      </c>
      <c r="B2" s="1298"/>
      <c r="C2" s="148" t="s">
        <v>656</v>
      </c>
      <c r="D2" s="211"/>
      <c r="E2" s="1121"/>
      <c r="F2" s="1122"/>
      <c r="G2" s="1123"/>
    </row>
    <row r="3" spans="1:80" ht="15">
      <c r="A3" s="213"/>
      <c r="B3" s="214"/>
      <c r="C3" s="222" t="s">
        <v>663</v>
      </c>
      <c r="D3" s="154"/>
      <c r="E3" s="1286">
        <f>SUM(G15+G21+G75+G164+G192+G221+G257+G281+G333+G367+G370+G374+G401+G417+G421+G455)</f>
        <v>0</v>
      </c>
      <c r="F3" s="1287"/>
      <c r="G3" s="1288"/>
    </row>
    <row r="4" spans="1:80" ht="13.5" thickBot="1">
      <c r="A4" s="1299"/>
      <c r="B4" s="1300"/>
      <c r="C4" s="155" t="s">
        <v>2077</v>
      </c>
      <c r="D4" s="156"/>
      <c r="E4" s="1289"/>
      <c r="F4" s="1289"/>
      <c r="G4" s="1290"/>
    </row>
    <row r="5" spans="1:80" ht="13.5" thickTop="1">
      <c r="A5" s="157"/>
      <c r="B5" s="142"/>
      <c r="C5" s="142"/>
      <c r="D5" s="142"/>
      <c r="E5" s="1124"/>
      <c r="F5" s="159"/>
      <c r="G5" s="160"/>
    </row>
    <row r="6" spans="1:80">
      <c r="A6" s="161" t="s">
        <v>2</v>
      </c>
      <c r="B6" s="162" t="s">
        <v>3</v>
      </c>
      <c r="C6" s="162" t="s">
        <v>4</v>
      </c>
      <c r="D6" s="162" t="s">
        <v>5</v>
      </c>
      <c r="E6" s="1125" t="s">
        <v>6</v>
      </c>
      <c r="F6" s="164" t="s">
        <v>7</v>
      </c>
      <c r="G6" s="165" t="s">
        <v>8</v>
      </c>
    </row>
    <row r="7" spans="1:80">
      <c r="A7" s="166" t="s">
        <v>9</v>
      </c>
      <c r="B7" s="167" t="s">
        <v>10</v>
      </c>
      <c r="C7" s="168" t="s">
        <v>11</v>
      </c>
      <c r="D7" s="169"/>
      <c r="E7" s="1126"/>
      <c r="F7" s="171"/>
      <c r="G7" s="172"/>
      <c r="H7" s="173"/>
      <c r="I7" s="173"/>
      <c r="O7" s="174"/>
    </row>
    <row r="8" spans="1:80">
      <c r="A8" s="175">
        <v>1</v>
      </c>
      <c r="B8" s="176" t="s">
        <v>16</v>
      </c>
      <c r="C8" s="177" t="s">
        <v>17</v>
      </c>
      <c r="D8" s="178" t="s">
        <v>18</v>
      </c>
      <c r="E8" s="1127">
        <v>1.284</v>
      </c>
      <c r="F8" s="63"/>
      <c r="G8" s="180">
        <f>E8*F8</f>
        <v>0</v>
      </c>
      <c r="O8" s="174"/>
      <c r="CA8" s="181"/>
      <c r="CB8" s="181"/>
    </row>
    <row r="9" spans="1:80">
      <c r="A9" s="182"/>
      <c r="B9" s="188"/>
      <c r="C9" s="1283" t="s">
        <v>19</v>
      </c>
      <c r="D9" s="1284"/>
      <c r="E9" s="1284"/>
      <c r="F9" s="1284"/>
      <c r="G9" s="1285"/>
      <c r="L9" s="187"/>
      <c r="O9" s="174"/>
    </row>
    <row r="10" spans="1:80">
      <c r="A10" s="182"/>
      <c r="B10" s="183"/>
      <c r="C10" s="1291" t="s">
        <v>20</v>
      </c>
      <c r="D10" s="1292"/>
      <c r="E10" s="1128">
        <v>1.284</v>
      </c>
      <c r="F10" s="185"/>
      <c r="G10" s="186"/>
      <c r="M10" s="187"/>
      <c r="O10" s="174"/>
    </row>
    <row r="11" spans="1:80">
      <c r="A11" s="175">
        <v>2</v>
      </c>
      <c r="B11" s="176" t="s">
        <v>21</v>
      </c>
      <c r="C11" s="177" t="s">
        <v>22</v>
      </c>
      <c r="D11" s="178" t="s">
        <v>18</v>
      </c>
      <c r="E11" s="1127">
        <v>0.64200000000000002</v>
      </c>
      <c r="F11" s="63"/>
      <c r="G11" s="180">
        <f>E11*F11</f>
        <v>0</v>
      </c>
      <c r="O11" s="174"/>
      <c r="CA11" s="181"/>
      <c r="CB11" s="181"/>
    </row>
    <row r="12" spans="1:80">
      <c r="A12" s="182"/>
      <c r="B12" s="188"/>
      <c r="C12" s="1283" t="s">
        <v>19</v>
      </c>
      <c r="D12" s="1284"/>
      <c r="E12" s="1284"/>
      <c r="F12" s="1284"/>
      <c r="G12" s="1285"/>
      <c r="L12" s="187"/>
      <c r="O12" s="174"/>
    </row>
    <row r="13" spans="1:80">
      <c r="A13" s="175">
        <v>3</v>
      </c>
      <c r="B13" s="176" t="s">
        <v>23</v>
      </c>
      <c r="C13" s="177" t="s">
        <v>24</v>
      </c>
      <c r="D13" s="178" t="s">
        <v>18</v>
      </c>
      <c r="E13" s="1127">
        <v>0.64200000000000002</v>
      </c>
      <c r="F13" s="63"/>
      <c r="G13" s="180">
        <f>E13*F13</f>
        <v>0</v>
      </c>
      <c r="O13" s="174"/>
      <c r="CA13" s="181"/>
      <c r="CB13" s="181"/>
    </row>
    <row r="14" spans="1:80">
      <c r="A14" s="182"/>
      <c r="B14" s="183"/>
      <c r="C14" s="1291" t="s">
        <v>25</v>
      </c>
      <c r="D14" s="1292"/>
      <c r="E14" s="1128">
        <v>0.64200000000000002</v>
      </c>
      <c r="F14" s="185"/>
      <c r="G14" s="186"/>
      <c r="M14" s="187"/>
      <c r="O14" s="174"/>
    </row>
    <row r="15" spans="1:80">
      <c r="A15" s="191"/>
      <c r="B15" s="192" t="s">
        <v>13</v>
      </c>
      <c r="C15" s="193" t="str">
        <f>CONCATENATE(B7," ",C7)</f>
        <v>1 Zemní práce</v>
      </c>
      <c r="D15" s="194"/>
      <c r="E15" s="1129"/>
      <c r="F15" s="196"/>
      <c r="G15" s="197">
        <f>SUM(G7:G14)</f>
        <v>0</v>
      </c>
      <c r="O15" s="174"/>
      <c r="BA15" s="198"/>
      <c r="BB15" s="198"/>
      <c r="BC15" s="198"/>
      <c r="BD15" s="198"/>
      <c r="BE15" s="198"/>
    </row>
    <row r="16" spans="1:80">
      <c r="A16" s="166" t="s">
        <v>9</v>
      </c>
      <c r="B16" s="167" t="s">
        <v>26</v>
      </c>
      <c r="C16" s="168" t="s">
        <v>27</v>
      </c>
      <c r="D16" s="169"/>
      <c r="E16" s="1126"/>
      <c r="F16" s="171"/>
      <c r="G16" s="172"/>
      <c r="H16" s="173"/>
      <c r="I16" s="173"/>
      <c r="O16" s="174"/>
    </row>
    <row r="17" spans="1:80">
      <c r="A17" s="175">
        <v>4</v>
      </c>
      <c r="B17" s="176" t="s">
        <v>28</v>
      </c>
      <c r="C17" s="177" t="s">
        <v>29</v>
      </c>
      <c r="D17" s="178" t="s">
        <v>30</v>
      </c>
      <c r="E17" s="1127">
        <v>1.2999999999999999E-2</v>
      </c>
      <c r="F17" s="63"/>
      <c r="G17" s="180">
        <f>E17*F17</f>
        <v>0</v>
      </c>
      <c r="O17" s="174"/>
      <c r="CA17" s="181"/>
      <c r="CB17" s="181"/>
    </row>
    <row r="18" spans="1:80">
      <c r="A18" s="175">
        <v>5</v>
      </c>
      <c r="B18" s="176" t="s">
        <v>31</v>
      </c>
      <c r="C18" s="177" t="s">
        <v>32</v>
      </c>
      <c r="D18" s="178" t="s">
        <v>18</v>
      </c>
      <c r="E18" s="1127">
        <v>0.88600000000000001</v>
      </c>
      <c r="F18" s="63"/>
      <c r="G18" s="180">
        <f>E18*F18</f>
        <v>0</v>
      </c>
      <c r="O18" s="174"/>
      <c r="CA18" s="181"/>
      <c r="CB18" s="181"/>
    </row>
    <row r="19" spans="1:80">
      <c r="A19" s="182"/>
      <c r="B19" s="188"/>
      <c r="C19" s="1283" t="s">
        <v>33</v>
      </c>
      <c r="D19" s="1284"/>
      <c r="E19" s="1284"/>
      <c r="F19" s="1284"/>
      <c r="G19" s="1285"/>
      <c r="L19" s="187"/>
      <c r="O19" s="174"/>
    </row>
    <row r="20" spans="1:80">
      <c r="A20" s="182"/>
      <c r="B20" s="183"/>
      <c r="C20" s="1291" t="s">
        <v>34</v>
      </c>
      <c r="D20" s="1292"/>
      <c r="E20" s="1128">
        <v>0.88600000000000001</v>
      </c>
      <c r="F20" s="185"/>
      <c r="G20" s="186"/>
      <c r="M20" s="187"/>
      <c r="O20" s="174"/>
    </row>
    <row r="21" spans="1:80">
      <c r="A21" s="191"/>
      <c r="B21" s="192" t="s">
        <v>13</v>
      </c>
      <c r="C21" s="193" t="str">
        <f>CONCATENATE(B16," ",C16)</f>
        <v>27 Základy</v>
      </c>
      <c r="D21" s="194"/>
      <c r="E21" s="1129"/>
      <c r="F21" s="196"/>
      <c r="G21" s="197">
        <f>SUM(G16:G20)</f>
        <v>0</v>
      </c>
      <c r="O21" s="174"/>
      <c r="BA21" s="198"/>
      <c r="BB21" s="198"/>
      <c r="BC21" s="198"/>
      <c r="BD21" s="198"/>
      <c r="BE21" s="198"/>
    </row>
    <row r="22" spans="1:80">
      <c r="A22" s="166" t="s">
        <v>9</v>
      </c>
      <c r="B22" s="167" t="s">
        <v>35</v>
      </c>
      <c r="C22" s="168" t="s">
        <v>36</v>
      </c>
      <c r="D22" s="169"/>
      <c r="E22" s="1126"/>
      <c r="F22" s="171"/>
      <c r="G22" s="172"/>
      <c r="H22" s="173"/>
      <c r="I22" s="173"/>
      <c r="O22" s="174"/>
    </row>
    <row r="23" spans="1:80">
      <c r="A23" s="175">
        <v>6</v>
      </c>
      <c r="B23" s="176" t="s">
        <v>37</v>
      </c>
      <c r="C23" s="177" t="s">
        <v>38</v>
      </c>
      <c r="D23" s="178" t="s">
        <v>39</v>
      </c>
      <c r="E23" s="1127">
        <v>143.28</v>
      </c>
      <c r="F23" s="63"/>
      <c r="G23" s="180">
        <f>E23*F23</f>
        <v>0</v>
      </c>
      <c r="O23" s="174"/>
      <c r="CA23" s="181"/>
      <c r="CB23" s="181"/>
    </row>
    <row r="24" spans="1:80">
      <c r="A24" s="182"/>
      <c r="B24" s="188"/>
      <c r="C24" s="1283" t="s">
        <v>40</v>
      </c>
      <c r="D24" s="1284"/>
      <c r="E24" s="1284"/>
      <c r="F24" s="1284"/>
      <c r="G24" s="1285"/>
      <c r="L24" s="187"/>
      <c r="O24" s="174"/>
    </row>
    <row r="25" spans="1:80">
      <c r="A25" s="182"/>
      <c r="B25" s="183"/>
      <c r="C25" s="1291" t="s">
        <v>41</v>
      </c>
      <c r="D25" s="1292"/>
      <c r="E25" s="1128">
        <v>163.4</v>
      </c>
      <c r="F25" s="185"/>
      <c r="G25" s="186"/>
      <c r="M25" s="187"/>
      <c r="O25" s="174"/>
    </row>
    <row r="26" spans="1:80">
      <c r="A26" s="182"/>
      <c r="B26" s="183"/>
      <c r="C26" s="1291" t="s">
        <v>42</v>
      </c>
      <c r="D26" s="1292"/>
      <c r="E26" s="1128">
        <v>-7.52</v>
      </c>
      <c r="F26" s="185"/>
      <c r="G26" s="186"/>
      <c r="M26" s="187"/>
      <c r="O26" s="174"/>
    </row>
    <row r="27" spans="1:80">
      <c r="A27" s="182"/>
      <c r="B27" s="183"/>
      <c r="C27" s="1291" t="s">
        <v>43</v>
      </c>
      <c r="D27" s="1292"/>
      <c r="E27" s="1128">
        <v>-3</v>
      </c>
      <c r="F27" s="185"/>
      <c r="G27" s="186"/>
      <c r="M27" s="187"/>
      <c r="O27" s="174"/>
    </row>
    <row r="28" spans="1:80">
      <c r="A28" s="182"/>
      <c r="B28" s="183"/>
      <c r="C28" s="1291" t="s">
        <v>44</v>
      </c>
      <c r="D28" s="1292"/>
      <c r="E28" s="1128">
        <v>-9.6</v>
      </c>
      <c r="F28" s="185"/>
      <c r="G28" s="186"/>
      <c r="M28" s="187"/>
      <c r="O28" s="174"/>
    </row>
    <row r="29" spans="1:80">
      <c r="A29" s="175">
        <v>7</v>
      </c>
      <c r="B29" s="176" t="s">
        <v>45</v>
      </c>
      <c r="C29" s="177" t="s">
        <v>46</v>
      </c>
      <c r="D29" s="178" t="s">
        <v>39</v>
      </c>
      <c r="E29" s="1127">
        <v>13.419</v>
      </c>
      <c r="F29" s="63"/>
      <c r="G29" s="180">
        <f>E29*F29</f>
        <v>0</v>
      </c>
      <c r="O29" s="174"/>
      <c r="CA29" s="181"/>
      <c r="CB29" s="181"/>
    </row>
    <row r="30" spans="1:80">
      <c r="A30" s="182"/>
      <c r="B30" s="188"/>
      <c r="C30" s="1283" t="s">
        <v>40</v>
      </c>
      <c r="D30" s="1284"/>
      <c r="E30" s="1284"/>
      <c r="F30" s="1284"/>
      <c r="G30" s="1285"/>
      <c r="L30" s="187"/>
      <c r="O30" s="174"/>
    </row>
    <row r="31" spans="1:80">
      <c r="A31" s="182"/>
      <c r="B31" s="183"/>
      <c r="C31" s="1291" t="s">
        <v>47</v>
      </c>
      <c r="D31" s="1292"/>
      <c r="E31" s="1128">
        <v>13.419</v>
      </c>
      <c r="F31" s="185"/>
      <c r="G31" s="186"/>
      <c r="M31" s="187"/>
      <c r="O31" s="174"/>
    </row>
    <row r="32" spans="1:80">
      <c r="A32" s="175">
        <v>8</v>
      </c>
      <c r="B32" s="176" t="s">
        <v>48</v>
      </c>
      <c r="C32" s="177" t="s">
        <v>49</v>
      </c>
      <c r="D32" s="178" t="s">
        <v>39</v>
      </c>
      <c r="E32" s="1127">
        <v>254.81</v>
      </c>
      <c r="F32" s="63"/>
      <c r="G32" s="180">
        <f>E32*F32</f>
        <v>0</v>
      </c>
      <c r="O32" s="174"/>
      <c r="CA32" s="181"/>
      <c r="CB32" s="181"/>
    </row>
    <row r="33" spans="1:80">
      <c r="A33" s="182"/>
      <c r="B33" s="188"/>
      <c r="C33" s="1283" t="s">
        <v>40</v>
      </c>
      <c r="D33" s="1284"/>
      <c r="E33" s="1284"/>
      <c r="F33" s="1284"/>
      <c r="G33" s="1285"/>
      <c r="L33" s="187"/>
      <c r="O33" s="174"/>
    </row>
    <row r="34" spans="1:80">
      <c r="A34" s="182"/>
      <c r="B34" s="183"/>
      <c r="C34" s="1291" t="s">
        <v>50</v>
      </c>
      <c r="D34" s="1292"/>
      <c r="E34" s="1128">
        <v>74.790000000000006</v>
      </c>
      <c r="F34" s="185"/>
      <c r="G34" s="186"/>
      <c r="M34" s="187"/>
      <c r="O34" s="174"/>
    </row>
    <row r="35" spans="1:80">
      <c r="A35" s="182"/>
      <c r="B35" s="183"/>
      <c r="C35" s="1291" t="s">
        <v>51</v>
      </c>
      <c r="D35" s="1292"/>
      <c r="E35" s="1128">
        <v>219.22499999999999</v>
      </c>
      <c r="F35" s="185"/>
      <c r="G35" s="186"/>
      <c r="M35" s="187"/>
      <c r="O35" s="174"/>
    </row>
    <row r="36" spans="1:80">
      <c r="A36" s="182"/>
      <c r="B36" s="183"/>
      <c r="C36" s="1291" t="s">
        <v>52</v>
      </c>
      <c r="D36" s="1292"/>
      <c r="E36" s="1128">
        <v>-32.83</v>
      </c>
      <c r="F36" s="185"/>
      <c r="G36" s="186"/>
      <c r="M36" s="187"/>
      <c r="O36" s="174"/>
    </row>
    <row r="37" spans="1:80">
      <c r="A37" s="182"/>
      <c r="B37" s="183"/>
      <c r="C37" s="1291" t="s">
        <v>53</v>
      </c>
      <c r="D37" s="1292"/>
      <c r="E37" s="1128">
        <v>-2.1</v>
      </c>
      <c r="F37" s="185"/>
      <c r="G37" s="186"/>
      <c r="M37" s="187"/>
      <c r="O37" s="174"/>
    </row>
    <row r="38" spans="1:80">
      <c r="A38" s="182"/>
      <c r="B38" s="183"/>
      <c r="C38" s="1291" t="s">
        <v>54</v>
      </c>
      <c r="D38" s="1292"/>
      <c r="E38" s="1128">
        <v>-4.2750000000000004</v>
      </c>
      <c r="F38" s="185"/>
      <c r="G38" s="186"/>
      <c r="M38" s="187"/>
      <c r="O38" s="174"/>
    </row>
    <row r="39" spans="1:80">
      <c r="A39" s="175">
        <v>9</v>
      </c>
      <c r="B39" s="176" t="s">
        <v>55</v>
      </c>
      <c r="C39" s="177" t="s">
        <v>56</v>
      </c>
      <c r="D39" s="178" t="s">
        <v>18</v>
      </c>
      <c r="E39" s="1127">
        <v>2.5493000000000001</v>
      </c>
      <c r="F39" s="63"/>
      <c r="G39" s="180">
        <f>E39*F39</f>
        <v>0</v>
      </c>
      <c r="O39" s="174"/>
      <c r="CA39" s="181"/>
      <c r="CB39" s="181"/>
    </row>
    <row r="40" spans="1:80">
      <c r="A40" s="182"/>
      <c r="B40" s="188"/>
      <c r="C40" s="1283" t="s">
        <v>40</v>
      </c>
      <c r="D40" s="1284"/>
      <c r="E40" s="1284"/>
      <c r="F40" s="1284"/>
      <c r="G40" s="1285"/>
      <c r="L40" s="187"/>
      <c r="O40" s="174"/>
    </row>
    <row r="41" spans="1:80">
      <c r="A41" s="182"/>
      <c r="B41" s="183"/>
      <c r="C41" s="1291" t="s">
        <v>57</v>
      </c>
      <c r="D41" s="1292"/>
      <c r="E41" s="1128">
        <v>3.1793</v>
      </c>
      <c r="F41" s="185"/>
      <c r="G41" s="186"/>
      <c r="M41" s="187"/>
      <c r="O41" s="174"/>
    </row>
    <row r="42" spans="1:80">
      <c r="A42" s="182"/>
      <c r="B42" s="183"/>
      <c r="C42" s="1291" t="s">
        <v>58</v>
      </c>
      <c r="D42" s="1292"/>
      <c r="E42" s="1128">
        <v>-0.63</v>
      </c>
      <c r="F42" s="185"/>
      <c r="G42" s="186"/>
      <c r="M42" s="187"/>
      <c r="O42" s="174"/>
    </row>
    <row r="43" spans="1:80">
      <c r="A43" s="175">
        <v>10</v>
      </c>
      <c r="B43" s="176" t="s">
        <v>59</v>
      </c>
      <c r="C43" s="177" t="s">
        <v>60</v>
      </c>
      <c r="D43" s="178" t="s">
        <v>61</v>
      </c>
      <c r="E43" s="1127">
        <v>4</v>
      </c>
      <c r="F43" s="63"/>
      <c r="G43" s="180">
        <f t="shared" ref="G43:G52" si="0">E43*F43</f>
        <v>0</v>
      </c>
      <c r="O43" s="174"/>
      <c r="CA43" s="181"/>
      <c r="CB43" s="181"/>
    </row>
    <row r="44" spans="1:80">
      <c r="A44" s="175">
        <v>11</v>
      </c>
      <c r="B44" s="176" t="s">
        <v>62</v>
      </c>
      <c r="C44" s="177" t="s">
        <v>63</v>
      </c>
      <c r="D44" s="178" t="s">
        <v>61</v>
      </c>
      <c r="E44" s="1127">
        <v>1</v>
      </c>
      <c r="F44" s="63"/>
      <c r="G44" s="180">
        <f t="shared" si="0"/>
        <v>0</v>
      </c>
      <c r="O44" s="174"/>
      <c r="CA44" s="181"/>
      <c r="CB44" s="181"/>
    </row>
    <row r="45" spans="1:80">
      <c r="A45" s="175">
        <v>12</v>
      </c>
      <c r="B45" s="176" t="s">
        <v>64</v>
      </c>
      <c r="C45" s="177" t="s">
        <v>65</v>
      </c>
      <c r="D45" s="178" t="s">
        <v>61</v>
      </c>
      <c r="E45" s="1127">
        <v>2</v>
      </c>
      <c r="F45" s="63"/>
      <c r="G45" s="180">
        <f t="shared" si="0"/>
        <v>0</v>
      </c>
      <c r="O45" s="174"/>
      <c r="CA45" s="181"/>
      <c r="CB45" s="181"/>
    </row>
    <row r="46" spans="1:80">
      <c r="A46" s="175">
        <v>13</v>
      </c>
      <c r="B46" s="176" t="s">
        <v>66</v>
      </c>
      <c r="C46" s="177" t="s">
        <v>67</v>
      </c>
      <c r="D46" s="178" t="s">
        <v>61</v>
      </c>
      <c r="E46" s="1127">
        <v>1</v>
      </c>
      <c r="F46" s="63"/>
      <c r="G46" s="180">
        <f t="shared" si="0"/>
        <v>0</v>
      </c>
      <c r="O46" s="174"/>
      <c r="CA46" s="181"/>
      <c r="CB46" s="181"/>
    </row>
    <row r="47" spans="1:80">
      <c r="A47" s="175">
        <v>14</v>
      </c>
      <c r="B47" s="176" t="s">
        <v>68</v>
      </c>
      <c r="C47" s="177" t="s">
        <v>69</v>
      </c>
      <c r="D47" s="178" t="s">
        <v>61</v>
      </c>
      <c r="E47" s="1127">
        <v>2</v>
      </c>
      <c r="F47" s="63"/>
      <c r="G47" s="180">
        <f t="shared" si="0"/>
        <v>0</v>
      </c>
      <c r="O47" s="174"/>
      <c r="CA47" s="181"/>
      <c r="CB47" s="181"/>
    </row>
    <row r="48" spans="1:80">
      <c r="A48" s="175">
        <v>15</v>
      </c>
      <c r="B48" s="176" t="s">
        <v>70</v>
      </c>
      <c r="C48" s="177" t="s">
        <v>71</v>
      </c>
      <c r="D48" s="178" t="s">
        <v>61</v>
      </c>
      <c r="E48" s="1127">
        <v>35</v>
      </c>
      <c r="F48" s="63"/>
      <c r="G48" s="180">
        <f t="shared" si="0"/>
        <v>0</v>
      </c>
      <c r="O48" s="174"/>
      <c r="CA48" s="181"/>
      <c r="CB48" s="181"/>
    </row>
    <row r="49" spans="1:80">
      <c r="A49" s="175">
        <v>16</v>
      </c>
      <c r="B49" s="176" t="s">
        <v>72</v>
      </c>
      <c r="C49" s="177" t="s">
        <v>73</v>
      </c>
      <c r="D49" s="178" t="s">
        <v>61</v>
      </c>
      <c r="E49" s="1127">
        <v>7</v>
      </c>
      <c r="F49" s="63"/>
      <c r="G49" s="180">
        <f t="shared" si="0"/>
        <v>0</v>
      </c>
      <c r="O49" s="174"/>
      <c r="CA49" s="181"/>
      <c r="CB49" s="181"/>
    </row>
    <row r="50" spans="1:80">
      <c r="A50" s="175">
        <v>17</v>
      </c>
      <c r="B50" s="176" t="s">
        <v>74</v>
      </c>
      <c r="C50" s="177" t="s">
        <v>75</v>
      </c>
      <c r="D50" s="178" t="s">
        <v>61</v>
      </c>
      <c r="E50" s="1127">
        <v>8</v>
      </c>
      <c r="F50" s="63"/>
      <c r="G50" s="180">
        <f t="shared" si="0"/>
        <v>0</v>
      </c>
      <c r="O50" s="174"/>
      <c r="CA50" s="181"/>
      <c r="CB50" s="181"/>
    </row>
    <row r="51" spans="1:80">
      <c r="A51" s="175">
        <v>18</v>
      </c>
      <c r="B51" s="176" t="s">
        <v>76</v>
      </c>
      <c r="C51" s="177" t="s">
        <v>77</v>
      </c>
      <c r="D51" s="178" t="s">
        <v>61</v>
      </c>
      <c r="E51" s="1127">
        <v>3</v>
      </c>
      <c r="F51" s="63"/>
      <c r="G51" s="180">
        <f t="shared" si="0"/>
        <v>0</v>
      </c>
      <c r="O51" s="174"/>
      <c r="CA51" s="181"/>
      <c r="CB51" s="181"/>
    </row>
    <row r="52" spans="1:80">
      <c r="A52" s="175">
        <v>19</v>
      </c>
      <c r="B52" s="176" t="s">
        <v>78</v>
      </c>
      <c r="C52" s="177" t="s">
        <v>79</v>
      </c>
      <c r="D52" s="178" t="s">
        <v>39</v>
      </c>
      <c r="E52" s="1127">
        <v>109.25</v>
      </c>
      <c r="F52" s="63"/>
      <c r="G52" s="180">
        <f t="shared" si="0"/>
        <v>0</v>
      </c>
      <c r="O52" s="174"/>
      <c r="CA52" s="181"/>
      <c r="CB52" s="181"/>
    </row>
    <row r="53" spans="1:80">
      <c r="A53" s="182"/>
      <c r="B53" s="188"/>
      <c r="C53" s="1283" t="s">
        <v>40</v>
      </c>
      <c r="D53" s="1284"/>
      <c r="E53" s="1284"/>
      <c r="F53" s="1284"/>
      <c r="G53" s="1285"/>
      <c r="L53" s="187"/>
      <c r="O53" s="174"/>
    </row>
    <row r="54" spans="1:80">
      <c r="A54" s="182"/>
      <c r="B54" s="183"/>
      <c r="C54" s="1291" t="s">
        <v>80</v>
      </c>
      <c r="D54" s="1292"/>
      <c r="E54" s="1128">
        <v>109.25</v>
      </c>
      <c r="F54" s="185"/>
      <c r="G54" s="186"/>
      <c r="M54" s="187"/>
      <c r="O54" s="174"/>
    </row>
    <row r="55" spans="1:80">
      <c r="A55" s="175">
        <v>20</v>
      </c>
      <c r="B55" s="176" t="s">
        <v>81</v>
      </c>
      <c r="C55" s="177" t="s">
        <v>82</v>
      </c>
      <c r="D55" s="178" t="s">
        <v>83</v>
      </c>
      <c r="E55" s="1127">
        <v>193</v>
      </c>
      <c r="F55" s="63"/>
      <c r="G55" s="180">
        <f>E55*F55</f>
        <v>0</v>
      </c>
      <c r="O55" s="174"/>
      <c r="CA55" s="181"/>
      <c r="CB55" s="181"/>
    </row>
    <row r="56" spans="1:80">
      <c r="A56" s="175">
        <v>21</v>
      </c>
      <c r="B56" s="176" t="s">
        <v>84</v>
      </c>
      <c r="C56" s="177" t="s">
        <v>85</v>
      </c>
      <c r="D56" s="178" t="s">
        <v>12</v>
      </c>
      <c r="E56" s="1127">
        <v>10</v>
      </c>
      <c r="F56" s="63"/>
      <c r="G56" s="180">
        <f>E56*F56</f>
        <v>0</v>
      </c>
      <c r="O56" s="174"/>
      <c r="CA56" s="181"/>
      <c r="CB56" s="181"/>
    </row>
    <row r="57" spans="1:80" ht="22.5">
      <c r="A57" s="175">
        <v>22</v>
      </c>
      <c r="B57" s="176" t="s">
        <v>86</v>
      </c>
      <c r="C57" s="177" t="s">
        <v>87</v>
      </c>
      <c r="D57" s="178" t="s">
        <v>39</v>
      </c>
      <c r="E57" s="1127">
        <v>171.29400000000001</v>
      </c>
      <c r="F57" s="63"/>
      <c r="G57" s="180">
        <f>E57*F57</f>
        <v>0</v>
      </c>
      <c r="O57" s="174"/>
      <c r="CA57" s="181"/>
      <c r="CB57" s="181"/>
    </row>
    <row r="58" spans="1:80">
      <c r="A58" s="182"/>
      <c r="B58" s="188"/>
      <c r="C58" s="1283" t="s">
        <v>88</v>
      </c>
      <c r="D58" s="1284"/>
      <c r="E58" s="1284"/>
      <c r="F58" s="1284"/>
      <c r="G58" s="1285"/>
      <c r="L58" s="187"/>
      <c r="O58" s="174"/>
    </row>
    <row r="59" spans="1:80">
      <c r="A59" s="182"/>
      <c r="B59" s="188"/>
      <c r="C59" s="1283" t="s">
        <v>89</v>
      </c>
      <c r="D59" s="1284"/>
      <c r="E59" s="1284"/>
      <c r="F59" s="1284"/>
      <c r="G59" s="1285"/>
      <c r="L59" s="187"/>
      <c r="O59" s="174"/>
    </row>
    <row r="60" spans="1:80">
      <c r="A60" s="182"/>
      <c r="B60" s="183"/>
      <c r="C60" s="1291" t="s">
        <v>90</v>
      </c>
      <c r="D60" s="1292"/>
      <c r="E60" s="1128">
        <v>78.034000000000006</v>
      </c>
      <c r="F60" s="185"/>
      <c r="G60" s="186"/>
      <c r="M60" s="187"/>
      <c r="O60" s="174"/>
    </row>
    <row r="61" spans="1:80">
      <c r="A61" s="182"/>
      <c r="B61" s="183"/>
      <c r="C61" s="1291" t="s">
        <v>91</v>
      </c>
      <c r="D61" s="1292"/>
      <c r="E61" s="1128">
        <v>48.53</v>
      </c>
      <c r="F61" s="185"/>
      <c r="G61" s="186"/>
      <c r="M61" s="187"/>
      <c r="O61" s="174"/>
    </row>
    <row r="62" spans="1:80">
      <c r="A62" s="182"/>
      <c r="B62" s="183"/>
      <c r="C62" s="1291" t="s">
        <v>92</v>
      </c>
      <c r="D62" s="1292"/>
      <c r="E62" s="1128">
        <v>42.6</v>
      </c>
      <c r="F62" s="185"/>
      <c r="G62" s="186"/>
      <c r="M62" s="187"/>
      <c r="O62" s="174"/>
    </row>
    <row r="63" spans="1:80">
      <c r="A63" s="182"/>
      <c r="B63" s="183"/>
      <c r="C63" s="1291" t="s">
        <v>93</v>
      </c>
      <c r="D63" s="1292"/>
      <c r="E63" s="1128">
        <v>2.13</v>
      </c>
      <c r="F63" s="185"/>
      <c r="G63" s="186"/>
      <c r="M63" s="187"/>
      <c r="O63" s="174"/>
    </row>
    <row r="64" spans="1:80">
      <c r="A64" s="175">
        <v>24</v>
      </c>
      <c r="B64" s="176" t="s">
        <v>96</v>
      </c>
      <c r="C64" s="177" t="s">
        <v>97</v>
      </c>
      <c r="D64" s="178" t="s">
        <v>39</v>
      </c>
      <c r="E64" s="1127">
        <v>87.75</v>
      </c>
      <c r="F64" s="63"/>
      <c r="G64" s="180">
        <f>E64*F64</f>
        <v>0</v>
      </c>
      <c r="O64" s="174"/>
      <c r="CA64" s="181"/>
      <c r="CB64" s="181"/>
    </row>
    <row r="65" spans="1:80">
      <c r="A65" s="182"/>
      <c r="B65" s="188"/>
      <c r="C65" s="1283" t="s">
        <v>94</v>
      </c>
      <c r="D65" s="1284"/>
      <c r="E65" s="1284"/>
      <c r="F65" s="1284"/>
      <c r="G65" s="1285"/>
      <c r="L65" s="187"/>
      <c r="O65" s="174"/>
    </row>
    <row r="66" spans="1:80">
      <c r="A66" s="182"/>
      <c r="B66" s="188"/>
      <c r="C66" s="1283" t="s">
        <v>95</v>
      </c>
      <c r="D66" s="1284"/>
      <c r="E66" s="1284"/>
      <c r="F66" s="1284"/>
      <c r="G66" s="1285"/>
      <c r="L66" s="187"/>
      <c r="O66" s="174"/>
    </row>
    <row r="67" spans="1:80">
      <c r="A67" s="182"/>
      <c r="B67" s="183"/>
      <c r="C67" s="1291" t="s">
        <v>98</v>
      </c>
      <c r="D67" s="1292"/>
      <c r="E67" s="1128">
        <v>87.75</v>
      </c>
      <c r="F67" s="185"/>
      <c r="G67" s="186"/>
      <c r="M67" s="187"/>
      <c r="O67" s="174"/>
    </row>
    <row r="68" spans="1:80">
      <c r="A68" s="175">
        <v>25</v>
      </c>
      <c r="B68" s="176" t="s">
        <v>99</v>
      </c>
      <c r="C68" s="177" t="s">
        <v>100</v>
      </c>
      <c r="D68" s="178" t="s">
        <v>39</v>
      </c>
      <c r="E68" s="1127">
        <v>122.045</v>
      </c>
      <c r="F68" s="63"/>
      <c r="G68" s="180">
        <f>E68*F68</f>
        <v>0</v>
      </c>
      <c r="O68" s="174"/>
      <c r="CA68" s="181"/>
      <c r="CB68" s="181"/>
    </row>
    <row r="69" spans="1:80">
      <c r="A69" s="182"/>
      <c r="B69" s="188"/>
      <c r="C69" s="1283" t="s">
        <v>94</v>
      </c>
      <c r="D69" s="1284"/>
      <c r="E69" s="1284"/>
      <c r="F69" s="1284"/>
      <c r="G69" s="1285"/>
      <c r="L69" s="187"/>
      <c r="O69" s="174"/>
    </row>
    <row r="70" spans="1:80">
      <c r="A70" s="182"/>
      <c r="B70" s="188"/>
      <c r="C70" s="1283" t="s">
        <v>95</v>
      </c>
      <c r="D70" s="1284"/>
      <c r="E70" s="1284"/>
      <c r="F70" s="1284"/>
      <c r="G70" s="1285"/>
      <c r="L70" s="187"/>
      <c r="O70" s="174"/>
    </row>
    <row r="71" spans="1:80">
      <c r="A71" s="182"/>
      <c r="B71" s="183"/>
      <c r="C71" s="1291" t="s">
        <v>101</v>
      </c>
      <c r="D71" s="1292"/>
      <c r="E71" s="1128">
        <v>128.92500000000001</v>
      </c>
      <c r="F71" s="185"/>
      <c r="G71" s="186"/>
      <c r="M71" s="187"/>
      <c r="O71" s="174"/>
    </row>
    <row r="72" spans="1:80">
      <c r="A72" s="182"/>
      <c r="B72" s="183"/>
      <c r="C72" s="1291" t="s">
        <v>102</v>
      </c>
      <c r="D72" s="1292"/>
      <c r="E72" s="1128">
        <v>-6.88</v>
      </c>
      <c r="F72" s="185"/>
      <c r="G72" s="186"/>
      <c r="M72" s="187"/>
      <c r="O72" s="174"/>
    </row>
    <row r="73" spans="1:80">
      <c r="A73" s="175">
        <v>26</v>
      </c>
      <c r="B73" s="176" t="s">
        <v>103</v>
      </c>
      <c r="C73" s="177" t="s">
        <v>104</v>
      </c>
      <c r="D73" s="178" t="s">
        <v>105</v>
      </c>
      <c r="E73" s="1127">
        <v>5.7</v>
      </c>
      <c r="F73" s="63"/>
      <c r="G73" s="180">
        <f>E73*F73</f>
        <v>0</v>
      </c>
      <c r="O73" s="174"/>
      <c r="CA73" s="181"/>
      <c r="CB73" s="181"/>
    </row>
    <row r="74" spans="1:80">
      <c r="A74" s="182"/>
      <c r="B74" s="183"/>
      <c r="C74" s="1291" t="s">
        <v>106</v>
      </c>
      <c r="D74" s="1292"/>
      <c r="E74" s="1128">
        <v>5.7</v>
      </c>
      <c r="F74" s="185"/>
      <c r="G74" s="186"/>
      <c r="M74" s="187"/>
      <c r="O74" s="174"/>
    </row>
    <row r="75" spans="1:80">
      <c r="A75" s="191"/>
      <c r="B75" s="192" t="s">
        <v>13</v>
      </c>
      <c r="C75" s="193" t="str">
        <f>CONCATENATE(B22," ",C22)</f>
        <v>3 Svislé a kompletní konstrukce</v>
      </c>
      <c r="D75" s="194"/>
      <c r="E75" s="1129"/>
      <c r="F75" s="196"/>
      <c r="G75" s="197">
        <f>SUM(G22:G74)</f>
        <v>0</v>
      </c>
      <c r="O75" s="174"/>
      <c r="BA75" s="198"/>
      <c r="BB75" s="198"/>
      <c r="BC75" s="198"/>
      <c r="BD75" s="198"/>
      <c r="BE75" s="198"/>
    </row>
    <row r="76" spans="1:80">
      <c r="A76" s="166" t="s">
        <v>9</v>
      </c>
      <c r="B76" s="167" t="s">
        <v>107</v>
      </c>
      <c r="C76" s="168" t="s">
        <v>108</v>
      </c>
      <c r="D76" s="169"/>
      <c r="E76" s="1126"/>
      <c r="F76" s="171"/>
      <c r="G76" s="172"/>
      <c r="H76" s="173"/>
      <c r="I76" s="173"/>
      <c r="O76" s="174"/>
    </row>
    <row r="77" spans="1:80">
      <c r="A77" s="175">
        <v>27</v>
      </c>
      <c r="B77" s="176" t="s">
        <v>2056</v>
      </c>
      <c r="C77" s="177" t="s">
        <v>2057</v>
      </c>
      <c r="D77" s="178" t="s">
        <v>846</v>
      </c>
      <c r="E77" s="1127">
        <v>720</v>
      </c>
      <c r="F77" s="63"/>
      <c r="G77" s="180">
        <f>E77*F77</f>
        <v>0</v>
      </c>
      <c r="O77" s="174"/>
      <c r="CA77" s="181"/>
      <c r="CB77" s="181"/>
    </row>
    <row r="78" spans="1:80">
      <c r="A78" s="175">
        <v>28</v>
      </c>
      <c r="B78" s="176" t="s">
        <v>2058</v>
      </c>
      <c r="C78" s="177" t="s">
        <v>2059</v>
      </c>
      <c r="D78" s="178" t="s">
        <v>2060</v>
      </c>
      <c r="E78" s="1127">
        <v>30</v>
      </c>
      <c r="F78" s="63"/>
      <c r="G78" s="180">
        <f>E78*F78</f>
        <v>0</v>
      </c>
      <c r="O78" s="174"/>
      <c r="CA78" s="181"/>
      <c r="CB78" s="181"/>
    </row>
    <row r="79" spans="1:80">
      <c r="A79" s="175">
        <v>29</v>
      </c>
      <c r="B79" s="176" t="s">
        <v>109</v>
      </c>
      <c r="C79" s="177" t="s">
        <v>110</v>
      </c>
      <c r="D79" s="178" t="s">
        <v>18</v>
      </c>
      <c r="E79" s="1127">
        <v>61.2</v>
      </c>
      <c r="F79" s="63"/>
      <c r="G79" s="180">
        <f>E79*F79</f>
        <v>0</v>
      </c>
      <c r="O79" s="174"/>
      <c r="CA79" s="181"/>
      <c r="CB79" s="181"/>
    </row>
    <row r="80" spans="1:80">
      <c r="A80" s="182"/>
      <c r="B80" s="183"/>
      <c r="C80" s="1291" t="s">
        <v>111</v>
      </c>
      <c r="D80" s="1292"/>
      <c r="E80" s="1128">
        <v>61.2</v>
      </c>
      <c r="F80" s="1130"/>
      <c r="G80" s="186"/>
      <c r="M80" s="187"/>
      <c r="O80" s="174"/>
    </row>
    <row r="81" spans="1:80">
      <c r="A81" s="175">
        <v>30</v>
      </c>
      <c r="B81" s="176" t="s">
        <v>112</v>
      </c>
      <c r="C81" s="177" t="s">
        <v>113</v>
      </c>
      <c r="D81" s="178" t="s">
        <v>18</v>
      </c>
      <c r="E81" s="1127">
        <v>204</v>
      </c>
      <c r="F81" s="63"/>
      <c r="G81" s="180">
        <f>E81*F81</f>
        <v>0</v>
      </c>
      <c r="O81" s="174"/>
      <c r="CA81" s="181"/>
      <c r="CB81" s="181"/>
    </row>
    <row r="82" spans="1:80">
      <c r="A82" s="175">
        <v>31</v>
      </c>
      <c r="B82" s="176" t="s">
        <v>114</v>
      </c>
      <c r="C82" s="177" t="s">
        <v>115</v>
      </c>
      <c r="D82" s="178" t="s">
        <v>18</v>
      </c>
      <c r="E82" s="1127">
        <v>102</v>
      </c>
      <c r="F82" s="63"/>
      <c r="G82" s="180">
        <f>E82*F82</f>
        <v>0</v>
      </c>
      <c r="O82" s="174"/>
      <c r="CA82" s="181"/>
      <c r="CB82" s="181"/>
    </row>
    <row r="83" spans="1:80">
      <c r="A83" s="182"/>
      <c r="B83" s="183"/>
      <c r="C83" s="1291" t="s">
        <v>116</v>
      </c>
      <c r="D83" s="1292"/>
      <c r="E83" s="1128">
        <v>102</v>
      </c>
      <c r="F83" s="1130"/>
      <c r="G83" s="186"/>
      <c r="M83" s="187"/>
      <c r="O83" s="174"/>
    </row>
    <row r="84" spans="1:80">
      <c r="A84" s="175">
        <v>32</v>
      </c>
      <c r="B84" s="176" t="s">
        <v>117</v>
      </c>
      <c r="C84" s="177" t="s">
        <v>118</v>
      </c>
      <c r="D84" s="178" t="s">
        <v>18</v>
      </c>
      <c r="E84" s="1127">
        <v>187.8</v>
      </c>
      <c r="F84" s="63"/>
      <c r="G84" s="180">
        <f>E84*F84</f>
        <v>0</v>
      </c>
      <c r="O84" s="174"/>
      <c r="CA84" s="181"/>
      <c r="CB84" s="181"/>
    </row>
    <row r="85" spans="1:80">
      <c r="A85" s="182"/>
      <c r="B85" s="188"/>
      <c r="C85" s="1283" t="s">
        <v>119</v>
      </c>
      <c r="D85" s="1284"/>
      <c r="E85" s="1284"/>
      <c r="F85" s="1284"/>
      <c r="G85" s="1285"/>
      <c r="L85" s="187"/>
      <c r="O85" s="174"/>
    </row>
    <row r="86" spans="1:80">
      <c r="A86" s="182"/>
      <c r="B86" s="183"/>
      <c r="C86" s="1291" t="s">
        <v>120</v>
      </c>
      <c r="D86" s="1292"/>
      <c r="E86" s="1128">
        <v>187.8</v>
      </c>
      <c r="F86" s="185"/>
      <c r="G86" s="186"/>
      <c r="M86" s="187"/>
      <c r="O86" s="174"/>
    </row>
    <row r="87" spans="1:80">
      <c r="A87" s="175">
        <v>33</v>
      </c>
      <c r="B87" s="176" t="s">
        <v>121</v>
      </c>
      <c r="C87" s="177" t="s">
        <v>122</v>
      </c>
      <c r="D87" s="178" t="s">
        <v>18</v>
      </c>
      <c r="E87" s="1127">
        <v>110.1</v>
      </c>
      <c r="F87" s="63"/>
      <c r="G87" s="180">
        <f t="shared" ref="G87:G92" si="1">E87*F87</f>
        <v>0</v>
      </c>
      <c r="O87" s="174"/>
      <c r="CA87" s="181"/>
      <c r="CB87" s="181"/>
    </row>
    <row r="88" spans="1:80">
      <c r="A88" s="175">
        <v>34</v>
      </c>
      <c r="B88" s="176" t="s">
        <v>123</v>
      </c>
      <c r="C88" s="177" t="s">
        <v>124</v>
      </c>
      <c r="D88" s="178" t="s">
        <v>18</v>
      </c>
      <c r="E88" s="1127">
        <v>1101</v>
      </c>
      <c r="F88" s="63"/>
      <c r="G88" s="180">
        <f t="shared" si="1"/>
        <v>0</v>
      </c>
      <c r="O88" s="174"/>
      <c r="CA88" s="181"/>
      <c r="CB88" s="181"/>
    </row>
    <row r="89" spans="1:80">
      <c r="A89" s="175">
        <v>35</v>
      </c>
      <c r="B89" s="176" t="s">
        <v>125</v>
      </c>
      <c r="C89" s="177" t="s">
        <v>126</v>
      </c>
      <c r="D89" s="178" t="s">
        <v>18</v>
      </c>
      <c r="E89" s="1127">
        <v>93.9</v>
      </c>
      <c r="F89" s="63"/>
      <c r="G89" s="180">
        <f t="shared" si="1"/>
        <v>0</v>
      </c>
      <c r="O89" s="174"/>
      <c r="CA89" s="181"/>
      <c r="CB89" s="181"/>
    </row>
    <row r="90" spans="1:80">
      <c r="A90" s="175">
        <v>36</v>
      </c>
      <c r="B90" s="176" t="s">
        <v>127</v>
      </c>
      <c r="C90" s="177" t="s">
        <v>128</v>
      </c>
      <c r="D90" s="178" t="s">
        <v>18</v>
      </c>
      <c r="E90" s="1127">
        <v>93.9</v>
      </c>
      <c r="F90" s="63"/>
      <c r="G90" s="180">
        <f t="shared" si="1"/>
        <v>0</v>
      </c>
      <c r="O90" s="174"/>
      <c r="CA90" s="181"/>
      <c r="CB90" s="181"/>
    </row>
    <row r="91" spans="1:80">
      <c r="A91" s="175">
        <v>37</v>
      </c>
      <c r="B91" s="176" t="s">
        <v>129</v>
      </c>
      <c r="C91" s="177" t="s">
        <v>130</v>
      </c>
      <c r="D91" s="178" t="s">
        <v>61</v>
      </c>
      <c r="E91" s="1127">
        <v>2</v>
      </c>
      <c r="F91" s="63"/>
      <c r="G91" s="180">
        <f t="shared" si="1"/>
        <v>0</v>
      </c>
      <c r="O91" s="174"/>
      <c r="CA91" s="181"/>
      <c r="CB91" s="181"/>
    </row>
    <row r="92" spans="1:80">
      <c r="A92" s="175">
        <v>38</v>
      </c>
      <c r="B92" s="176" t="s">
        <v>131</v>
      </c>
      <c r="C92" s="177" t="s">
        <v>132</v>
      </c>
      <c r="D92" s="178" t="s">
        <v>30</v>
      </c>
      <c r="E92" s="1127">
        <v>209.19</v>
      </c>
      <c r="F92" s="63"/>
      <c r="G92" s="180">
        <f t="shared" si="1"/>
        <v>0</v>
      </c>
      <c r="O92" s="174"/>
      <c r="CA92" s="181"/>
      <c r="CB92" s="181"/>
    </row>
    <row r="93" spans="1:80">
      <c r="A93" s="182"/>
      <c r="B93" s="183"/>
      <c r="C93" s="1291" t="s">
        <v>133</v>
      </c>
      <c r="D93" s="1292"/>
      <c r="E93" s="1128">
        <v>209.19</v>
      </c>
      <c r="F93" s="1130"/>
      <c r="G93" s="186"/>
      <c r="M93" s="187"/>
      <c r="O93" s="174"/>
    </row>
    <row r="94" spans="1:80" ht="22.5">
      <c r="A94" s="175">
        <v>39</v>
      </c>
      <c r="B94" s="176" t="s">
        <v>134</v>
      </c>
      <c r="C94" s="177" t="s">
        <v>135</v>
      </c>
      <c r="D94" s="178" t="s">
        <v>39</v>
      </c>
      <c r="E94" s="1127">
        <v>90</v>
      </c>
      <c r="F94" s="63"/>
      <c r="G94" s="180">
        <f>E94*F94</f>
        <v>0</v>
      </c>
      <c r="O94" s="174"/>
      <c r="CA94" s="181"/>
      <c r="CB94" s="181"/>
    </row>
    <row r="95" spans="1:80">
      <c r="A95" s="175">
        <v>40</v>
      </c>
      <c r="B95" s="176" t="s">
        <v>136</v>
      </c>
      <c r="C95" s="177" t="s">
        <v>137</v>
      </c>
      <c r="D95" s="178" t="s">
        <v>18</v>
      </c>
      <c r="E95" s="1127">
        <v>19.604600000000001</v>
      </c>
      <c r="F95" s="63"/>
      <c r="G95" s="180">
        <f>E95*F95</f>
        <v>0</v>
      </c>
      <c r="O95" s="174"/>
      <c r="CA95" s="181"/>
      <c r="CB95" s="181"/>
    </row>
    <row r="96" spans="1:80">
      <c r="A96" s="182"/>
      <c r="B96" s="188"/>
      <c r="C96" s="1283" t="s">
        <v>138</v>
      </c>
      <c r="D96" s="1284"/>
      <c r="E96" s="1284"/>
      <c r="F96" s="1284"/>
      <c r="G96" s="1285"/>
      <c r="L96" s="187"/>
      <c r="O96" s="174"/>
    </row>
    <row r="97" spans="1:80">
      <c r="A97" s="182"/>
      <c r="B97" s="183"/>
      <c r="C97" s="1291" t="s">
        <v>139</v>
      </c>
      <c r="D97" s="1292"/>
      <c r="E97" s="1128">
        <v>9.4885999999999999</v>
      </c>
      <c r="F97" s="185"/>
      <c r="G97" s="186"/>
      <c r="M97" s="187"/>
      <c r="O97" s="174"/>
    </row>
    <row r="98" spans="1:80">
      <c r="A98" s="182"/>
      <c r="B98" s="183"/>
      <c r="C98" s="1291" t="s">
        <v>140</v>
      </c>
      <c r="D98" s="1292"/>
      <c r="E98" s="1128">
        <v>6.6656000000000004</v>
      </c>
      <c r="F98" s="185"/>
      <c r="G98" s="186"/>
      <c r="M98" s="187"/>
      <c r="O98" s="174"/>
    </row>
    <row r="99" spans="1:80">
      <c r="A99" s="182"/>
      <c r="B99" s="183"/>
      <c r="C99" s="1291" t="s">
        <v>141</v>
      </c>
      <c r="D99" s="1292"/>
      <c r="E99" s="1128">
        <v>2.0419999999999998</v>
      </c>
      <c r="F99" s="185"/>
      <c r="G99" s="186"/>
      <c r="M99" s="187"/>
      <c r="O99" s="174"/>
    </row>
    <row r="100" spans="1:80">
      <c r="A100" s="182"/>
      <c r="B100" s="183"/>
      <c r="C100" s="1291" t="s">
        <v>142</v>
      </c>
      <c r="D100" s="1292"/>
      <c r="E100" s="1128">
        <v>1.4083000000000001</v>
      </c>
      <c r="F100" s="185"/>
      <c r="G100" s="186"/>
      <c r="M100" s="187"/>
      <c r="O100" s="174"/>
    </row>
    <row r="101" spans="1:80" ht="22.5">
      <c r="A101" s="175">
        <v>41</v>
      </c>
      <c r="B101" s="176" t="s">
        <v>143</v>
      </c>
      <c r="C101" s="177" t="s">
        <v>144</v>
      </c>
      <c r="D101" s="178" t="s">
        <v>39</v>
      </c>
      <c r="E101" s="1127">
        <v>93.068799999999996</v>
      </c>
      <c r="F101" s="63"/>
      <c r="G101" s="180">
        <f>E101*F101</f>
        <v>0</v>
      </c>
      <c r="O101" s="174"/>
      <c r="CA101" s="181"/>
      <c r="CB101" s="181"/>
    </row>
    <row r="102" spans="1:80">
      <c r="A102" s="182"/>
      <c r="B102" s="183"/>
      <c r="C102" s="1291" t="s">
        <v>145</v>
      </c>
      <c r="D102" s="1292"/>
      <c r="E102" s="1128">
        <v>5.0880000000000001</v>
      </c>
      <c r="F102" s="185"/>
      <c r="G102" s="186"/>
      <c r="M102" s="187"/>
      <c r="O102" s="174"/>
    </row>
    <row r="103" spans="1:80">
      <c r="A103" s="182"/>
      <c r="B103" s="183"/>
      <c r="C103" s="1291" t="s">
        <v>146</v>
      </c>
      <c r="D103" s="1292"/>
      <c r="E103" s="1128">
        <v>60.596800000000002</v>
      </c>
      <c r="F103" s="185"/>
      <c r="G103" s="186"/>
      <c r="M103" s="187"/>
      <c r="O103" s="174"/>
    </row>
    <row r="104" spans="1:80">
      <c r="A104" s="182"/>
      <c r="B104" s="183"/>
      <c r="C104" s="1291" t="s">
        <v>147</v>
      </c>
      <c r="D104" s="1292"/>
      <c r="E104" s="1128">
        <v>18.564</v>
      </c>
      <c r="F104" s="185"/>
      <c r="G104" s="186"/>
      <c r="M104" s="187"/>
      <c r="O104" s="174"/>
    </row>
    <row r="105" spans="1:80">
      <c r="A105" s="182"/>
      <c r="B105" s="183"/>
      <c r="C105" s="1291" t="s">
        <v>148</v>
      </c>
      <c r="D105" s="1292"/>
      <c r="E105" s="1128">
        <v>1.9890000000000001</v>
      </c>
      <c r="F105" s="185"/>
      <c r="G105" s="186"/>
      <c r="M105" s="187"/>
      <c r="O105" s="174"/>
    </row>
    <row r="106" spans="1:80">
      <c r="A106" s="182"/>
      <c r="B106" s="183"/>
      <c r="C106" s="1291" t="s">
        <v>149</v>
      </c>
      <c r="D106" s="1292"/>
      <c r="E106" s="1128">
        <v>6.8310000000000004</v>
      </c>
      <c r="F106" s="185"/>
      <c r="G106" s="186"/>
      <c r="M106" s="187"/>
      <c r="O106" s="174"/>
    </row>
    <row r="107" spans="1:80">
      <c r="A107" s="175">
        <v>42</v>
      </c>
      <c r="B107" s="176" t="s">
        <v>150</v>
      </c>
      <c r="C107" s="177" t="s">
        <v>151</v>
      </c>
      <c r="D107" s="178" t="s">
        <v>30</v>
      </c>
      <c r="E107" s="1127">
        <v>1.7569999999999999</v>
      </c>
      <c r="F107" s="63"/>
      <c r="G107" s="180">
        <f>E107*F107</f>
        <v>0</v>
      </c>
      <c r="O107" s="174"/>
      <c r="CA107" s="181"/>
      <c r="CB107" s="181"/>
    </row>
    <row r="108" spans="1:80">
      <c r="A108" s="182"/>
      <c r="B108" s="188"/>
      <c r="C108" s="1283" t="s">
        <v>152</v>
      </c>
      <c r="D108" s="1284"/>
      <c r="E108" s="1284"/>
      <c r="F108" s="1284"/>
      <c r="G108" s="1285"/>
      <c r="L108" s="187"/>
      <c r="O108" s="174"/>
    </row>
    <row r="109" spans="1:80">
      <c r="A109" s="182"/>
      <c r="B109" s="183"/>
      <c r="C109" s="1291" t="s">
        <v>153</v>
      </c>
      <c r="D109" s="1292"/>
      <c r="E109" s="1128">
        <v>1.7569999999999999</v>
      </c>
      <c r="F109" s="185"/>
      <c r="G109" s="186"/>
      <c r="M109" s="187"/>
      <c r="O109" s="174"/>
    </row>
    <row r="110" spans="1:80">
      <c r="A110" s="175">
        <v>43</v>
      </c>
      <c r="B110" s="176" t="s">
        <v>154</v>
      </c>
      <c r="C110" s="177" t="s">
        <v>155</v>
      </c>
      <c r="D110" s="178" t="s">
        <v>12</v>
      </c>
      <c r="E110" s="1127">
        <v>5</v>
      </c>
      <c r="F110" s="63"/>
      <c r="G110" s="180">
        <f>E110*F110</f>
        <v>0</v>
      </c>
      <c r="O110" s="174"/>
      <c r="CA110" s="181"/>
      <c r="CB110" s="181"/>
    </row>
    <row r="111" spans="1:80">
      <c r="A111" s="175">
        <v>44</v>
      </c>
      <c r="B111" s="176" t="s">
        <v>156</v>
      </c>
      <c r="C111" s="177" t="s">
        <v>157</v>
      </c>
      <c r="D111" s="178" t="s">
        <v>105</v>
      </c>
      <c r="E111" s="1127">
        <v>11.98</v>
      </c>
      <c r="F111" s="63"/>
      <c r="G111" s="180">
        <f>E111*F111</f>
        <v>0</v>
      </c>
      <c r="O111" s="174"/>
      <c r="CA111" s="181"/>
      <c r="CB111" s="181"/>
    </row>
    <row r="112" spans="1:80">
      <c r="A112" s="182"/>
      <c r="B112" s="183"/>
      <c r="C112" s="1291" t="s">
        <v>158</v>
      </c>
      <c r="D112" s="1292"/>
      <c r="E112" s="1128">
        <v>11.98</v>
      </c>
      <c r="F112" s="185"/>
      <c r="G112" s="186"/>
      <c r="M112" s="187"/>
      <c r="O112" s="174"/>
    </row>
    <row r="113" spans="1:80">
      <c r="A113" s="175">
        <v>45</v>
      </c>
      <c r="B113" s="176" t="s">
        <v>159</v>
      </c>
      <c r="C113" s="177" t="s">
        <v>160</v>
      </c>
      <c r="D113" s="178" t="s">
        <v>12</v>
      </c>
      <c r="E113" s="1127">
        <v>7</v>
      </c>
      <c r="F113" s="63"/>
      <c r="G113" s="180">
        <f>E113*F113</f>
        <v>0</v>
      </c>
      <c r="O113" s="174"/>
      <c r="CA113" s="181"/>
      <c r="CB113" s="181"/>
    </row>
    <row r="114" spans="1:80">
      <c r="A114" s="175">
        <v>46</v>
      </c>
      <c r="B114" s="176" t="s">
        <v>161</v>
      </c>
      <c r="C114" s="177" t="s">
        <v>162</v>
      </c>
      <c r="D114" s="178" t="s">
        <v>39</v>
      </c>
      <c r="E114" s="1127">
        <v>43.262999999999998</v>
      </c>
      <c r="F114" s="63"/>
      <c r="G114" s="180">
        <f>E114*F114</f>
        <v>0</v>
      </c>
      <c r="O114" s="174"/>
      <c r="CA114" s="181"/>
      <c r="CB114" s="181"/>
    </row>
    <row r="115" spans="1:80">
      <c r="A115" s="182"/>
      <c r="B115" s="183"/>
      <c r="C115" s="1291" t="s">
        <v>163</v>
      </c>
      <c r="D115" s="1292"/>
      <c r="E115" s="1128">
        <v>43.262999999999998</v>
      </c>
      <c r="F115" s="185"/>
      <c r="G115" s="186"/>
      <c r="M115" s="187"/>
      <c r="O115" s="174"/>
    </row>
    <row r="116" spans="1:80">
      <c r="A116" s="175">
        <v>47</v>
      </c>
      <c r="B116" s="176" t="s">
        <v>164</v>
      </c>
      <c r="C116" s="177" t="s">
        <v>165</v>
      </c>
      <c r="D116" s="178" t="s">
        <v>39</v>
      </c>
      <c r="E116" s="1127">
        <v>47.64</v>
      </c>
      <c r="F116" s="63"/>
      <c r="G116" s="180">
        <f>E116*F116</f>
        <v>0</v>
      </c>
      <c r="O116" s="174"/>
      <c r="CA116" s="181"/>
      <c r="CB116" s="181"/>
    </row>
    <row r="117" spans="1:80">
      <c r="A117" s="182"/>
      <c r="B117" s="183"/>
      <c r="C117" s="1291" t="s">
        <v>163</v>
      </c>
      <c r="D117" s="1292"/>
      <c r="E117" s="1128">
        <v>43.262999999999998</v>
      </c>
      <c r="F117" s="185"/>
      <c r="G117" s="186"/>
      <c r="M117" s="187"/>
      <c r="O117" s="174"/>
    </row>
    <row r="118" spans="1:80">
      <c r="A118" s="182"/>
      <c r="B118" s="183"/>
      <c r="C118" s="1291" t="s">
        <v>166</v>
      </c>
      <c r="D118" s="1292"/>
      <c r="E118" s="1128">
        <v>4.3769999999999998</v>
      </c>
      <c r="F118" s="185"/>
      <c r="G118" s="186"/>
      <c r="M118" s="187"/>
      <c r="O118" s="174"/>
    </row>
    <row r="119" spans="1:80">
      <c r="A119" s="175">
        <v>48</v>
      </c>
      <c r="B119" s="176" t="s">
        <v>167</v>
      </c>
      <c r="C119" s="177" t="s">
        <v>168</v>
      </c>
      <c r="D119" s="178" t="s">
        <v>39</v>
      </c>
      <c r="E119" s="1127">
        <v>55</v>
      </c>
      <c r="F119" s="63"/>
      <c r="G119" s="180">
        <f>E119*F119</f>
        <v>0</v>
      </c>
      <c r="O119" s="174"/>
      <c r="CA119" s="181"/>
      <c r="CB119" s="181"/>
    </row>
    <row r="120" spans="1:80">
      <c r="A120" s="182"/>
      <c r="B120" s="183"/>
      <c r="C120" s="1291" t="s">
        <v>169</v>
      </c>
      <c r="D120" s="1292"/>
      <c r="E120" s="1128">
        <v>55</v>
      </c>
      <c r="F120" s="185"/>
      <c r="G120" s="186"/>
      <c r="M120" s="187"/>
      <c r="O120" s="174"/>
    </row>
    <row r="121" spans="1:80">
      <c r="A121" s="175">
        <v>49</v>
      </c>
      <c r="B121" s="176" t="s">
        <v>170</v>
      </c>
      <c r="C121" s="177" t="s">
        <v>171</v>
      </c>
      <c r="D121" s="178" t="s">
        <v>39</v>
      </c>
      <c r="E121" s="1127">
        <v>48.3</v>
      </c>
      <c r="F121" s="63"/>
      <c r="G121" s="180">
        <f>E121*F121</f>
        <v>0</v>
      </c>
      <c r="O121" s="174"/>
      <c r="CA121" s="181"/>
      <c r="CB121" s="181"/>
    </row>
    <row r="122" spans="1:80">
      <c r="A122" s="182"/>
      <c r="B122" s="183"/>
      <c r="C122" s="1291" t="s">
        <v>172</v>
      </c>
      <c r="D122" s="1292"/>
      <c r="E122" s="1128">
        <v>48.3</v>
      </c>
      <c r="F122" s="185"/>
      <c r="G122" s="186"/>
      <c r="M122" s="187"/>
      <c r="O122" s="174"/>
    </row>
    <row r="123" spans="1:80">
      <c r="A123" s="175">
        <v>50</v>
      </c>
      <c r="B123" s="176" t="s">
        <v>173</v>
      </c>
      <c r="C123" s="177" t="s">
        <v>174</v>
      </c>
      <c r="D123" s="178" t="s">
        <v>39</v>
      </c>
      <c r="E123" s="1127">
        <v>67.2</v>
      </c>
      <c r="F123" s="63"/>
      <c r="G123" s="180">
        <f>E123*F123</f>
        <v>0</v>
      </c>
      <c r="O123" s="174"/>
      <c r="CA123" s="181"/>
      <c r="CB123" s="181"/>
    </row>
    <row r="124" spans="1:80">
      <c r="A124" s="175">
        <v>51</v>
      </c>
      <c r="B124" s="176" t="s">
        <v>175</v>
      </c>
      <c r="C124" s="177" t="s">
        <v>176</v>
      </c>
      <c r="D124" s="178" t="s">
        <v>39</v>
      </c>
      <c r="E124" s="1127">
        <v>67.2</v>
      </c>
      <c r="F124" s="63"/>
      <c r="G124" s="180">
        <f>E124*F124</f>
        <v>0</v>
      </c>
      <c r="O124" s="174"/>
      <c r="CA124" s="181"/>
      <c r="CB124" s="181"/>
    </row>
    <row r="125" spans="1:80">
      <c r="A125" s="175">
        <v>52</v>
      </c>
      <c r="B125" s="176" t="s">
        <v>177</v>
      </c>
      <c r="C125" s="177" t="s">
        <v>178</v>
      </c>
      <c r="D125" s="178" t="s">
        <v>39</v>
      </c>
      <c r="E125" s="1127">
        <v>47.442999999999998</v>
      </c>
      <c r="F125" s="63"/>
      <c r="G125" s="180">
        <f>E125*F125</f>
        <v>0</v>
      </c>
      <c r="O125" s="174"/>
      <c r="CA125" s="181"/>
      <c r="CB125" s="181"/>
    </row>
    <row r="126" spans="1:80">
      <c r="A126" s="182"/>
      <c r="B126" s="183"/>
      <c r="C126" s="1291" t="s">
        <v>179</v>
      </c>
      <c r="D126" s="1292"/>
      <c r="E126" s="1128">
        <v>47.442999999999998</v>
      </c>
      <c r="F126" s="185"/>
      <c r="G126" s="186"/>
      <c r="M126" s="187"/>
      <c r="O126" s="174"/>
    </row>
    <row r="127" spans="1:80">
      <c r="A127" s="175">
        <v>53</v>
      </c>
      <c r="B127" s="176" t="s">
        <v>180</v>
      </c>
      <c r="C127" s="177" t="s">
        <v>181</v>
      </c>
      <c r="D127" s="178" t="s">
        <v>39</v>
      </c>
      <c r="E127" s="1127">
        <v>312.6807</v>
      </c>
      <c r="F127" s="63"/>
      <c r="G127" s="180">
        <f>E127*F127</f>
        <v>0</v>
      </c>
      <c r="O127" s="174"/>
      <c r="CA127" s="181"/>
      <c r="CB127" s="181"/>
    </row>
    <row r="128" spans="1:80">
      <c r="A128" s="182"/>
      <c r="B128" s="183"/>
      <c r="C128" s="1291" t="s">
        <v>182</v>
      </c>
      <c r="D128" s="1292"/>
      <c r="E128" s="1128">
        <v>191.44399999999999</v>
      </c>
      <c r="F128" s="185"/>
      <c r="G128" s="186"/>
      <c r="M128" s="187"/>
      <c r="O128" s="174"/>
    </row>
    <row r="129" spans="1:80">
      <c r="A129" s="182"/>
      <c r="B129" s="183"/>
      <c r="C129" s="1291" t="s">
        <v>183</v>
      </c>
      <c r="D129" s="1292"/>
      <c r="E129" s="1128">
        <v>71.8536</v>
      </c>
      <c r="F129" s="185"/>
      <c r="G129" s="186"/>
      <c r="M129" s="187"/>
      <c r="O129" s="174"/>
    </row>
    <row r="130" spans="1:80">
      <c r="A130" s="182"/>
      <c r="B130" s="183"/>
      <c r="C130" s="1291" t="s">
        <v>184</v>
      </c>
      <c r="D130" s="1292"/>
      <c r="E130" s="1128">
        <v>18.48</v>
      </c>
      <c r="F130" s="185"/>
      <c r="G130" s="186"/>
      <c r="M130" s="187"/>
      <c r="O130" s="174"/>
    </row>
    <row r="131" spans="1:80">
      <c r="A131" s="182"/>
      <c r="B131" s="183"/>
      <c r="C131" s="1293" t="s">
        <v>185</v>
      </c>
      <c r="D131" s="1292"/>
      <c r="E131" s="1131">
        <v>281.77760000000001</v>
      </c>
      <c r="F131" s="185"/>
      <c r="G131" s="186"/>
      <c r="M131" s="187"/>
      <c r="O131" s="174"/>
    </row>
    <row r="132" spans="1:80">
      <c r="A132" s="182"/>
      <c r="B132" s="183"/>
      <c r="C132" s="1291" t="s">
        <v>186</v>
      </c>
      <c r="D132" s="1292"/>
      <c r="E132" s="1128">
        <v>30.903099999999998</v>
      </c>
      <c r="F132" s="185"/>
      <c r="G132" s="186"/>
      <c r="M132" s="187"/>
      <c r="O132" s="174"/>
    </row>
    <row r="133" spans="1:80" ht="22.5">
      <c r="A133" s="175">
        <v>54</v>
      </c>
      <c r="B133" s="176" t="s">
        <v>187</v>
      </c>
      <c r="C133" s="177" t="s">
        <v>188</v>
      </c>
      <c r="D133" s="178" t="s">
        <v>39</v>
      </c>
      <c r="E133" s="1127">
        <v>162.02209999999999</v>
      </c>
      <c r="F133" s="63"/>
      <c r="G133" s="180">
        <f>E133*F133</f>
        <v>0</v>
      </c>
      <c r="O133" s="174"/>
      <c r="CA133" s="181"/>
      <c r="CB133" s="181"/>
    </row>
    <row r="134" spans="1:80">
      <c r="A134" s="182"/>
      <c r="B134" s="188"/>
      <c r="C134" s="1283" t="s">
        <v>189</v>
      </c>
      <c r="D134" s="1284"/>
      <c r="E134" s="1284"/>
      <c r="F134" s="1284"/>
      <c r="G134" s="1285"/>
      <c r="L134" s="187"/>
      <c r="O134" s="174"/>
    </row>
    <row r="135" spans="1:80">
      <c r="A135" s="182"/>
      <c r="B135" s="183"/>
      <c r="C135" s="1291" t="s">
        <v>190</v>
      </c>
      <c r="D135" s="1292"/>
      <c r="E135" s="1128">
        <v>95.721999999999994</v>
      </c>
      <c r="F135" s="185"/>
      <c r="G135" s="186"/>
      <c r="M135" s="187"/>
      <c r="O135" s="174"/>
    </row>
    <row r="136" spans="1:80">
      <c r="A136" s="182"/>
      <c r="B136" s="183"/>
      <c r="C136" s="1291" t="s">
        <v>191</v>
      </c>
      <c r="D136" s="1292"/>
      <c r="E136" s="1128">
        <v>35.9268</v>
      </c>
      <c r="F136" s="185"/>
      <c r="G136" s="186"/>
      <c r="M136" s="187"/>
      <c r="O136" s="174"/>
    </row>
    <row r="137" spans="1:80">
      <c r="A137" s="182"/>
      <c r="B137" s="183"/>
      <c r="C137" s="1291" t="s">
        <v>192</v>
      </c>
      <c r="D137" s="1292"/>
      <c r="E137" s="1128">
        <v>9.24</v>
      </c>
      <c r="F137" s="185"/>
      <c r="G137" s="186"/>
      <c r="M137" s="187"/>
      <c r="O137" s="174"/>
    </row>
    <row r="138" spans="1:80">
      <c r="A138" s="182"/>
      <c r="B138" s="183"/>
      <c r="C138" s="1293" t="s">
        <v>185</v>
      </c>
      <c r="D138" s="1292"/>
      <c r="E138" s="1131">
        <v>140.8888</v>
      </c>
      <c r="F138" s="185"/>
      <c r="G138" s="186"/>
      <c r="M138" s="187"/>
      <c r="O138" s="174"/>
    </row>
    <row r="139" spans="1:80">
      <c r="A139" s="182"/>
      <c r="B139" s="183"/>
      <c r="C139" s="1291" t="s">
        <v>193</v>
      </c>
      <c r="D139" s="1292"/>
      <c r="E139" s="1128">
        <v>21.133299999999998</v>
      </c>
      <c r="F139" s="185"/>
      <c r="G139" s="186"/>
      <c r="M139" s="187"/>
      <c r="O139" s="174"/>
    </row>
    <row r="140" spans="1:80">
      <c r="A140" s="175">
        <v>55</v>
      </c>
      <c r="B140" s="176" t="s">
        <v>194</v>
      </c>
      <c r="C140" s="177" t="s">
        <v>195</v>
      </c>
      <c r="D140" s="178" t="s">
        <v>39</v>
      </c>
      <c r="E140" s="1127">
        <v>45.187399999999997</v>
      </c>
      <c r="F140" s="63"/>
      <c r="G140" s="180">
        <f>E140*F140</f>
        <v>0</v>
      </c>
      <c r="O140" s="174"/>
      <c r="CA140" s="181"/>
      <c r="CB140" s="181"/>
    </row>
    <row r="141" spans="1:80">
      <c r="A141" s="182"/>
      <c r="B141" s="183"/>
      <c r="C141" s="1291" t="s">
        <v>196</v>
      </c>
      <c r="D141" s="1292"/>
      <c r="E141" s="1128">
        <v>36.1524</v>
      </c>
      <c r="F141" s="185"/>
      <c r="G141" s="186"/>
      <c r="M141" s="187"/>
      <c r="O141" s="174"/>
    </row>
    <row r="142" spans="1:80">
      <c r="A142" s="182"/>
      <c r="B142" s="183"/>
      <c r="C142" s="1291" t="s">
        <v>197</v>
      </c>
      <c r="D142" s="1292"/>
      <c r="E142" s="1128">
        <v>9.0350000000000001</v>
      </c>
      <c r="F142" s="185"/>
      <c r="G142" s="186"/>
      <c r="M142" s="187"/>
      <c r="O142" s="174"/>
    </row>
    <row r="143" spans="1:80" ht="22.5">
      <c r="A143" s="175">
        <v>56</v>
      </c>
      <c r="B143" s="176" t="s">
        <v>198</v>
      </c>
      <c r="C143" s="177" t="s">
        <v>199</v>
      </c>
      <c r="D143" s="178" t="s">
        <v>39</v>
      </c>
      <c r="E143" s="1127">
        <v>9</v>
      </c>
      <c r="F143" s="63"/>
      <c r="G143" s="180">
        <f t="shared" ref="G143:G149" si="2">E143*F143</f>
        <v>0</v>
      </c>
      <c r="O143" s="174"/>
      <c r="CA143" s="181"/>
      <c r="CB143" s="181"/>
    </row>
    <row r="144" spans="1:80">
      <c r="A144" s="175">
        <v>57</v>
      </c>
      <c r="B144" s="176" t="s">
        <v>200</v>
      </c>
      <c r="C144" s="177" t="s">
        <v>201</v>
      </c>
      <c r="D144" s="178" t="s">
        <v>12</v>
      </c>
      <c r="E144" s="1127">
        <v>1</v>
      </c>
      <c r="F144" s="63"/>
      <c r="G144" s="180">
        <f t="shared" si="2"/>
        <v>0</v>
      </c>
      <c r="O144" s="174"/>
      <c r="CA144" s="181"/>
      <c r="CB144" s="181"/>
    </row>
    <row r="145" spans="1:80">
      <c r="A145" s="175">
        <v>58</v>
      </c>
      <c r="B145" s="176" t="s">
        <v>202</v>
      </c>
      <c r="C145" s="177" t="s">
        <v>203</v>
      </c>
      <c r="D145" s="178" t="s">
        <v>12</v>
      </c>
      <c r="E145" s="1127">
        <v>1</v>
      </c>
      <c r="F145" s="63"/>
      <c r="G145" s="180">
        <f t="shared" si="2"/>
        <v>0</v>
      </c>
      <c r="O145" s="174"/>
      <c r="CA145" s="181"/>
      <c r="CB145" s="181"/>
    </row>
    <row r="146" spans="1:80">
      <c r="A146" s="175">
        <v>59</v>
      </c>
      <c r="B146" s="176" t="s">
        <v>204</v>
      </c>
      <c r="C146" s="177" t="s">
        <v>205</v>
      </c>
      <c r="D146" s="178" t="s">
        <v>39</v>
      </c>
      <c r="E146" s="1127">
        <v>8</v>
      </c>
      <c r="F146" s="63"/>
      <c r="G146" s="180">
        <f t="shared" si="2"/>
        <v>0</v>
      </c>
      <c r="O146" s="174"/>
      <c r="CA146" s="181"/>
      <c r="CB146" s="181"/>
    </row>
    <row r="147" spans="1:80">
      <c r="A147" s="175">
        <v>60</v>
      </c>
      <c r="B147" s="176" t="s">
        <v>206</v>
      </c>
      <c r="C147" s="177" t="s">
        <v>207</v>
      </c>
      <c r="D147" s="178" t="s">
        <v>39</v>
      </c>
      <c r="E147" s="1127">
        <v>8</v>
      </c>
      <c r="F147" s="63"/>
      <c r="G147" s="180">
        <f t="shared" si="2"/>
        <v>0</v>
      </c>
      <c r="O147" s="174"/>
      <c r="CA147" s="181"/>
      <c r="CB147" s="181"/>
    </row>
    <row r="148" spans="1:80">
      <c r="A148" s="175">
        <v>61</v>
      </c>
      <c r="B148" s="176" t="s">
        <v>208</v>
      </c>
      <c r="C148" s="177" t="s">
        <v>209</v>
      </c>
      <c r="D148" s="178" t="s">
        <v>105</v>
      </c>
      <c r="E148" s="1127">
        <v>11</v>
      </c>
      <c r="F148" s="63"/>
      <c r="G148" s="180">
        <f t="shared" si="2"/>
        <v>0</v>
      </c>
      <c r="O148" s="174"/>
      <c r="CA148" s="181"/>
      <c r="CB148" s="181"/>
    </row>
    <row r="149" spans="1:80" ht="22.5">
      <c r="A149" s="175">
        <v>62</v>
      </c>
      <c r="B149" s="176" t="s">
        <v>210</v>
      </c>
      <c r="C149" s="177" t="s">
        <v>211</v>
      </c>
      <c r="D149" s="178" t="s">
        <v>105</v>
      </c>
      <c r="E149" s="1127">
        <v>10</v>
      </c>
      <c r="F149" s="63"/>
      <c r="G149" s="180">
        <f t="shared" si="2"/>
        <v>0</v>
      </c>
      <c r="O149" s="174"/>
      <c r="CA149" s="181"/>
      <c r="CB149" s="181"/>
    </row>
    <row r="150" spans="1:80">
      <c r="A150" s="182"/>
      <c r="B150" s="188"/>
      <c r="C150" s="1283" t="s">
        <v>212</v>
      </c>
      <c r="D150" s="1284"/>
      <c r="E150" s="1284"/>
      <c r="F150" s="1284"/>
      <c r="G150" s="1285"/>
      <c r="L150" s="187"/>
      <c r="O150" s="174"/>
    </row>
    <row r="151" spans="1:80">
      <c r="A151" s="175">
        <v>63</v>
      </c>
      <c r="B151" s="176" t="s">
        <v>213</v>
      </c>
      <c r="C151" s="177" t="s">
        <v>214</v>
      </c>
      <c r="D151" s="178" t="s">
        <v>39</v>
      </c>
      <c r="E151" s="1127">
        <v>8</v>
      </c>
      <c r="F151" s="63"/>
      <c r="G151" s="180">
        <f t="shared" ref="G151:G159" si="3">E151*F151</f>
        <v>0</v>
      </c>
      <c r="O151" s="174"/>
      <c r="CA151" s="181"/>
      <c r="CB151" s="181"/>
    </row>
    <row r="152" spans="1:80">
      <c r="A152" s="175">
        <v>64</v>
      </c>
      <c r="B152" s="176" t="s">
        <v>215</v>
      </c>
      <c r="C152" s="177" t="s">
        <v>216</v>
      </c>
      <c r="D152" s="178" t="s">
        <v>39</v>
      </c>
      <c r="E152" s="1127">
        <v>8</v>
      </c>
      <c r="F152" s="63"/>
      <c r="G152" s="180">
        <f t="shared" si="3"/>
        <v>0</v>
      </c>
      <c r="O152" s="174"/>
      <c r="CA152" s="181"/>
      <c r="CB152" s="181"/>
    </row>
    <row r="153" spans="1:80">
      <c r="A153" s="175">
        <v>65</v>
      </c>
      <c r="B153" s="176" t="s">
        <v>217</v>
      </c>
      <c r="C153" s="177" t="s">
        <v>218</v>
      </c>
      <c r="D153" s="178" t="s">
        <v>39</v>
      </c>
      <c r="E153" s="1127">
        <v>8</v>
      </c>
      <c r="F153" s="63"/>
      <c r="G153" s="180">
        <f t="shared" si="3"/>
        <v>0</v>
      </c>
      <c r="O153" s="174"/>
      <c r="CA153" s="181"/>
      <c r="CB153" s="181"/>
    </row>
    <row r="154" spans="1:80">
      <c r="A154" s="175">
        <v>66</v>
      </c>
      <c r="B154" s="176" t="s">
        <v>219</v>
      </c>
      <c r="C154" s="177" t="s">
        <v>220</v>
      </c>
      <c r="D154" s="178" t="s">
        <v>105</v>
      </c>
      <c r="E154" s="1127">
        <v>16</v>
      </c>
      <c r="F154" s="63"/>
      <c r="G154" s="180">
        <f t="shared" si="3"/>
        <v>0</v>
      </c>
      <c r="O154" s="174"/>
      <c r="CA154" s="181"/>
      <c r="CB154" s="181"/>
    </row>
    <row r="155" spans="1:80">
      <c r="A155" s="175">
        <v>67</v>
      </c>
      <c r="B155" s="176" t="s">
        <v>221</v>
      </c>
      <c r="C155" s="177" t="s">
        <v>222</v>
      </c>
      <c r="D155" s="178" t="s">
        <v>105</v>
      </c>
      <c r="E155" s="1127">
        <v>6</v>
      </c>
      <c r="F155" s="63"/>
      <c r="G155" s="180">
        <f t="shared" si="3"/>
        <v>0</v>
      </c>
      <c r="O155" s="174"/>
      <c r="CA155" s="181"/>
      <c r="CB155" s="181"/>
    </row>
    <row r="156" spans="1:80">
      <c r="A156" s="175">
        <v>68</v>
      </c>
      <c r="B156" s="176" t="s">
        <v>223</v>
      </c>
      <c r="C156" s="177" t="s">
        <v>224</v>
      </c>
      <c r="D156" s="178" t="s">
        <v>39</v>
      </c>
      <c r="E156" s="1127">
        <v>5</v>
      </c>
      <c r="F156" s="63"/>
      <c r="G156" s="180">
        <f t="shared" si="3"/>
        <v>0</v>
      </c>
      <c r="O156" s="174"/>
      <c r="CA156" s="181"/>
      <c r="CB156" s="181"/>
    </row>
    <row r="157" spans="1:80">
      <c r="A157" s="175">
        <v>69</v>
      </c>
      <c r="B157" s="176" t="s">
        <v>225</v>
      </c>
      <c r="C157" s="177" t="s">
        <v>226</v>
      </c>
      <c r="D157" s="178" t="s">
        <v>39</v>
      </c>
      <c r="E157" s="1127">
        <v>8</v>
      </c>
      <c r="F157" s="63"/>
      <c r="G157" s="180">
        <f t="shared" si="3"/>
        <v>0</v>
      </c>
      <c r="O157" s="174"/>
      <c r="CA157" s="181"/>
      <c r="CB157" s="181"/>
    </row>
    <row r="158" spans="1:80">
      <c r="A158" s="175">
        <v>70</v>
      </c>
      <c r="B158" s="176" t="s">
        <v>227</v>
      </c>
      <c r="C158" s="177" t="s">
        <v>228</v>
      </c>
      <c r="D158" s="178" t="s">
        <v>39</v>
      </c>
      <c r="E158" s="1127">
        <v>15</v>
      </c>
      <c r="F158" s="63"/>
      <c r="G158" s="180">
        <f t="shared" si="3"/>
        <v>0</v>
      </c>
      <c r="O158" s="174"/>
      <c r="CA158" s="181"/>
      <c r="CB158" s="181"/>
    </row>
    <row r="159" spans="1:80">
      <c r="A159" s="175">
        <v>71</v>
      </c>
      <c r="B159" s="176" t="s">
        <v>229</v>
      </c>
      <c r="C159" s="177" t="s">
        <v>230</v>
      </c>
      <c r="D159" s="178" t="s">
        <v>231</v>
      </c>
      <c r="E159" s="1127">
        <v>19</v>
      </c>
      <c r="F159" s="63"/>
      <c r="G159" s="180">
        <f t="shared" si="3"/>
        <v>0</v>
      </c>
      <c r="O159" s="174"/>
      <c r="CA159" s="181"/>
      <c r="CB159" s="181"/>
    </row>
    <row r="160" spans="1:80">
      <c r="A160" s="182"/>
      <c r="B160" s="188"/>
      <c r="C160" s="1283" t="s">
        <v>232</v>
      </c>
      <c r="D160" s="1284"/>
      <c r="E160" s="1284"/>
      <c r="F160" s="1284"/>
      <c r="G160" s="1285"/>
      <c r="L160" s="187"/>
      <c r="O160" s="174"/>
    </row>
    <row r="161" spans="1:80">
      <c r="A161" s="182"/>
      <c r="B161" s="188"/>
      <c r="C161" s="1283" t="s">
        <v>233</v>
      </c>
      <c r="D161" s="1284"/>
      <c r="E161" s="1284"/>
      <c r="F161" s="1284"/>
      <c r="G161" s="1285"/>
      <c r="L161" s="187"/>
      <c r="O161" s="174"/>
    </row>
    <row r="162" spans="1:80">
      <c r="A162" s="182"/>
      <c r="B162" s="188"/>
      <c r="C162" s="1283" t="s">
        <v>234</v>
      </c>
      <c r="D162" s="1284"/>
      <c r="E162" s="1284"/>
      <c r="F162" s="1284"/>
      <c r="G162" s="1285"/>
      <c r="L162" s="187"/>
      <c r="O162" s="174"/>
    </row>
    <row r="163" spans="1:80">
      <c r="A163" s="182"/>
      <c r="B163" s="188"/>
      <c r="C163" s="1283" t="s">
        <v>235</v>
      </c>
      <c r="D163" s="1284"/>
      <c r="E163" s="1284"/>
      <c r="F163" s="1284"/>
      <c r="G163" s="1285"/>
      <c r="L163" s="187"/>
      <c r="O163" s="174"/>
    </row>
    <row r="164" spans="1:80">
      <c r="A164" s="191"/>
      <c r="B164" s="192" t="s">
        <v>13</v>
      </c>
      <c r="C164" s="193" t="str">
        <f>CONCATENATE(B76," ",C76)</f>
        <v>38 Kompletní konstrukce výfukový kanál</v>
      </c>
      <c r="D164" s="194"/>
      <c r="E164" s="1129"/>
      <c r="F164" s="196"/>
      <c r="G164" s="197">
        <f>SUM(G76:G163)</f>
        <v>0</v>
      </c>
      <c r="O164" s="174"/>
      <c r="BA164" s="198"/>
      <c r="BB164" s="198"/>
      <c r="BC164" s="198"/>
      <c r="BD164" s="198"/>
      <c r="BE164" s="198"/>
    </row>
    <row r="165" spans="1:80">
      <c r="A165" s="166" t="s">
        <v>9</v>
      </c>
      <c r="B165" s="167" t="s">
        <v>236</v>
      </c>
      <c r="C165" s="168" t="s">
        <v>237</v>
      </c>
      <c r="D165" s="169"/>
      <c r="E165" s="1126"/>
      <c r="F165" s="171"/>
      <c r="G165" s="172"/>
      <c r="H165" s="173"/>
      <c r="I165" s="173"/>
      <c r="O165" s="174"/>
    </row>
    <row r="166" spans="1:80" ht="22.5">
      <c r="A166" s="175">
        <v>72</v>
      </c>
      <c r="B166" s="176" t="s">
        <v>238</v>
      </c>
      <c r="C166" s="177" t="s">
        <v>239</v>
      </c>
      <c r="D166" s="178" t="s">
        <v>39</v>
      </c>
      <c r="E166" s="1127">
        <v>37.04</v>
      </c>
      <c r="F166" s="63"/>
      <c r="G166" s="180">
        <f>E166*F166</f>
        <v>0</v>
      </c>
      <c r="O166" s="174"/>
      <c r="CA166" s="181"/>
      <c r="CB166" s="181"/>
    </row>
    <row r="167" spans="1:80">
      <c r="A167" s="182"/>
      <c r="B167" s="188"/>
      <c r="C167" s="1283" t="s">
        <v>88</v>
      </c>
      <c r="D167" s="1284"/>
      <c r="E167" s="1284"/>
      <c r="F167" s="1284"/>
      <c r="G167" s="1285"/>
      <c r="L167" s="187"/>
      <c r="O167" s="174"/>
    </row>
    <row r="168" spans="1:80" ht="22.5">
      <c r="A168" s="175">
        <v>73</v>
      </c>
      <c r="B168" s="176" t="s">
        <v>240</v>
      </c>
      <c r="C168" s="177" t="s">
        <v>241</v>
      </c>
      <c r="D168" s="178" t="s">
        <v>39</v>
      </c>
      <c r="E168" s="1127">
        <v>208.27</v>
      </c>
      <c r="F168" s="63"/>
      <c r="G168" s="180">
        <f>E168*F168</f>
        <v>0</v>
      </c>
      <c r="O168" s="174"/>
      <c r="CA168" s="181"/>
      <c r="CB168" s="181"/>
    </row>
    <row r="169" spans="1:80">
      <c r="A169" s="182"/>
      <c r="B169" s="188"/>
      <c r="C169" s="1283" t="s">
        <v>88</v>
      </c>
      <c r="D169" s="1284"/>
      <c r="E169" s="1284"/>
      <c r="F169" s="1284"/>
      <c r="G169" s="1285"/>
      <c r="L169" s="187"/>
      <c r="O169" s="174"/>
    </row>
    <row r="170" spans="1:80">
      <c r="A170" s="182"/>
      <c r="B170" s="183"/>
      <c r="C170" s="1291" t="s">
        <v>242</v>
      </c>
      <c r="D170" s="1292"/>
      <c r="E170" s="1128">
        <v>208.27</v>
      </c>
      <c r="F170" s="185"/>
      <c r="G170" s="186"/>
      <c r="M170" s="187"/>
      <c r="O170" s="174"/>
    </row>
    <row r="171" spans="1:80" ht="22.5">
      <c r="A171" s="175">
        <v>74</v>
      </c>
      <c r="B171" s="176" t="s">
        <v>243</v>
      </c>
      <c r="C171" s="177" t="s">
        <v>244</v>
      </c>
      <c r="D171" s="178" t="s">
        <v>39</v>
      </c>
      <c r="E171" s="1127">
        <v>268.22000000000003</v>
      </c>
      <c r="F171" s="63"/>
      <c r="G171" s="180">
        <f>E171*F171</f>
        <v>0</v>
      </c>
      <c r="O171" s="174"/>
      <c r="CA171" s="181"/>
      <c r="CB171" s="181"/>
    </row>
    <row r="172" spans="1:80">
      <c r="A172" s="182"/>
      <c r="B172" s="188"/>
      <c r="C172" s="1283" t="s">
        <v>88</v>
      </c>
      <c r="D172" s="1284"/>
      <c r="E172" s="1284"/>
      <c r="F172" s="1284"/>
      <c r="G172" s="1285"/>
      <c r="L172" s="187"/>
      <c r="O172" s="174"/>
    </row>
    <row r="173" spans="1:80">
      <c r="A173" s="182"/>
      <c r="B173" s="183"/>
      <c r="C173" s="1291" t="s">
        <v>245</v>
      </c>
      <c r="D173" s="1292"/>
      <c r="E173" s="1128">
        <v>113.74</v>
      </c>
      <c r="F173" s="185"/>
      <c r="G173" s="186"/>
      <c r="M173" s="187"/>
      <c r="O173" s="174"/>
    </row>
    <row r="174" spans="1:80">
      <c r="A174" s="182"/>
      <c r="B174" s="183"/>
      <c r="C174" s="1291" t="s">
        <v>246</v>
      </c>
      <c r="D174" s="1292"/>
      <c r="E174" s="1128">
        <v>154.47999999999999</v>
      </c>
      <c r="F174" s="185"/>
      <c r="G174" s="186"/>
      <c r="M174" s="187"/>
      <c r="O174" s="174"/>
    </row>
    <row r="175" spans="1:80">
      <c r="A175" s="175">
        <v>75</v>
      </c>
      <c r="B175" s="176" t="s">
        <v>247</v>
      </c>
      <c r="C175" s="177" t="s">
        <v>2061</v>
      </c>
      <c r="D175" s="178" t="s">
        <v>39</v>
      </c>
      <c r="E175" s="1127">
        <v>617.66250000000002</v>
      </c>
      <c r="F175" s="63"/>
      <c r="G175" s="180">
        <f>E175*F175</f>
        <v>0</v>
      </c>
      <c r="O175" s="174"/>
      <c r="CA175" s="181"/>
      <c r="CB175" s="181"/>
    </row>
    <row r="176" spans="1:80">
      <c r="A176" s="182"/>
      <c r="B176" s="188"/>
      <c r="C176" s="1283" t="s">
        <v>2062</v>
      </c>
      <c r="D176" s="1284"/>
      <c r="E176" s="1284"/>
      <c r="F176" s="1284"/>
      <c r="G176" s="1285"/>
      <c r="L176" s="187"/>
      <c r="O176" s="174"/>
    </row>
    <row r="177" spans="1:80">
      <c r="A177" s="182"/>
      <c r="B177" s="188"/>
      <c r="C177" s="1283" t="s">
        <v>2063</v>
      </c>
      <c r="D177" s="1284"/>
      <c r="E177" s="1284"/>
      <c r="F177" s="1284"/>
      <c r="G177" s="1285"/>
      <c r="L177" s="187"/>
      <c r="O177" s="174"/>
    </row>
    <row r="178" spans="1:80">
      <c r="A178" s="182"/>
      <c r="B178" s="188"/>
      <c r="C178" s="1283" t="s">
        <v>2064</v>
      </c>
      <c r="D178" s="1284"/>
      <c r="E178" s="1284"/>
      <c r="F178" s="1284"/>
      <c r="G178" s="1285"/>
      <c r="L178" s="187"/>
      <c r="O178" s="174"/>
    </row>
    <row r="179" spans="1:80">
      <c r="A179" s="182"/>
      <c r="B179" s="183"/>
      <c r="C179" s="1291" t="s">
        <v>2065</v>
      </c>
      <c r="D179" s="1292"/>
      <c r="E179" s="1128">
        <v>588.25</v>
      </c>
      <c r="F179" s="185"/>
      <c r="G179" s="186"/>
      <c r="M179" s="187"/>
      <c r="O179" s="174"/>
    </row>
    <row r="180" spans="1:80">
      <c r="A180" s="182"/>
      <c r="B180" s="183"/>
      <c r="C180" s="1293" t="s">
        <v>185</v>
      </c>
      <c r="D180" s="1292"/>
      <c r="E180" s="1131">
        <v>588.25</v>
      </c>
      <c r="F180" s="185"/>
      <c r="G180" s="186"/>
      <c r="M180" s="187"/>
      <c r="O180" s="174"/>
    </row>
    <row r="181" spans="1:80">
      <c r="A181" s="182"/>
      <c r="B181" s="183"/>
      <c r="C181" s="1291" t="s">
        <v>2066</v>
      </c>
      <c r="D181" s="1292"/>
      <c r="E181" s="1128">
        <v>29.412500000000001</v>
      </c>
      <c r="F181" s="185"/>
      <c r="G181" s="186"/>
      <c r="M181" s="187"/>
      <c r="O181" s="174"/>
    </row>
    <row r="182" spans="1:80">
      <c r="A182" s="175">
        <v>76</v>
      </c>
      <c r="B182" s="176" t="s">
        <v>2067</v>
      </c>
      <c r="C182" s="177" t="s">
        <v>2061</v>
      </c>
      <c r="D182" s="178" t="s">
        <v>39</v>
      </c>
      <c r="E182" s="1127">
        <v>40.78</v>
      </c>
      <c r="F182" s="63"/>
      <c r="G182" s="180">
        <f>E182*F182</f>
        <v>0</v>
      </c>
      <c r="O182" s="174"/>
      <c r="CA182" s="181"/>
      <c r="CB182" s="181"/>
    </row>
    <row r="183" spans="1:80">
      <c r="A183" s="182"/>
      <c r="B183" s="188"/>
      <c r="C183" s="1283" t="s">
        <v>2068</v>
      </c>
      <c r="D183" s="1284"/>
      <c r="E183" s="1284"/>
      <c r="F183" s="1284"/>
      <c r="G183" s="1285"/>
      <c r="L183" s="187"/>
      <c r="O183" s="174"/>
    </row>
    <row r="184" spans="1:80">
      <c r="A184" s="182"/>
      <c r="B184" s="188"/>
      <c r="C184" s="1283" t="s">
        <v>2063</v>
      </c>
      <c r="D184" s="1284"/>
      <c r="E184" s="1284"/>
      <c r="F184" s="1284"/>
      <c r="G184" s="1285"/>
      <c r="L184" s="187"/>
      <c r="O184" s="174"/>
    </row>
    <row r="185" spans="1:80">
      <c r="A185" s="182"/>
      <c r="B185" s="188"/>
      <c r="C185" s="1283" t="s">
        <v>2064</v>
      </c>
      <c r="D185" s="1284"/>
      <c r="E185" s="1284"/>
      <c r="F185" s="1284"/>
      <c r="G185" s="1285"/>
      <c r="L185" s="187"/>
      <c r="O185" s="174"/>
    </row>
    <row r="186" spans="1:80">
      <c r="A186" s="175">
        <v>77</v>
      </c>
      <c r="B186" s="176" t="s">
        <v>2069</v>
      </c>
      <c r="C186" s="177" t="s">
        <v>2070</v>
      </c>
      <c r="D186" s="178" t="s">
        <v>12</v>
      </c>
      <c r="E186" s="1127">
        <v>12</v>
      </c>
      <c r="F186" s="63"/>
      <c r="G186" s="180">
        <f>E186*F186</f>
        <v>0</v>
      </c>
      <c r="O186" s="174"/>
      <c r="CA186" s="181"/>
      <c r="CB186" s="181"/>
    </row>
    <row r="187" spans="1:80">
      <c r="A187" s="182"/>
      <c r="B187" s="188"/>
      <c r="C187" s="1283" t="s">
        <v>2064</v>
      </c>
      <c r="D187" s="1284"/>
      <c r="E187" s="1284"/>
      <c r="F187" s="1284"/>
      <c r="G187" s="1285"/>
      <c r="L187" s="187"/>
      <c r="O187" s="174"/>
    </row>
    <row r="188" spans="1:80">
      <c r="A188" s="175">
        <v>78</v>
      </c>
      <c r="B188" s="176" t="s">
        <v>248</v>
      </c>
      <c r="C188" s="177" t="s">
        <v>249</v>
      </c>
      <c r="D188" s="178" t="s">
        <v>39</v>
      </c>
      <c r="E188" s="1127">
        <v>12</v>
      </c>
      <c r="F188" s="63"/>
      <c r="G188" s="180">
        <f>E188*F188</f>
        <v>0</v>
      </c>
      <c r="O188" s="174"/>
      <c r="CA188" s="181"/>
      <c r="CB188" s="181"/>
    </row>
    <row r="189" spans="1:80">
      <c r="A189" s="182"/>
      <c r="B189" s="188"/>
      <c r="C189" s="1283" t="s">
        <v>2071</v>
      </c>
      <c r="D189" s="1284"/>
      <c r="E189" s="1284"/>
      <c r="F189" s="1284"/>
      <c r="G189" s="1285"/>
      <c r="L189" s="187"/>
      <c r="O189" s="174"/>
    </row>
    <row r="190" spans="1:80" ht="22.5">
      <c r="A190" s="175">
        <v>79</v>
      </c>
      <c r="B190" s="176" t="s">
        <v>250</v>
      </c>
      <c r="C190" s="177" t="s">
        <v>251</v>
      </c>
      <c r="D190" s="178" t="s">
        <v>231</v>
      </c>
      <c r="E190" s="1127">
        <v>2</v>
      </c>
      <c r="F190" s="63"/>
      <c r="G190" s="180">
        <f>E190*F190</f>
        <v>0</v>
      </c>
      <c r="O190" s="174"/>
      <c r="CA190" s="181"/>
      <c r="CB190" s="181"/>
    </row>
    <row r="191" spans="1:80" ht="22.5">
      <c r="A191" s="175">
        <v>80</v>
      </c>
      <c r="B191" s="176" t="s">
        <v>252</v>
      </c>
      <c r="C191" s="177" t="s">
        <v>253</v>
      </c>
      <c r="D191" s="178" t="s">
        <v>231</v>
      </c>
      <c r="E191" s="1127">
        <v>5</v>
      </c>
      <c r="F191" s="63"/>
      <c r="G191" s="180">
        <f>E191*F191</f>
        <v>0</v>
      </c>
      <c r="O191" s="174"/>
      <c r="CA191" s="181"/>
      <c r="CB191" s="181"/>
    </row>
    <row r="192" spans="1:80">
      <c r="A192" s="191"/>
      <c r="B192" s="192" t="s">
        <v>13</v>
      </c>
      <c r="C192" s="193" t="str">
        <f>CONCATENATE(B165," ",C165)</f>
        <v>4 Vodorovné konstrukce</v>
      </c>
      <c r="D192" s="194"/>
      <c r="E192" s="1129"/>
      <c r="F192" s="196"/>
      <c r="G192" s="197">
        <f>SUM(G165:G191)</f>
        <v>0</v>
      </c>
      <c r="O192" s="174"/>
      <c r="BA192" s="198"/>
      <c r="BB192" s="198"/>
      <c r="BC192" s="198"/>
      <c r="BD192" s="198"/>
      <c r="BE192" s="198"/>
    </row>
    <row r="193" spans="1:80">
      <c r="A193" s="166" t="s">
        <v>9</v>
      </c>
      <c r="B193" s="167" t="s">
        <v>254</v>
      </c>
      <c r="C193" s="168" t="s">
        <v>255</v>
      </c>
      <c r="D193" s="169"/>
      <c r="E193" s="1126"/>
      <c r="F193" s="171"/>
      <c r="G193" s="172"/>
      <c r="H193" s="173"/>
      <c r="I193" s="173"/>
      <c r="O193" s="174"/>
    </row>
    <row r="194" spans="1:80">
      <c r="A194" s="175">
        <v>81</v>
      </c>
      <c r="B194" s="176" t="s">
        <v>256</v>
      </c>
      <c r="C194" s="177" t="s">
        <v>257</v>
      </c>
      <c r="D194" s="178" t="s">
        <v>39</v>
      </c>
      <c r="E194" s="1127">
        <v>526.33000000000004</v>
      </c>
      <c r="F194" s="63"/>
      <c r="G194" s="180">
        <f>E194*F194</f>
        <v>0</v>
      </c>
      <c r="O194" s="174"/>
      <c r="CA194" s="181"/>
      <c r="CB194" s="181"/>
    </row>
    <row r="195" spans="1:80">
      <c r="A195" s="182"/>
      <c r="B195" s="183"/>
      <c r="C195" s="1291" t="s">
        <v>258</v>
      </c>
      <c r="D195" s="1292"/>
      <c r="E195" s="1128">
        <v>513.33000000000004</v>
      </c>
      <c r="F195" s="185"/>
      <c r="G195" s="186"/>
      <c r="M195" s="187"/>
      <c r="O195" s="174"/>
    </row>
    <row r="196" spans="1:80">
      <c r="A196" s="182"/>
      <c r="B196" s="183"/>
      <c r="C196" s="1291" t="s">
        <v>259</v>
      </c>
      <c r="D196" s="1292"/>
      <c r="E196" s="1128">
        <v>13</v>
      </c>
      <c r="F196" s="185"/>
      <c r="G196" s="186"/>
      <c r="M196" s="187"/>
      <c r="O196" s="174"/>
    </row>
    <row r="197" spans="1:80">
      <c r="A197" s="175">
        <v>82</v>
      </c>
      <c r="B197" s="176" t="s">
        <v>260</v>
      </c>
      <c r="C197" s="177" t="s">
        <v>261</v>
      </c>
      <c r="D197" s="178" t="s">
        <v>39</v>
      </c>
      <c r="E197" s="1127">
        <v>1702.6375</v>
      </c>
      <c r="F197" s="63"/>
      <c r="G197" s="180">
        <f>E197*F197</f>
        <v>0</v>
      </c>
      <c r="O197" s="174"/>
      <c r="CA197" s="181"/>
      <c r="CB197" s="181"/>
    </row>
    <row r="198" spans="1:80">
      <c r="A198" s="182"/>
      <c r="B198" s="183"/>
      <c r="C198" s="1291" t="s">
        <v>262</v>
      </c>
      <c r="D198" s="1292"/>
      <c r="E198" s="1128">
        <v>52</v>
      </c>
      <c r="F198" s="185"/>
      <c r="G198" s="186"/>
      <c r="M198" s="187"/>
      <c r="O198" s="174"/>
    </row>
    <row r="199" spans="1:80">
      <c r="A199" s="182"/>
      <c r="B199" s="183"/>
      <c r="C199" s="1291" t="s">
        <v>263</v>
      </c>
      <c r="D199" s="1292"/>
      <c r="E199" s="1128">
        <v>1353.75</v>
      </c>
      <c r="F199" s="185"/>
      <c r="G199" s="186"/>
      <c r="M199" s="187"/>
      <c r="O199" s="174"/>
    </row>
    <row r="200" spans="1:80">
      <c r="A200" s="182"/>
      <c r="B200" s="183"/>
      <c r="C200" s="1291" t="s">
        <v>52</v>
      </c>
      <c r="D200" s="1292"/>
      <c r="E200" s="1128">
        <v>-32.83</v>
      </c>
      <c r="F200" s="185"/>
      <c r="G200" s="186"/>
      <c r="M200" s="187"/>
      <c r="O200" s="174"/>
    </row>
    <row r="201" spans="1:80">
      <c r="A201" s="182"/>
      <c r="B201" s="183"/>
      <c r="C201" s="1291" t="s">
        <v>264</v>
      </c>
      <c r="D201" s="1292"/>
      <c r="E201" s="1128">
        <v>-8.4</v>
      </c>
      <c r="F201" s="185"/>
      <c r="G201" s="186"/>
      <c r="M201" s="187"/>
      <c r="O201" s="174"/>
    </row>
    <row r="202" spans="1:80">
      <c r="A202" s="182"/>
      <c r="B202" s="183"/>
      <c r="C202" s="1291" t="s">
        <v>265</v>
      </c>
      <c r="D202" s="1292"/>
      <c r="E202" s="1128">
        <v>-8.5500000000000007</v>
      </c>
      <c r="F202" s="185"/>
      <c r="G202" s="186"/>
      <c r="M202" s="187"/>
      <c r="O202" s="174"/>
    </row>
    <row r="203" spans="1:80">
      <c r="A203" s="182"/>
      <c r="B203" s="183"/>
      <c r="C203" s="1291" t="s">
        <v>266</v>
      </c>
      <c r="D203" s="1292"/>
      <c r="E203" s="1128">
        <v>-6</v>
      </c>
      <c r="F203" s="185"/>
      <c r="G203" s="186"/>
      <c r="M203" s="187"/>
      <c r="O203" s="174"/>
    </row>
    <row r="204" spans="1:80">
      <c r="A204" s="182"/>
      <c r="B204" s="183"/>
      <c r="C204" s="1291" t="s">
        <v>267</v>
      </c>
      <c r="D204" s="1292"/>
      <c r="E204" s="1128">
        <v>-15.04</v>
      </c>
      <c r="F204" s="185"/>
      <c r="G204" s="186"/>
      <c r="M204" s="187"/>
      <c r="O204" s="174"/>
    </row>
    <row r="205" spans="1:80">
      <c r="A205" s="182"/>
      <c r="B205" s="183"/>
      <c r="C205" s="1291" t="s">
        <v>268</v>
      </c>
      <c r="D205" s="1292"/>
      <c r="E205" s="1128">
        <v>10.64</v>
      </c>
      <c r="F205" s="185"/>
      <c r="G205" s="186"/>
      <c r="M205" s="187"/>
      <c r="O205" s="174"/>
    </row>
    <row r="206" spans="1:80">
      <c r="A206" s="182"/>
      <c r="B206" s="183"/>
      <c r="C206" s="1291" t="s">
        <v>269</v>
      </c>
      <c r="D206" s="1292"/>
      <c r="E206" s="1128">
        <v>1.74</v>
      </c>
      <c r="F206" s="185"/>
      <c r="G206" s="186"/>
      <c r="M206" s="187"/>
      <c r="O206" s="174"/>
    </row>
    <row r="207" spans="1:80">
      <c r="A207" s="182"/>
      <c r="B207" s="183"/>
      <c r="C207" s="1293" t="s">
        <v>185</v>
      </c>
      <c r="D207" s="1292"/>
      <c r="E207" s="1131">
        <v>1347.3100000000002</v>
      </c>
      <c r="F207" s="185"/>
      <c r="G207" s="186"/>
      <c r="M207" s="187"/>
      <c r="O207" s="174"/>
    </row>
    <row r="208" spans="1:80">
      <c r="A208" s="182"/>
      <c r="B208" s="183"/>
      <c r="C208" s="1291" t="s">
        <v>270</v>
      </c>
      <c r="D208" s="1292"/>
      <c r="E208" s="1128">
        <v>362.02499999999998</v>
      </c>
      <c r="F208" s="185"/>
      <c r="G208" s="186"/>
      <c r="M208" s="187"/>
      <c r="O208" s="174"/>
    </row>
    <row r="209" spans="1:80">
      <c r="A209" s="182"/>
      <c r="B209" s="183"/>
      <c r="C209" s="1291" t="s">
        <v>271</v>
      </c>
      <c r="D209" s="1292"/>
      <c r="E209" s="1128">
        <v>-6.6974999999999998</v>
      </c>
      <c r="F209" s="185"/>
      <c r="G209" s="186"/>
      <c r="M209" s="187"/>
      <c r="O209" s="174"/>
    </row>
    <row r="210" spans="1:80">
      <c r="A210" s="182"/>
      <c r="B210" s="183"/>
      <c r="C210" s="1293" t="s">
        <v>185</v>
      </c>
      <c r="D210" s="1292"/>
      <c r="E210" s="1131">
        <v>355.32749999999999</v>
      </c>
      <c r="F210" s="185"/>
      <c r="G210" s="186"/>
      <c r="M210" s="187"/>
      <c r="O210" s="174"/>
    </row>
    <row r="211" spans="1:80" ht="22.5">
      <c r="A211" s="175">
        <v>83</v>
      </c>
      <c r="B211" s="176" t="s">
        <v>272</v>
      </c>
      <c r="C211" s="177" t="s">
        <v>273</v>
      </c>
      <c r="D211" s="178" t="s">
        <v>39</v>
      </c>
      <c r="E211" s="1127">
        <v>37.17</v>
      </c>
      <c r="F211" s="63"/>
      <c r="G211" s="180">
        <f>E211*F211</f>
        <v>0</v>
      </c>
      <c r="O211" s="174"/>
      <c r="CA211" s="181"/>
      <c r="CB211" s="181"/>
    </row>
    <row r="212" spans="1:80">
      <c r="A212" s="182"/>
      <c r="B212" s="188"/>
      <c r="C212" s="1283" t="s">
        <v>274</v>
      </c>
      <c r="D212" s="1284"/>
      <c r="E212" s="1284"/>
      <c r="F212" s="1284"/>
      <c r="G212" s="1285"/>
      <c r="L212" s="187"/>
      <c r="O212" s="174"/>
    </row>
    <row r="213" spans="1:80" ht="67.5">
      <c r="A213" s="182"/>
      <c r="B213" s="188"/>
      <c r="C213" s="1132" t="s">
        <v>2651</v>
      </c>
      <c r="D213" s="1133"/>
      <c r="E213" s="1134"/>
      <c r="F213" s="1135"/>
      <c r="G213" s="1136"/>
      <c r="L213" s="187"/>
      <c r="O213" s="174"/>
    </row>
    <row r="214" spans="1:80">
      <c r="A214" s="182"/>
      <c r="B214" s="183"/>
      <c r="C214" s="1291" t="s">
        <v>275</v>
      </c>
      <c r="D214" s="1292"/>
      <c r="E214" s="1128">
        <v>70</v>
      </c>
      <c r="F214" s="185"/>
      <c r="G214" s="186"/>
      <c r="M214" s="187"/>
      <c r="O214" s="174"/>
    </row>
    <row r="215" spans="1:80">
      <c r="A215" s="182"/>
      <c r="B215" s="183"/>
      <c r="C215" s="1291" t="s">
        <v>52</v>
      </c>
      <c r="D215" s="1292"/>
      <c r="E215" s="1128">
        <v>-32.83</v>
      </c>
      <c r="F215" s="185"/>
      <c r="G215" s="186"/>
      <c r="M215" s="187"/>
      <c r="O215" s="174"/>
    </row>
    <row r="216" spans="1:80" ht="22.5">
      <c r="A216" s="175">
        <v>84</v>
      </c>
      <c r="B216" s="176" t="s">
        <v>276</v>
      </c>
      <c r="C216" s="177" t="s">
        <v>273</v>
      </c>
      <c r="D216" s="178" t="s">
        <v>39</v>
      </c>
      <c r="E216" s="1127">
        <v>9.7739999999999991</v>
      </c>
      <c r="F216" s="63"/>
      <c r="G216" s="180">
        <f>E216*F216</f>
        <v>0</v>
      </c>
      <c r="O216" s="174"/>
      <c r="CA216" s="181"/>
      <c r="CB216" s="181"/>
    </row>
    <row r="217" spans="1:80">
      <c r="A217" s="182"/>
      <c r="B217" s="188"/>
      <c r="C217" s="1283" t="s">
        <v>277</v>
      </c>
      <c r="D217" s="1284"/>
      <c r="E217" s="1284"/>
      <c r="F217" s="1284"/>
      <c r="G217" s="1285"/>
      <c r="L217" s="187"/>
      <c r="O217" s="174"/>
    </row>
    <row r="218" spans="1:80" ht="67.5">
      <c r="A218" s="182"/>
      <c r="B218" s="188"/>
      <c r="C218" s="1132" t="s">
        <v>2651</v>
      </c>
      <c r="D218" s="1133"/>
      <c r="E218" s="1134"/>
      <c r="F218" s="1135"/>
      <c r="G218" s="1136"/>
      <c r="L218" s="187"/>
      <c r="O218" s="174"/>
    </row>
    <row r="219" spans="1:80">
      <c r="A219" s="182"/>
      <c r="B219" s="183"/>
      <c r="C219" s="1291" t="s">
        <v>278</v>
      </c>
      <c r="D219" s="1292"/>
      <c r="E219" s="1128">
        <v>19.71</v>
      </c>
      <c r="F219" s="185"/>
      <c r="G219" s="186"/>
      <c r="M219" s="187"/>
      <c r="O219" s="174"/>
    </row>
    <row r="220" spans="1:80">
      <c r="A220" s="182"/>
      <c r="B220" s="183"/>
      <c r="C220" s="1291" t="s">
        <v>279</v>
      </c>
      <c r="D220" s="1292"/>
      <c r="E220" s="1128">
        <v>-9.9359999999999999</v>
      </c>
      <c r="F220" s="185"/>
      <c r="G220" s="186"/>
      <c r="M220" s="187"/>
      <c r="O220" s="174"/>
    </row>
    <row r="221" spans="1:80">
      <c r="A221" s="191"/>
      <c r="B221" s="192" t="s">
        <v>13</v>
      </c>
      <c r="C221" s="193" t="str">
        <f>CONCATENATE(B193," ",C193)</f>
        <v>6 Úpravy povrchu, podlahy</v>
      </c>
      <c r="D221" s="194"/>
      <c r="E221" s="1129"/>
      <c r="F221" s="196"/>
      <c r="G221" s="197">
        <f>SUM(G193:G220)</f>
        <v>0</v>
      </c>
      <c r="O221" s="174"/>
      <c r="BA221" s="198"/>
      <c r="BB221" s="198"/>
      <c r="BC221" s="198"/>
      <c r="BD221" s="198"/>
      <c r="BE221" s="198"/>
    </row>
    <row r="222" spans="1:80">
      <c r="A222" s="166" t="s">
        <v>9</v>
      </c>
      <c r="B222" s="167" t="s">
        <v>280</v>
      </c>
      <c r="C222" s="168" t="s">
        <v>281</v>
      </c>
      <c r="D222" s="169"/>
      <c r="E222" s="1126"/>
      <c r="F222" s="171"/>
      <c r="G222" s="172"/>
      <c r="H222" s="173"/>
      <c r="I222" s="173"/>
      <c r="O222" s="174"/>
    </row>
    <row r="223" spans="1:80" ht="22.5">
      <c r="A223" s="175">
        <v>85</v>
      </c>
      <c r="B223" s="176" t="s">
        <v>282</v>
      </c>
      <c r="C223" s="177" t="s">
        <v>283</v>
      </c>
      <c r="D223" s="178" t="s">
        <v>39</v>
      </c>
      <c r="E223" s="1127">
        <v>401.13</v>
      </c>
      <c r="F223" s="63"/>
      <c r="G223" s="180">
        <f>E223*F223</f>
        <v>0</v>
      </c>
      <c r="O223" s="174"/>
      <c r="CA223" s="181"/>
      <c r="CB223" s="181"/>
    </row>
    <row r="224" spans="1:80">
      <c r="A224" s="182"/>
      <c r="B224" s="188"/>
      <c r="C224" s="1283" t="s">
        <v>284</v>
      </c>
      <c r="D224" s="1284"/>
      <c r="E224" s="1284"/>
      <c r="F224" s="1284"/>
      <c r="G224" s="1285"/>
      <c r="L224" s="187"/>
      <c r="O224" s="174"/>
    </row>
    <row r="225" spans="1:80">
      <c r="A225" s="182"/>
      <c r="B225" s="188"/>
      <c r="C225" s="1294" t="s">
        <v>2652</v>
      </c>
      <c r="D225" s="1295"/>
      <c r="E225" s="1295"/>
      <c r="F225" s="1295"/>
      <c r="G225" s="1296"/>
      <c r="L225" s="187"/>
      <c r="O225" s="174"/>
    </row>
    <row r="226" spans="1:80">
      <c r="A226" s="182"/>
      <c r="B226" s="183"/>
      <c r="C226" s="1291" t="s">
        <v>245</v>
      </c>
      <c r="D226" s="1292"/>
      <c r="E226" s="1128">
        <v>113.74</v>
      </c>
      <c r="F226" s="185"/>
      <c r="G226" s="186"/>
      <c r="M226" s="187"/>
      <c r="O226" s="174"/>
    </row>
    <row r="227" spans="1:80">
      <c r="A227" s="182"/>
      <c r="B227" s="183"/>
      <c r="C227" s="1291" t="s">
        <v>246</v>
      </c>
      <c r="D227" s="1292"/>
      <c r="E227" s="1128">
        <v>154.47999999999999</v>
      </c>
      <c r="F227" s="185"/>
      <c r="G227" s="186"/>
      <c r="M227" s="187"/>
      <c r="O227" s="174"/>
    </row>
    <row r="228" spans="1:80">
      <c r="A228" s="182"/>
      <c r="B228" s="183"/>
      <c r="C228" s="1291" t="s">
        <v>285</v>
      </c>
      <c r="D228" s="1292"/>
      <c r="E228" s="1128">
        <v>132.91</v>
      </c>
      <c r="F228" s="185"/>
      <c r="G228" s="186"/>
      <c r="M228" s="187"/>
      <c r="O228" s="174"/>
    </row>
    <row r="229" spans="1:80" ht="22.5">
      <c r="A229" s="175">
        <v>86</v>
      </c>
      <c r="B229" s="176" t="s">
        <v>286</v>
      </c>
      <c r="C229" s="177" t="s">
        <v>287</v>
      </c>
      <c r="D229" s="178" t="s">
        <v>39</v>
      </c>
      <c r="E229" s="1127">
        <v>118.02</v>
      </c>
      <c r="F229" s="63"/>
      <c r="G229" s="180">
        <f>E229*F229</f>
        <v>0</v>
      </c>
      <c r="O229" s="174"/>
      <c r="CA229" s="181"/>
      <c r="CB229" s="181"/>
    </row>
    <row r="230" spans="1:80">
      <c r="A230" s="182"/>
      <c r="B230" s="188"/>
      <c r="C230" s="1283" t="s">
        <v>284</v>
      </c>
      <c r="D230" s="1284"/>
      <c r="E230" s="1284"/>
      <c r="F230" s="1284"/>
      <c r="G230" s="1285"/>
      <c r="L230" s="187"/>
      <c r="O230" s="174"/>
    </row>
    <row r="231" spans="1:80">
      <c r="A231" s="182"/>
      <c r="B231" s="188"/>
      <c r="C231" s="1294" t="s">
        <v>2652</v>
      </c>
      <c r="D231" s="1295"/>
      <c r="E231" s="1295"/>
      <c r="F231" s="1295"/>
      <c r="G231" s="1296"/>
      <c r="L231" s="187"/>
      <c r="O231" s="174"/>
    </row>
    <row r="232" spans="1:80">
      <c r="A232" s="182"/>
      <c r="B232" s="188"/>
      <c r="C232" s="1283" t="s">
        <v>288</v>
      </c>
      <c r="D232" s="1284"/>
      <c r="E232" s="1284"/>
      <c r="F232" s="1284"/>
      <c r="G232" s="1285"/>
      <c r="L232" s="187"/>
      <c r="O232" s="174"/>
    </row>
    <row r="233" spans="1:80">
      <c r="A233" s="182"/>
      <c r="B233" s="183"/>
      <c r="C233" s="1291" t="s">
        <v>289</v>
      </c>
      <c r="D233" s="1292"/>
      <c r="E233" s="1128">
        <v>112.4</v>
      </c>
      <c r="F233" s="185"/>
      <c r="G233" s="186"/>
      <c r="M233" s="187"/>
      <c r="O233" s="174"/>
    </row>
    <row r="234" spans="1:80">
      <c r="A234" s="182"/>
      <c r="B234" s="183"/>
      <c r="C234" s="1291" t="s">
        <v>290</v>
      </c>
      <c r="D234" s="1292"/>
      <c r="E234" s="1128">
        <v>5.62</v>
      </c>
      <c r="F234" s="185"/>
      <c r="G234" s="186"/>
      <c r="M234" s="187"/>
      <c r="O234" s="174"/>
    </row>
    <row r="235" spans="1:80" ht="22.5">
      <c r="A235" s="175">
        <v>87</v>
      </c>
      <c r="B235" s="176" t="s">
        <v>291</v>
      </c>
      <c r="C235" s="177" t="s">
        <v>292</v>
      </c>
      <c r="D235" s="178" t="s">
        <v>39</v>
      </c>
      <c r="E235" s="1127">
        <v>590.99249999999995</v>
      </c>
      <c r="F235" s="63"/>
      <c r="G235" s="180">
        <f>E235*F235</f>
        <v>0</v>
      </c>
      <c r="O235" s="174"/>
      <c r="CA235" s="181"/>
      <c r="CB235" s="181"/>
    </row>
    <row r="236" spans="1:80">
      <c r="A236" s="182"/>
      <c r="B236" s="188"/>
      <c r="C236" s="1283" t="s">
        <v>284</v>
      </c>
      <c r="D236" s="1284"/>
      <c r="E236" s="1284"/>
      <c r="F236" s="1284"/>
      <c r="G236" s="1285"/>
      <c r="L236" s="187"/>
      <c r="O236" s="174"/>
    </row>
    <row r="237" spans="1:80">
      <c r="A237" s="182"/>
      <c r="B237" s="188"/>
      <c r="C237" s="1294" t="s">
        <v>2653</v>
      </c>
      <c r="D237" s="1295"/>
      <c r="E237" s="1295"/>
      <c r="F237" s="1295"/>
      <c r="G237" s="1296"/>
      <c r="L237" s="187"/>
      <c r="O237" s="174"/>
    </row>
    <row r="238" spans="1:80">
      <c r="A238" s="182"/>
      <c r="B238" s="188"/>
      <c r="C238" s="1283" t="s">
        <v>288</v>
      </c>
      <c r="D238" s="1284"/>
      <c r="E238" s="1284"/>
      <c r="F238" s="1284"/>
      <c r="G238" s="1285"/>
      <c r="L238" s="187"/>
      <c r="O238" s="174"/>
    </row>
    <row r="239" spans="1:80">
      <c r="A239" s="182"/>
      <c r="B239" s="183"/>
      <c r="C239" s="1291" t="s">
        <v>293</v>
      </c>
      <c r="D239" s="1292"/>
      <c r="E239" s="1128">
        <v>562.85</v>
      </c>
      <c r="F239" s="185"/>
      <c r="G239" s="186"/>
      <c r="M239" s="187"/>
      <c r="O239" s="174"/>
    </row>
    <row r="240" spans="1:80">
      <c r="A240" s="182"/>
      <c r="B240" s="183"/>
      <c r="C240" s="1291" t="s">
        <v>294</v>
      </c>
      <c r="D240" s="1292"/>
      <c r="E240" s="1128">
        <v>28.142499999999998</v>
      </c>
      <c r="F240" s="185"/>
      <c r="G240" s="186"/>
      <c r="M240" s="187"/>
      <c r="O240" s="174"/>
    </row>
    <row r="241" spans="1:80" ht="22.5">
      <c r="A241" s="175">
        <v>88</v>
      </c>
      <c r="B241" s="176" t="s">
        <v>295</v>
      </c>
      <c r="C241" s="177" t="s">
        <v>296</v>
      </c>
      <c r="D241" s="178" t="s">
        <v>39</v>
      </c>
      <c r="E241" s="1127">
        <v>20.37</v>
      </c>
      <c r="F241" s="63"/>
      <c r="G241" s="180">
        <f>E241*F241</f>
        <v>0</v>
      </c>
      <c r="O241" s="174"/>
      <c r="CA241" s="181"/>
      <c r="CB241" s="181"/>
    </row>
    <row r="242" spans="1:80">
      <c r="A242" s="182"/>
      <c r="B242" s="188"/>
      <c r="C242" s="1283" t="s">
        <v>284</v>
      </c>
      <c r="D242" s="1284"/>
      <c r="E242" s="1284"/>
      <c r="F242" s="1284"/>
      <c r="G242" s="1285"/>
      <c r="L242" s="187"/>
      <c r="O242" s="174"/>
    </row>
    <row r="243" spans="1:80">
      <c r="A243" s="182"/>
      <c r="B243" s="188"/>
      <c r="C243" s="1294" t="s">
        <v>2653</v>
      </c>
      <c r="D243" s="1295"/>
      <c r="E243" s="1295"/>
      <c r="F243" s="1295"/>
      <c r="G243" s="1296"/>
      <c r="L243" s="187"/>
      <c r="O243" s="174"/>
    </row>
    <row r="244" spans="1:80">
      <c r="A244" s="182"/>
      <c r="B244" s="188"/>
      <c r="C244" s="1283" t="s">
        <v>288</v>
      </c>
      <c r="D244" s="1284"/>
      <c r="E244" s="1284"/>
      <c r="F244" s="1284"/>
      <c r="G244" s="1285"/>
      <c r="L244" s="187"/>
      <c r="O244" s="174"/>
    </row>
    <row r="245" spans="1:80">
      <c r="A245" s="182"/>
      <c r="B245" s="183"/>
      <c r="C245" s="1291" t="s">
        <v>297</v>
      </c>
      <c r="D245" s="1292"/>
      <c r="E245" s="1128">
        <v>19.399999999999999</v>
      </c>
      <c r="F245" s="185"/>
      <c r="G245" s="186"/>
      <c r="M245" s="187"/>
      <c r="O245" s="174"/>
    </row>
    <row r="246" spans="1:80">
      <c r="A246" s="182"/>
      <c r="B246" s="183"/>
      <c r="C246" s="1291" t="s">
        <v>298</v>
      </c>
      <c r="D246" s="1292"/>
      <c r="E246" s="1128">
        <v>0.97</v>
      </c>
      <c r="F246" s="185"/>
      <c r="G246" s="186"/>
      <c r="M246" s="187"/>
      <c r="O246" s="174"/>
    </row>
    <row r="247" spans="1:80" ht="22.5">
      <c r="A247" s="175">
        <v>89</v>
      </c>
      <c r="B247" s="176" t="s">
        <v>299</v>
      </c>
      <c r="C247" s="177" t="s">
        <v>300</v>
      </c>
      <c r="D247" s="178" t="s">
        <v>39</v>
      </c>
      <c r="E247" s="1127">
        <v>52.78</v>
      </c>
      <c r="F247" s="63"/>
      <c r="G247" s="180">
        <f>E247*F247</f>
        <v>0</v>
      </c>
      <c r="O247" s="174"/>
      <c r="CA247" s="181"/>
      <c r="CB247" s="181"/>
    </row>
    <row r="248" spans="1:80">
      <c r="A248" s="182"/>
      <c r="B248" s="188"/>
      <c r="C248" s="1294" t="s">
        <v>304</v>
      </c>
      <c r="D248" s="1295"/>
      <c r="E248" s="1295"/>
      <c r="F248" s="1295"/>
      <c r="G248" s="1296"/>
      <c r="L248" s="187"/>
      <c r="O248" s="174"/>
    </row>
    <row r="249" spans="1:80">
      <c r="A249" s="182"/>
      <c r="B249" s="188"/>
      <c r="C249" s="1294" t="s">
        <v>2653</v>
      </c>
      <c r="D249" s="1295"/>
      <c r="E249" s="1295"/>
      <c r="F249" s="1295"/>
      <c r="G249" s="1296"/>
      <c r="L249" s="187"/>
      <c r="O249" s="174"/>
    </row>
    <row r="250" spans="1:80">
      <c r="A250" s="182"/>
      <c r="B250" s="183"/>
      <c r="C250" s="1291" t="s">
        <v>301</v>
      </c>
      <c r="D250" s="1292"/>
      <c r="E250" s="1128">
        <v>52.78</v>
      </c>
      <c r="F250" s="185"/>
      <c r="G250" s="186"/>
      <c r="M250" s="187"/>
      <c r="O250" s="174"/>
    </row>
    <row r="251" spans="1:80">
      <c r="A251" s="182"/>
      <c r="B251" s="183"/>
      <c r="C251" s="1291" t="s">
        <v>302</v>
      </c>
      <c r="D251" s="1292"/>
      <c r="E251" s="1128">
        <v>0</v>
      </c>
      <c r="F251" s="185"/>
      <c r="G251" s="186"/>
      <c r="M251" s="187"/>
      <c r="O251" s="174"/>
    </row>
    <row r="252" spans="1:80" ht="22.5">
      <c r="A252" s="175">
        <v>90</v>
      </c>
      <c r="B252" s="176" t="s">
        <v>303</v>
      </c>
      <c r="C252" s="1137" t="s">
        <v>2650</v>
      </c>
      <c r="D252" s="178" t="s">
        <v>39</v>
      </c>
      <c r="E252" s="1127">
        <v>6</v>
      </c>
      <c r="F252" s="63"/>
      <c r="G252" s="180">
        <f>E252*F252</f>
        <v>0</v>
      </c>
      <c r="O252" s="174"/>
      <c r="CA252" s="181"/>
      <c r="CB252" s="181"/>
    </row>
    <row r="253" spans="1:80">
      <c r="A253" s="182"/>
      <c r="B253" s="188"/>
      <c r="C253" s="1283" t="s">
        <v>304</v>
      </c>
      <c r="D253" s="1284"/>
      <c r="E253" s="1284"/>
      <c r="F253" s="1284"/>
      <c r="G253" s="1285"/>
      <c r="L253" s="187"/>
      <c r="O253" s="174"/>
    </row>
    <row r="254" spans="1:80">
      <c r="A254" s="182"/>
      <c r="B254" s="188"/>
      <c r="C254" s="1132" t="s">
        <v>2654</v>
      </c>
      <c r="D254" s="1133"/>
      <c r="E254" s="1134"/>
      <c r="F254" s="1135"/>
      <c r="G254" s="1136"/>
      <c r="L254" s="187"/>
      <c r="O254" s="174"/>
    </row>
    <row r="255" spans="1:80">
      <c r="A255" s="182"/>
      <c r="B255" s="188"/>
      <c r="C255" s="1294" t="s">
        <v>2653</v>
      </c>
      <c r="D255" s="1295"/>
      <c r="E255" s="1295"/>
      <c r="F255" s="1295"/>
      <c r="G255" s="1296"/>
      <c r="L255" s="187"/>
      <c r="O255" s="174"/>
    </row>
    <row r="256" spans="1:80">
      <c r="A256" s="182"/>
      <c r="B256" s="183"/>
      <c r="C256" s="1291" t="s">
        <v>254</v>
      </c>
      <c r="D256" s="1292"/>
      <c r="E256" s="1128">
        <v>6</v>
      </c>
      <c r="F256" s="185"/>
      <c r="G256" s="186"/>
      <c r="M256" s="187"/>
      <c r="O256" s="174"/>
    </row>
    <row r="257" spans="1:80">
      <c r="A257" s="191"/>
      <c r="B257" s="192" t="s">
        <v>13</v>
      </c>
      <c r="C257" s="193" t="str">
        <f>CONCATENATE(B222," ",C222)</f>
        <v>63 Podlahy a podlahové konstrukce</v>
      </c>
      <c r="D257" s="194"/>
      <c r="E257" s="1129"/>
      <c r="F257" s="196"/>
      <c r="G257" s="197">
        <f>SUM(G222:G256)</f>
        <v>0</v>
      </c>
      <c r="O257" s="174"/>
      <c r="BA257" s="198"/>
      <c r="BB257" s="198"/>
      <c r="BC257" s="198"/>
      <c r="BD257" s="198"/>
      <c r="BE257" s="198"/>
    </row>
    <row r="258" spans="1:80">
      <c r="A258" s="166" t="s">
        <v>9</v>
      </c>
      <c r="B258" s="167" t="s">
        <v>305</v>
      </c>
      <c r="C258" s="168" t="s">
        <v>306</v>
      </c>
      <c r="D258" s="169"/>
      <c r="E258" s="1126"/>
      <c r="F258" s="171"/>
      <c r="G258" s="172"/>
      <c r="H258" s="173"/>
      <c r="I258" s="173"/>
      <c r="O258" s="174"/>
    </row>
    <row r="259" spans="1:80">
      <c r="A259" s="175">
        <v>91</v>
      </c>
      <c r="B259" s="176" t="s">
        <v>307</v>
      </c>
      <c r="C259" s="177" t="s">
        <v>308</v>
      </c>
      <c r="D259" s="178" t="s">
        <v>39</v>
      </c>
      <c r="E259" s="1127">
        <v>513.53</v>
      </c>
      <c r="F259" s="63"/>
      <c r="G259" s="180">
        <f t="shared" ref="G259:G265" si="4">E259*F259</f>
        <v>0</v>
      </c>
      <c r="O259" s="174"/>
      <c r="CA259" s="181"/>
      <c r="CB259" s="181"/>
    </row>
    <row r="260" spans="1:80">
      <c r="A260" s="175">
        <v>92</v>
      </c>
      <c r="B260" s="176" t="s">
        <v>309</v>
      </c>
      <c r="C260" s="177" t="s">
        <v>310</v>
      </c>
      <c r="D260" s="178" t="s">
        <v>39</v>
      </c>
      <c r="E260" s="1127">
        <v>641.03</v>
      </c>
      <c r="F260" s="63"/>
      <c r="G260" s="180">
        <f t="shared" si="4"/>
        <v>0</v>
      </c>
      <c r="O260" s="174"/>
      <c r="CA260" s="181"/>
      <c r="CB260" s="181"/>
    </row>
    <row r="261" spans="1:80">
      <c r="A261" s="175">
        <v>93</v>
      </c>
      <c r="B261" s="176" t="s">
        <v>311</v>
      </c>
      <c r="C261" s="177" t="s">
        <v>312</v>
      </c>
      <c r="D261" s="178" t="s">
        <v>39</v>
      </c>
      <c r="E261" s="1127">
        <v>1300</v>
      </c>
      <c r="F261" s="63"/>
      <c r="G261" s="180">
        <f t="shared" si="4"/>
        <v>0</v>
      </c>
      <c r="O261" s="174"/>
      <c r="CA261" s="181"/>
      <c r="CB261" s="181"/>
    </row>
    <row r="262" spans="1:80">
      <c r="A262" s="175">
        <v>94</v>
      </c>
      <c r="B262" s="176" t="s">
        <v>313</v>
      </c>
      <c r="C262" s="177" t="s">
        <v>314</v>
      </c>
      <c r="D262" s="178" t="s">
        <v>12</v>
      </c>
      <c r="E262" s="1127">
        <v>18</v>
      </c>
      <c r="F262" s="63"/>
      <c r="G262" s="180">
        <f t="shared" si="4"/>
        <v>0</v>
      </c>
      <c r="O262" s="174"/>
      <c r="CA262" s="181"/>
      <c r="CB262" s="181"/>
    </row>
    <row r="263" spans="1:80" ht="22.5">
      <c r="A263" s="175">
        <v>95</v>
      </c>
      <c r="B263" s="176" t="s">
        <v>315</v>
      </c>
      <c r="C263" s="177" t="s">
        <v>316</v>
      </c>
      <c r="D263" s="178" t="s">
        <v>12</v>
      </c>
      <c r="E263" s="1127">
        <v>36</v>
      </c>
      <c r="F263" s="63"/>
      <c r="G263" s="180">
        <f t="shared" si="4"/>
        <v>0</v>
      </c>
      <c r="O263" s="174"/>
      <c r="CA263" s="181"/>
      <c r="CB263" s="181"/>
    </row>
    <row r="264" spans="1:80">
      <c r="A264" s="175">
        <v>96</v>
      </c>
      <c r="B264" s="176" t="s">
        <v>317</v>
      </c>
      <c r="C264" s="177" t="s">
        <v>318</v>
      </c>
      <c r="D264" s="178" t="s">
        <v>12</v>
      </c>
      <c r="E264" s="1127">
        <v>2</v>
      </c>
      <c r="F264" s="63"/>
      <c r="G264" s="180">
        <f t="shared" si="4"/>
        <v>0</v>
      </c>
      <c r="O264" s="174"/>
      <c r="CA264" s="181"/>
      <c r="CB264" s="181"/>
    </row>
    <row r="265" spans="1:80" ht="22.5">
      <c r="A265" s="175">
        <v>97</v>
      </c>
      <c r="B265" s="176" t="s">
        <v>319</v>
      </c>
      <c r="C265" s="177" t="s">
        <v>320</v>
      </c>
      <c r="D265" s="178" t="s">
        <v>105</v>
      </c>
      <c r="E265" s="1127">
        <v>1.68</v>
      </c>
      <c r="F265" s="63"/>
      <c r="G265" s="180">
        <f t="shared" si="4"/>
        <v>0</v>
      </c>
      <c r="O265" s="174"/>
      <c r="CA265" s="181"/>
      <c r="CB265" s="181"/>
    </row>
    <row r="266" spans="1:80">
      <c r="A266" s="182"/>
      <c r="B266" s="183"/>
      <c r="C266" s="1291" t="s">
        <v>321</v>
      </c>
      <c r="D266" s="1292"/>
      <c r="E266" s="1128">
        <v>1.2</v>
      </c>
      <c r="F266" s="185"/>
      <c r="G266" s="186"/>
      <c r="M266" s="187"/>
      <c r="O266" s="174"/>
    </row>
    <row r="267" spans="1:80">
      <c r="A267" s="182"/>
      <c r="B267" s="183"/>
      <c r="C267" s="1291" t="s">
        <v>322</v>
      </c>
      <c r="D267" s="1292"/>
      <c r="E267" s="1128">
        <v>0.48</v>
      </c>
      <c r="F267" s="185"/>
      <c r="G267" s="186"/>
      <c r="M267" s="187"/>
      <c r="O267" s="174"/>
    </row>
    <row r="268" spans="1:80">
      <c r="A268" s="175">
        <v>98</v>
      </c>
      <c r="B268" s="176" t="s">
        <v>323</v>
      </c>
      <c r="C268" s="177" t="s">
        <v>324</v>
      </c>
      <c r="D268" s="178" t="s">
        <v>12</v>
      </c>
      <c r="E268" s="1127">
        <v>4</v>
      </c>
      <c r="F268" s="63"/>
      <c r="G268" s="180">
        <f>E268*F268</f>
        <v>0</v>
      </c>
      <c r="O268" s="174"/>
      <c r="CA268" s="181"/>
      <c r="CB268" s="181"/>
    </row>
    <row r="269" spans="1:80" ht="22.5">
      <c r="A269" s="175">
        <v>99</v>
      </c>
      <c r="B269" s="176" t="s">
        <v>325</v>
      </c>
      <c r="C269" s="177" t="s">
        <v>326</v>
      </c>
      <c r="D269" s="178" t="s">
        <v>12</v>
      </c>
      <c r="E269" s="1127">
        <v>4</v>
      </c>
      <c r="F269" s="63"/>
      <c r="G269" s="180">
        <f>E269*F269</f>
        <v>0</v>
      </c>
      <c r="O269" s="174"/>
      <c r="CA269" s="181"/>
      <c r="CB269" s="181"/>
    </row>
    <row r="270" spans="1:80">
      <c r="A270" s="175">
        <v>100</v>
      </c>
      <c r="B270" s="176" t="s">
        <v>327</v>
      </c>
      <c r="C270" s="177" t="s">
        <v>328</v>
      </c>
      <c r="D270" s="178" t="s">
        <v>12</v>
      </c>
      <c r="E270" s="1127">
        <v>1</v>
      </c>
      <c r="F270" s="63"/>
      <c r="G270" s="180">
        <f>E270*F270</f>
        <v>0</v>
      </c>
      <c r="O270" s="174"/>
      <c r="CA270" s="181"/>
      <c r="CB270" s="181"/>
    </row>
    <row r="271" spans="1:80">
      <c r="A271" s="175">
        <v>101</v>
      </c>
      <c r="B271" s="176" t="s">
        <v>329</v>
      </c>
      <c r="C271" s="177" t="s">
        <v>330</v>
      </c>
      <c r="D271" s="178" t="s">
        <v>39</v>
      </c>
      <c r="E271" s="1127">
        <v>4</v>
      </c>
      <c r="F271" s="63"/>
      <c r="G271" s="180">
        <f>E271*F271</f>
        <v>0</v>
      </c>
      <c r="O271" s="174"/>
      <c r="CA271" s="181"/>
      <c r="CB271" s="181"/>
    </row>
    <row r="272" spans="1:80">
      <c r="A272" s="175">
        <v>102</v>
      </c>
      <c r="B272" s="176" t="s">
        <v>331</v>
      </c>
      <c r="C272" s="177" t="s">
        <v>332</v>
      </c>
      <c r="D272" s="178" t="s">
        <v>39</v>
      </c>
      <c r="E272" s="1127">
        <v>1066.6500000000001</v>
      </c>
      <c r="F272" s="63"/>
      <c r="G272" s="180">
        <f>E272*F272</f>
        <v>0</v>
      </c>
      <c r="O272" s="174"/>
      <c r="CA272" s="181"/>
      <c r="CB272" s="181"/>
    </row>
    <row r="273" spans="1:80">
      <c r="A273" s="182"/>
      <c r="B273" s="188"/>
      <c r="C273" s="1283" t="s">
        <v>333</v>
      </c>
      <c r="D273" s="1284"/>
      <c r="E273" s="1284"/>
      <c r="F273" s="1284"/>
      <c r="G273" s="1285"/>
      <c r="L273" s="187"/>
      <c r="O273" s="174"/>
    </row>
    <row r="274" spans="1:80">
      <c r="A274" s="182"/>
      <c r="B274" s="188"/>
      <c r="C274" s="1283" t="s">
        <v>334</v>
      </c>
      <c r="D274" s="1284"/>
      <c r="E274" s="1284"/>
      <c r="F274" s="1284"/>
      <c r="G274" s="1285"/>
      <c r="L274" s="187"/>
      <c r="O274" s="174"/>
    </row>
    <row r="275" spans="1:80">
      <c r="A275" s="182"/>
      <c r="B275" s="188"/>
      <c r="C275" s="1283" t="s">
        <v>335</v>
      </c>
      <c r="D275" s="1284"/>
      <c r="E275" s="1284"/>
      <c r="F275" s="1284"/>
      <c r="G275" s="1285"/>
      <c r="L275" s="187"/>
      <c r="O275" s="174"/>
    </row>
    <row r="276" spans="1:80">
      <c r="A276" s="182"/>
      <c r="B276" s="188"/>
      <c r="C276" s="1283" t="s">
        <v>336</v>
      </c>
      <c r="D276" s="1284"/>
      <c r="E276" s="1284"/>
      <c r="F276" s="1284"/>
      <c r="G276" s="1285"/>
      <c r="L276" s="187"/>
      <c r="O276" s="174"/>
    </row>
    <row r="277" spans="1:80">
      <c r="A277" s="182"/>
      <c r="B277" s="183"/>
      <c r="C277" s="1291" t="s">
        <v>337</v>
      </c>
      <c r="D277" s="1292"/>
      <c r="E277" s="1128">
        <v>361.35</v>
      </c>
      <c r="F277" s="185"/>
      <c r="G277" s="186"/>
      <c r="M277" s="187"/>
      <c r="O277" s="174"/>
    </row>
    <row r="278" spans="1:80">
      <c r="A278" s="182"/>
      <c r="B278" s="183"/>
      <c r="C278" s="1291" t="s">
        <v>338</v>
      </c>
      <c r="D278" s="1292"/>
      <c r="E278" s="1128">
        <v>600</v>
      </c>
      <c r="F278" s="185"/>
      <c r="G278" s="186"/>
      <c r="M278" s="187"/>
      <c r="O278" s="174"/>
    </row>
    <row r="279" spans="1:80">
      <c r="A279" s="182"/>
      <c r="B279" s="183"/>
      <c r="C279" s="1291" t="s">
        <v>339</v>
      </c>
      <c r="D279" s="1292"/>
      <c r="E279" s="1128">
        <v>105.3</v>
      </c>
      <c r="F279" s="185"/>
      <c r="G279" s="186"/>
      <c r="M279" s="187"/>
      <c r="O279" s="174"/>
    </row>
    <row r="280" spans="1:80" ht="22.5">
      <c r="A280" s="175">
        <v>103</v>
      </c>
      <c r="B280" s="176" t="s">
        <v>340</v>
      </c>
      <c r="C280" s="177" t="s">
        <v>341</v>
      </c>
      <c r="D280" s="178" t="s">
        <v>39</v>
      </c>
      <c r="E280" s="1127">
        <v>650</v>
      </c>
      <c r="F280" s="63"/>
      <c r="G280" s="180">
        <f>E280*F280</f>
        <v>0</v>
      </c>
      <c r="O280" s="174"/>
      <c r="CA280" s="181"/>
      <c r="CB280" s="181"/>
    </row>
    <row r="281" spans="1:80">
      <c r="A281" s="191"/>
      <c r="B281" s="192" t="s">
        <v>13</v>
      </c>
      <c r="C281" s="193" t="str">
        <f>CONCATENATE(B258," ",C258)</f>
        <v>9 Ostatní konstrukce, bourání</v>
      </c>
      <c r="D281" s="194"/>
      <c r="E281" s="1129"/>
      <c r="F281" s="196"/>
      <c r="G281" s="197">
        <f>SUM(G258:G280)</f>
        <v>0</v>
      </c>
      <c r="O281" s="174"/>
      <c r="BA281" s="198"/>
      <c r="BB281" s="198"/>
      <c r="BC281" s="198"/>
      <c r="BD281" s="198"/>
      <c r="BE281" s="198"/>
    </row>
    <row r="282" spans="1:80">
      <c r="A282" s="166" t="s">
        <v>9</v>
      </c>
      <c r="B282" s="167" t="s">
        <v>342</v>
      </c>
      <c r="C282" s="168" t="s">
        <v>343</v>
      </c>
      <c r="D282" s="169"/>
      <c r="E282" s="1126"/>
      <c r="F282" s="171"/>
      <c r="G282" s="172"/>
      <c r="H282" s="173"/>
      <c r="I282" s="173"/>
      <c r="O282" s="174"/>
    </row>
    <row r="283" spans="1:80">
      <c r="A283" s="175">
        <v>104</v>
      </c>
      <c r="B283" s="176" t="s">
        <v>344</v>
      </c>
      <c r="C283" s="177" t="s">
        <v>345</v>
      </c>
      <c r="D283" s="178" t="s">
        <v>18</v>
      </c>
      <c r="E283" s="1127">
        <v>7.0065</v>
      </c>
      <c r="F283" s="63"/>
      <c r="G283" s="180">
        <f>E283*F283</f>
        <v>0</v>
      </c>
      <c r="O283" s="174"/>
      <c r="CA283" s="181"/>
      <c r="CB283" s="181"/>
    </row>
    <row r="284" spans="1:80">
      <c r="A284" s="182"/>
      <c r="B284" s="183"/>
      <c r="C284" s="1291" t="s">
        <v>346</v>
      </c>
      <c r="D284" s="1292"/>
      <c r="E284" s="1128">
        <v>7.0065</v>
      </c>
      <c r="F284" s="185"/>
      <c r="G284" s="186"/>
      <c r="M284" s="187"/>
      <c r="O284" s="174"/>
    </row>
    <row r="285" spans="1:80">
      <c r="A285" s="175">
        <v>105</v>
      </c>
      <c r="B285" s="176" t="s">
        <v>347</v>
      </c>
      <c r="C285" s="177" t="s">
        <v>348</v>
      </c>
      <c r="D285" s="178" t="s">
        <v>39</v>
      </c>
      <c r="E285" s="1127">
        <v>23.355</v>
      </c>
      <c r="F285" s="63"/>
      <c r="G285" s="180">
        <f>E285*F285</f>
        <v>0</v>
      </c>
      <c r="O285" s="174"/>
      <c r="CA285" s="181"/>
      <c r="CB285" s="181"/>
    </row>
    <row r="286" spans="1:80">
      <c r="A286" s="182"/>
      <c r="B286" s="183"/>
      <c r="C286" s="1291" t="s">
        <v>349</v>
      </c>
      <c r="D286" s="1292"/>
      <c r="E286" s="1128">
        <v>23.355</v>
      </c>
      <c r="F286" s="185"/>
      <c r="G286" s="186"/>
      <c r="M286" s="187"/>
      <c r="O286" s="174"/>
    </row>
    <row r="287" spans="1:80">
      <c r="A287" s="175">
        <v>106</v>
      </c>
      <c r="B287" s="176" t="s">
        <v>350</v>
      </c>
      <c r="C287" s="177" t="s">
        <v>351</v>
      </c>
      <c r="D287" s="178" t="s">
        <v>39</v>
      </c>
      <c r="E287" s="1127">
        <v>75.599999999999994</v>
      </c>
      <c r="F287" s="63"/>
      <c r="G287" s="180">
        <f>E287*F287</f>
        <v>0</v>
      </c>
      <c r="O287" s="174"/>
      <c r="CA287" s="181"/>
      <c r="CB287" s="181"/>
    </row>
    <row r="288" spans="1:80">
      <c r="A288" s="182"/>
      <c r="B288" s="183"/>
      <c r="C288" s="1291" t="s">
        <v>352</v>
      </c>
      <c r="D288" s="1292"/>
      <c r="E288" s="1128">
        <v>75.599999999999994</v>
      </c>
      <c r="F288" s="185"/>
      <c r="G288" s="186"/>
      <c r="M288" s="187"/>
      <c r="O288" s="174"/>
    </row>
    <row r="289" spans="1:80">
      <c r="A289" s="175">
        <v>107</v>
      </c>
      <c r="B289" s="176" t="s">
        <v>353</v>
      </c>
      <c r="C289" s="177" t="s">
        <v>354</v>
      </c>
      <c r="D289" s="178" t="s">
        <v>12</v>
      </c>
      <c r="E289" s="1127">
        <v>2</v>
      </c>
      <c r="F289" s="63"/>
      <c r="G289" s="180">
        <f>E289*F289</f>
        <v>0</v>
      </c>
      <c r="O289" s="174"/>
      <c r="CA289" s="181"/>
      <c r="CB289" s="181"/>
    </row>
    <row r="290" spans="1:80">
      <c r="A290" s="182"/>
      <c r="B290" s="188"/>
      <c r="C290" s="1283" t="s">
        <v>355</v>
      </c>
      <c r="D290" s="1284"/>
      <c r="E290" s="1284"/>
      <c r="F290" s="1284"/>
      <c r="G290" s="1285"/>
      <c r="L290" s="187"/>
      <c r="O290" s="174"/>
    </row>
    <row r="291" spans="1:80">
      <c r="A291" s="175">
        <v>108</v>
      </c>
      <c r="B291" s="176" t="s">
        <v>356</v>
      </c>
      <c r="C291" s="177" t="s">
        <v>357</v>
      </c>
      <c r="D291" s="178" t="s">
        <v>12</v>
      </c>
      <c r="E291" s="1127">
        <v>3</v>
      </c>
      <c r="F291" s="63"/>
      <c r="G291" s="180">
        <f>E291*F291</f>
        <v>0</v>
      </c>
      <c r="O291" s="174"/>
      <c r="CA291" s="181"/>
      <c r="CB291" s="181"/>
    </row>
    <row r="292" spans="1:80">
      <c r="A292" s="182"/>
      <c r="B292" s="188"/>
      <c r="C292" s="1283" t="s">
        <v>358</v>
      </c>
      <c r="D292" s="1284"/>
      <c r="E292" s="1284"/>
      <c r="F292" s="1284"/>
      <c r="G292" s="1285"/>
      <c r="L292" s="187"/>
      <c r="O292" s="174"/>
    </row>
    <row r="293" spans="1:80">
      <c r="A293" s="175">
        <v>109</v>
      </c>
      <c r="B293" s="176" t="s">
        <v>359</v>
      </c>
      <c r="C293" s="177" t="s">
        <v>360</v>
      </c>
      <c r="D293" s="178" t="s">
        <v>12</v>
      </c>
      <c r="E293" s="1127">
        <v>1</v>
      </c>
      <c r="F293" s="63"/>
      <c r="G293" s="180">
        <f>E293*F293</f>
        <v>0</v>
      </c>
      <c r="O293" s="174"/>
      <c r="CA293" s="181"/>
      <c r="CB293" s="181"/>
    </row>
    <row r="294" spans="1:80">
      <c r="A294" s="182"/>
      <c r="B294" s="188"/>
      <c r="C294" s="1283" t="s">
        <v>358</v>
      </c>
      <c r="D294" s="1284"/>
      <c r="E294" s="1284"/>
      <c r="F294" s="1284"/>
      <c r="G294" s="1285"/>
      <c r="L294" s="187"/>
      <c r="O294" s="174"/>
    </row>
    <row r="295" spans="1:80">
      <c r="A295" s="175">
        <v>110</v>
      </c>
      <c r="B295" s="176" t="s">
        <v>361</v>
      </c>
      <c r="C295" s="177" t="s">
        <v>362</v>
      </c>
      <c r="D295" s="178" t="s">
        <v>12</v>
      </c>
      <c r="E295" s="1127">
        <v>2</v>
      </c>
      <c r="F295" s="63"/>
      <c r="G295" s="180">
        <f>E295*F295</f>
        <v>0</v>
      </c>
      <c r="O295" s="174"/>
      <c r="CA295" s="181"/>
      <c r="CB295" s="181"/>
    </row>
    <row r="296" spans="1:80">
      <c r="A296" s="182"/>
      <c r="B296" s="188"/>
      <c r="C296" s="1283" t="s">
        <v>363</v>
      </c>
      <c r="D296" s="1284"/>
      <c r="E296" s="1284"/>
      <c r="F296" s="1284"/>
      <c r="G296" s="1285"/>
      <c r="L296" s="187"/>
      <c r="O296" s="174"/>
    </row>
    <row r="297" spans="1:80">
      <c r="A297" s="175">
        <v>111</v>
      </c>
      <c r="B297" s="176" t="s">
        <v>364</v>
      </c>
      <c r="C297" s="177" t="s">
        <v>365</v>
      </c>
      <c r="D297" s="178" t="s">
        <v>12</v>
      </c>
      <c r="E297" s="1127">
        <v>1</v>
      </c>
      <c r="F297" s="63"/>
      <c r="G297" s="180">
        <f>E297*F297</f>
        <v>0</v>
      </c>
      <c r="O297" s="174"/>
      <c r="CA297" s="181"/>
      <c r="CB297" s="181"/>
    </row>
    <row r="298" spans="1:80">
      <c r="A298" s="182"/>
      <c r="B298" s="188"/>
      <c r="C298" s="1283" t="s">
        <v>363</v>
      </c>
      <c r="D298" s="1284"/>
      <c r="E298" s="1284"/>
      <c r="F298" s="1284"/>
      <c r="G298" s="1285"/>
      <c r="L298" s="187"/>
      <c r="O298" s="174"/>
    </row>
    <row r="299" spans="1:80">
      <c r="A299" s="175">
        <v>112</v>
      </c>
      <c r="B299" s="176" t="s">
        <v>366</v>
      </c>
      <c r="C299" s="177" t="s">
        <v>367</v>
      </c>
      <c r="D299" s="178" t="s">
        <v>12</v>
      </c>
      <c r="E299" s="1127">
        <v>1</v>
      </c>
      <c r="F299" s="63"/>
      <c r="G299" s="180">
        <f>E299*F299</f>
        <v>0</v>
      </c>
      <c r="O299" s="174"/>
      <c r="CA299" s="181"/>
      <c r="CB299" s="181"/>
    </row>
    <row r="300" spans="1:80">
      <c r="A300" s="182"/>
      <c r="B300" s="188"/>
      <c r="C300" s="1283" t="s">
        <v>363</v>
      </c>
      <c r="D300" s="1284"/>
      <c r="E300" s="1284"/>
      <c r="F300" s="1284"/>
      <c r="G300" s="1285"/>
      <c r="L300" s="187"/>
      <c r="O300" s="174"/>
    </row>
    <row r="301" spans="1:80">
      <c r="A301" s="175">
        <v>113</v>
      </c>
      <c r="B301" s="176" t="s">
        <v>368</v>
      </c>
      <c r="C301" s="177" t="s">
        <v>369</v>
      </c>
      <c r="D301" s="178" t="s">
        <v>12</v>
      </c>
      <c r="E301" s="1127">
        <v>1</v>
      </c>
      <c r="F301" s="63"/>
      <c r="G301" s="180">
        <f>E301*F301</f>
        <v>0</v>
      </c>
      <c r="O301" s="174"/>
      <c r="CA301" s="181"/>
      <c r="CB301" s="181"/>
    </row>
    <row r="302" spans="1:80">
      <c r="A302" s="182"/>
      <c r="B302" s="188"/>
      <c r="C302" s="1283" t="s">
        <v>363</v>
      </c>
      <c r="D302" s="1284"/>
      <c r="E302" s="1284"/>
      <c r="F302" s="1284"/>
      <c r="G302" s="1285"/>
      <c r="L302" s="187"/>
      <c r="O302" s="174"/>
    </row>
    <row r="303" spans="1:80">
      <c r="A303" s="175">
        <v>114</v>
      </c>
      <c r="B303" s="176" t="s">
        <v>370</v>
      </c>
      <c r="C303" s="177" t="s">
        <v>371</v>
      </c>
      <c r="D303" s="178" t="s">
        <v>12</v>
      </c>
      <c r="E303" s="1127">
        <v>2</v>
      </c>
      <c r="F303" s="63"/>
      <c r="G303" s="180">
        <f>E303*F303</f>
        <v>0</v>
      </c>
      <c r="O303" s="174"/>
      <c r="CA303" s="181"/>
      <c r="CB303" s="181"/>
    </row>
    <row r="304" spans="1:80">
      <c r="A304" s="182"/>
      <c r="B304" s="188"/>
      <c r="C304" s="1283" t="s">
        <v>363</v>
      </c>
      <c r="D304" s="1284"/>
      <c r="E304" s="1284"/>
      <c r="F304" s="1284"/>
      <c r="G304" s="1285"/>
      <c r="L304" s="187"/>
      <c r="O304" s="174"/>
    </row>
    <row r="305" spans="1:80">
      <c r="A305" s="175">
        <v>115</v>
      </c>
      <c r="B305" s="176" t="s">
        <v>372</v>
      </c>
      <c r="C305" s="177" t="s">
        <v>373</v>
      </c>
      <c r="D305" s="178" t="s">
        <v>12</v>
      </c>
      <c r="E305" s="1127">
        <v>1</v>
      </c>
      <c r="F305" s="63"/>
      <c r="G305" s="180">
        <f>E305*F305</f>
        <v>0</v>
      </c>
      <c r="O305" s="174"/>
      <c r="CA305" s="181"/>
      <c r="CB305" s="181"/>
    </row>
    <row r="306" spans="1:80">
      <c r="A306" s="182"/>
      <c r="B306" s="188"/>
      <c r="C306" s="1283" t="s">
        <v>363</v>
      </c>
      <c r="D306" s="1284"/>
      <c r="E306" s="1284"/>
      <c r="F306" s="1284"/>
      <c r="G306" s="1285"/>
      <c r="L306" s="187"/>
      <c r="O306" s="174"/>
    </row>
    <row r="307" spans="1:80">
      <c r="A307" s="175">
        <v>116</v>
      </c>
      <c r="B307" s="176" t="s">
        <v>374</v>
      </c>
      <c r="C307" s="177" t="s">
        <v>375</v>
      </c>
      <c r="D307" s="178" t="s">
        <v>12</v>
      </c>
      <c r="E307" s="1127">
        <v>1</v>
      </c>
      <c r="F307" s="63"/>
      <c r="G307" s="180">
        <f>E307*F307</f>
        <v>0</v>
      </c>
      <c r="O307" s="174"/>
      <c r="CA307" s="181"/>
      <c r="CB307" s="181"/>
    </row>
    <row r="308" spans="1:80">
      <c r="A308" s="182"/>
      <c r="B308" s="188"/>
      <c r="C308" s="1283" t="s">
        <v>376</v>
      </c>
      <c r="D308" s="1284"/>
      <c r="E308" s="1284"/>
      <c r="F308" s="1284"/>
      <c r="G308" s="1285"/>
      <c r="L308" s="187"/>
      <c r="O308" s="174"/>
    </row>
    <row r="309" spans="1:80">
      <c r="A309" s="175">
        <v>117</v>
      </c>
      <c r="B309" s="176" t="s">
        <v>377</v>
      </c>
      <c r="C309" s="177" t="s">
        <v>378</v>
      </c>
      <c r="D309" s="178" t="s">
        <v>12</v>
      </c>
      <c r="E309" s="1127">
        <v>3</v>
      </c>
      <c r="F309" s="63"/>
      <c r="G309" s="180">
        <f>E309*F309</f>
        <v>0</v>
      </c>
      <c r="O309" s="174"/>
      <c r="CA309" s="181"/>
      <c r="CB309" s="181"/>
    </row>
    <row r="310" spans="1:80">
      <c r="A310" s="182"/>
      <c r="B310" s="188"/>
      <c r="C310" s="1283" t="s">
        <v>379</v>
      </c>
      <c r="D310" s="1284"/>
      <c r="E310" s="1284"/>
      <c r="F310" s="1284"/>
      <c r="G310" s="1285"/>
      <c r="L310" s="187"/>
      <c r="O310" s="174"/>
    </row>
    <row r="311" spans="1:80">
      <c r="A311" s="175">
        <v>118</v>
      </c>
      <c r="B311" s="176" t="s">
        <v>380</v>
      </c>
      <c r="C311" s="177" t="s">
        <v>381</v>
      </c>
      <c r="D311" s="178" t="s">
        <v>12</v>
      </c>
      <c r="E311" s="1127">
        <v>2</v>
      </c>
      <c r="F311" s="63"/>
      <c r="G311" s="180">
        <f>E311*F311</f>
        <v>0</v>
      </c>
      <c r="O311" s="174"/>
      <c r="CA311" s="181"/>
      <c r="CB311" s="181"/>
    </row>
    <row r="312" spans="1:80">
      <c r="A312" s="182"/>
      <c r="B312" s="188"/>
      <c r="C312" s="1283" t="s">
        <v>379</v>
      </c>
      <c r="D312" s="1284"/>
      <c r="E312" s="1284"/>
      <c r="F312" s="1284"/>
      <c r="G312" s="1285"/>
      <c r="L312" s="187"/>
      <c r="O312" s="174"/>
    </row>
    <row r="313" spans="1:80">
      <c r="A313" s="175">
        <v>119</v>
      </c>
      <c r="B313" s="176" t="s">
        <v>382</v>
      </c>
      <c r="C313" s="177" t="s">
        <v>383</v>
      </c>
      <c r="D313" s="178" t="s">
        <v>12</v>
      </c>
      <c r="E313" s="1127">
        <v>1</v>
      </c>
      <c r="F313" s="63"/>
      <c r="G313" s="180">
        <f>E313*F313</f>
        <v>0</v>
      </c>
      <c r="O313" s="174"/>
      <c r="CA313" s="181"/>
      <c r="CB313" s="181"/>
    </row>
    <row r="314" spans="1:80">
      <c r="A314" s="182"/>
      <c r="B314" s="188"/>
      <c r="C314" s="1283" t="s">
        <v>379</v>
      </c>
      <c r="D314" s="1284"/>
      <c r="E314" s="1284"/>
      <c r="F314" s="1284"/>
      <c r="G314" s="1285"/>
      <c r="L314" s="187"/>
      <c r="O314" s="174"/>
    </row>
    <row r="315" spans="1:80">
      <c r="A315" s="175">
        <v>120</v>
      </c>
      <c r="B315" s="176" t="s">
        <v>384</v>
      </c>
      <c r="C315" s="177" t="s">
        <v>385</v>
      </c>
      <c r="D315" s="178" t="s">
        <v>12</v>
      </c>
      <c r="E315" s="1127">
        <v>1</v>
      </c>
      <c r="F315" s="63"/>
      <c r="G315" s="180">
        <f>E315*F315</f>
        <v>0</v>
      </c>
      <c r="O315" s="174"/>
      <c r="CA315" s="181"/>
      <c r="CB315" s="181"/>
    </row>
    <row r="316" spans="1:80">
      <c r="A316" s="182"/>
      <c r="B316" s="188"/>
      <c r="C316" s="1283" t="s">
        <v>379</v>
      </c>
      <c r="D316" s="1284"/>
      <c r="E316" s="1284"/>
      <c r="F316" s="1284"/>
      <c r="G316" s="1285"/>
      <c r="L316" s="187"/>
      <c r="O316" s="174"/>
    </row>
    <row r="317" spans="1:80">
      <c r="A317" s="175">
        <v>121</v>
      </c>
      <c r="B317" s="176" t="s">
        <v>386</v>
      </c>
      <c r="C317" s="177" t="s">
        <v>387</v>
      </c>
      <c r="D317" s="178" t="s">
        <v>12</v>
      </c>
      <c r="E317" s="1127">
        <v>1</v>
      </c>
      <c r="F317" s="63"/>
      <c r="G317" s="180">
        <f>E317*F317</f>
        <v>0</v>
      </c>
      <c r="O317" s="174"/>
      <c r="CA317" s="181"/>
      <c r="CB317" s="181"/>
    </row>
    <row r="318" spans="1:80">
      <c r="A318" s="182"/>
      <c r="B318" s="188"/>
      <c r="C318" s="1283" t="s">
        <v>379</v>
      </c>
      <c r="D318" s="1284"/>
      <c r="E318" s="1284"/>
      <c r="F318" s="1284"/>
      <c r="G318" s="1285"/>
      <c r="L318" s="187"/>
      <c r="O318" s="174"/>
    </row>
    <row r="319" spans="1:80">
      <c r="A319" s="175">
        <v>122</v>
      </c>
      <c r="B319" s="176" t="s">
        <v>388</v>
      </c>
      <c r="C319" s="177" t="s">
        <v>389</v>
      </c>
      <c r="D319" s="178" t="s">
        <v>12</v>
      </c>
      <c r="E319" s="1127">
        <v>2</v>
      </c>
      <c r="F319" s="63"/>
      <c r="G319" s="180">
        <f>E319*F319</f>
        <v>0</v>
      </c>
      <c r="O319" s="174"/>
      <c r="CA319" s="181"/>
      <c r="CB319" s="181"/>
    </row>
    <row r="320" spans="1:80">
      <c r="A320" s="182"/>
      <c r="B320" s="188"/>
      <c r="C320" s="1283" t="s">
        <v>379</v>
      </c>
      <c r="D320" s="1284"/>
      <c r="E320" s="1284"/>
      <c r="F320" s="1284"/>
      <c r="G320" s="1285"/>
      <c r="L320" s="187"/>
      <c r="O320" s="174"/>
    </row>
    <row r="321" spans="1:80">
      <c r="A321" s="175">
        <v>123</v>
      </c>
      <c r="B321" s="176" t="s">
        <v>390</v>
      </c>
      <c r="C321" s="177" t="s">
        <v>391</v>
      </c>
      <c r="D321" s="178" t="s">
        <v>12</v>
      </c>
      <c r="E321" s="1127">
        <v>1</v>
      </c>
      <c r="F321" s="63"/>
      <c r="G321" s="180">
        <f>E321*F321</f>
        <v>0</v>
      </c>
      <c r="O321" s="174"/>
      <c r="CA321" s="181"/>
      <c r="CB321" s="181"/>
    </row>
    <row r="322" spans="1:80">
      <c r="A322" s="182"/>
      <c r="B322" s="188"/>
      <c r="C322" s="1283" t="s">
        <v>379</v>
      </c>
      <c r="D322" s="1284"/>
      <c r="E322" s="1284"/>
      <c r="F322" s="1284"/>
      <c r="G322" s="1285"/>
      <c r="L322" s="187"/>
      <c r="O322" s="174"/>
    </row>
    <row r="323" spans="1:80">
      <c r="A323" s="175">
        <v>124</v>
      </c>
      <c r="B323" s="176" t="s">
        <v>392</v>
      </c>
      <c r="C323" s="177" t="s">
        <v>393</v>
      </c>
      <c r="D323" s="178" t="s">
        <v>12</v>
      </c>
      <c r="E323" s="1127">
        <v>2</v>
      </c>
      <c r="F323" s="63"/>
      <c r="G323" s="180">
        <f>E323*F323</f>
        <v>0</v>
      </c>
      <c r="O323" s="174"/>
      <c r="CA323" s="181"/>
      <c r="CB323" s="181"/>
    </row>
    <row r="324" spans="1:80">
      <c r="A324" s="182"/>
      <c r="B324" s="188"/>
      <c r="C324" s="1283" t="s">
        <v>379</v>
      </c>
      <c r="D324" s="1284"/>
      <c r="E324" s="1284"/>
      <c r="F324" s="1284"/>
      <c r="G324" s="1285"/>
      <c r="L324" s="187"/>
      <c r="O324" s="174"/>
    </row>
    <row r="325" spans="1:80">
      <c r="A325" s="175">
        <v>125</v>
      </c>
      <c r="B325" s="176" t="s">
        <v>394</v>
      </c>
      <c r="C325" s="177" t="s">
        <v>395</v>
      </c>
      <c r="D325" s="178" t="s">
        <v>12</v>
      </c>
      <c r="E325" s="1127">
        <v>2</v>
      </c>
      <c r="F325" s="63"/>
      <c r="G325" s="180">
        <f>E325*F325</f>
        <v>0</v>
      </c>
      <c r="O325" s="174"/>
      <c r="CA325" s="181"/>
      <c r="CB325" s="181"/>
    </row>
    <row r="326" spans="1:80">
      <c r="A326" s="182"/>
      <c r="B326" s="188"/>
      <c r="C326" s="1283" t="s">
        <v>379</v>
      </c>
      <c r="D326" s="1284"/>
      <c r="E326" s="1284"/>
      <c r="F326" s="1284"/>
      <c r="G326" s="1285"/>
      <c r="L326" s="187"/>
      <c r="O326" s="174"/>
    </row>
    <row r="327" spans="1:80">
      <c r="A327" s="175">
        <v>126</v>
      </c>
      <c r="B327" s="176" t="s">
        <v>396</v>
      </c>
      <c r="C327" s="177" t="s">
        <v>397</v>
      </c>
      <c r="D327" s="178" t="s">
        <v>30</v>
      </c>
      <c r="E327" s="1127">
        <v>18.919125000000001</v>
      </c>
      <c r="F327" s="63"/>
      <c r="G327" s="180">
        <f t="shared" ref="G327:G332" si="5">E327*F327</f>
        <v>0</v>
      </c>
      <c r="O327" s="174"/>
      <c r="CA327" s="181"/>
      <c r="CB327" s="181"/>
    </row>
    <row r="328" spans="1:80">
      <c r="A328" s="175">
        <v>127</v>
      </c>
      <c r="B328" s="176" t="s">
        <v>398</v>
      </c>
      <c r="C328" s="177" t="s">
        <v>399</v>
      </c>
      <c r="D328" s="178" t="s">
        <v>30</v>
      </c>
      <c r="E328" s="1127">
        <v>18.919125000000001</v>
      </c>
      <c r="F328" s="63"/>
      <c r="G328" s="180">
        <f t="shared" si="5"/>
        <v>0</v>
      </c>
      <c r="O328" s="174"/>
      <c r="CA328" s="181"/>
      <c r="CB328" s="181"/>
    </row>
    <row r="329" spans="1:80">
      <c r="A329" s="175">
        <v>128</v>
      </c>
      <c r="B329" s="176" t="s">
        <v>400</v>
      </c>
      <c r="C329" s="177" t="s">
        <v>401</v>
      </c>
      <c r="D329" s="178" t="s">
        <v>30</v>
      </c>
      <c r="E329" s="1127">
        <v>359.46337499999998</v>
      </c>
      <c r="F329" s="63"/>
      <c r="G329" s="180">
        <f t="shared" si="5"/>
        <v>0</v>
      </c>
      <c r="O329" s="174"/>
      <c r="CA329" s="181"/>
      <c r="CB329" s="181"/>
    </row>
    <row r="330" spans="1:80">
      <c r="A330" s="175">
        <v>129</v>
      </c>
      <c r="B330" s="176" t="s">
        <v>402</v>
      </c>
      <c r="C330" s="177" t="s">
        <v>403</v>
      </c>
      <c r="D330" s="178" t="s">
        <v>30</v>
      </c>
      <c r="E330" s="1127">
        <v>18.919125000000001</v>
      </c>
      <c r="F330" s="63"/>
      <c r="G330" s="180">
        <f t="shared" si="5"/>
        <v>0</v>
      </c>
      <c r="O330" s="174"/>
      <c r="CA330" s="181"/>
      <c r="CB330" s="181"/>
    </row>
    <row r="331" spans="1:80">
      <c r="A331" s="175">
        <v>130</v>
      </c>
      <c r="B331" s="176" t="s">
        <v>404</v>
      </c>
      <c r="C331" s="177" t="s">
        <v>405</v>
      </c>
      <c r="D331" s="178" t="s">
        <v>30</v>
      </c>
      <c r="E331" s="1127">
        <v>75.676500000000004</v>
      </c>
      <c r="F331" s="63"/>
      <c r="G331" s="180">
        <f t="shared" si="5"/>
        <v>0</v>
      </c>
      <c r="O331" s="174"/>
      <c r="CA331" s="181"/>
      <c r="CB331" s="181"/>
    </row>
    <row r="332" spans="1:80">
      <c r="A332" s="175">
        <v>131</v>
      </c>
      <c r="B332" s="176" t="s">
        <v>406</v>
      </c>
      <c r="C332" s="177" t="s">
        <v>407</v>
      </c>
      <c r="D332" s="178" t="s">
        <v>30</v>
      </c>
      <c r="E332" s="1127">
        <v>18.919125000000001</v>
      </c>
      <c r="F332" s="63"/>
      <c r="G332" s="180">
        <f t="shared" si="5"/>
        <v>0</v>
      </c>
      <c r="O332" s="174"/>
      <c r="CA332" s="181"/>
      <c r="CB332" s="181"/>
    </row>
    <row r="333" spans="1:80">
      <c r="A333" s="191"/>
      <c r="B333" s="192" t="s">
        <v>13</v>
      </c>
      <c r="C333" s="193" t="str">
        <f>CONCATENATE(B282," ",C282)</f>
        <v>96 Bourání konstrukcí</v>
      </c>
      <c r="D333" s="194"/>
      <c r="E333" s="1129"/>
      <c r="F333" s="196"/>
      <c r="G333" s="197">
        <f>SUM(G282:G332)</f>
        <v>0</v>
      </c>
      <c r="O333" s="174"/>
      <c r="BA333" s="198"/>
      <c r="BB333" s="198"/>
      <c r="BC333" s="198"/>
      <c r="BD333" s="198"/>
      <c r="BE333" s="198"/>
    </row>
    <row r="334" spans="1:80">
      <c r="A334" s="166" t="s">
        <v>9</v>
      </c>
      <c r="B334" s="167" t="s">
        <v>408</v>
      </c>
      <c r="C334" s="168" t="s">
        <v>409</v>
      </c>
      <c r="D334" s="169"/>
      <c r="E334" s="1126"/>
      <c r="F334" s="171"/>
      <c r="G334" s="172"/>
      <c r="H334" s="173"/>
      <c r="I334" s="173"/>
      <c r="O334" s="174"/>
    </row>
    <row r="335" spans="1:80">
      <c r="A335" s="175">
        <v>132</v>
      </c>
      <c r="B335" s="176" t="s">
        <v>2056</v>
      </c>
      <c r="C335" s="177" t="s">
        <v>2057</v>
      </c>
      <c r="D335" s="178" t="s">
        <v>846</v>
      </c>
      <c r="E335" s="1127">
        <v>240</v>
      </c>
      <c r="F335" s="63"/>
      <c r="G335" s="180">
        <f>E335*F335</f>
        <v>0</v>
      </c>
      <c r="O335" s="174"/>
      <c r="CA335" s="181"/>
      <c r="CB335" s="181"/>
    </row>
    <row r="336" spans="1:80">
      <c r="A336" s="175">
        <v>133</v>
      </c>
      <c r="B336" s="176" t="s">
        <v>2058</v>
      </c>
      <c r="C336" s="177" t="s">
        <v>2059</v>
      </c>
      <c r="D336" s="178" t="s">
        <v>2060</v>
      </c>
      <c r="E336" s="1127">
        <v>10</v>
      </c>
      <c r="F336" s="63"/>
      <c r="G336" s="180">
        <f>E336*F336</f>
        <v>0</v>
      </c>
      <c r="O336" s="174"/>
      <c r="CA336" s="181"/>
      <c r="CB336" s="181"/>
    </row>
    <row r="337" spans="1:80">
      <c r="A337" s="175">
        <v>134</v>
      </c>
      <c r="B337" s="176" t="s">
        <v>410</v>
      </c>
      <c r="C337" s="177" t="s">
        <v>411</v>
      </c>
      <c r="D337" s="178" t="s">
        <v>18</v>
      </c>
      <c r="E337" s="1127">
        <v>30.4375</v>
      </c>
      <c r="F337" s="63"/>
      <c r="G337" s="180">
        <f>E337*F337</f>
        <v>0</v>
      </c>
      <c r="O337" s="174"/>
      <c r="CA337" s="181"/>
      <c r="CB337" s="181"/>
    </row>
    <row r="338" spans="1:80">
      <c r="A338" s="182"/>
      <c r="B338" s="183"/>
      <c r="C338" s="1291" t="s">
        <v>412</v>
      </c>
      <c r="D338" s="1292"/>
      <c r="E338" s="1128">
        <v>21.4375</v>
      </c>
      <c r="F338" s="185"/>
      <c r="G338" s="186"/>
      <c r="M338" s="187"/>
      <c r="O338" s="174"/>
    </row>
    <row r="339" spans="1:80">
      <c r="A339" s="182"/>
      <c r="B339" s="183"/>
      <c r="C339" s="1291" t="s">
        <v>413</v>
      </c>
      <c r="D339" s="1292"/>
      <c r="E339" s="1128">
        <v>9</v>
      </c>
      <c r="F339" s="185"/>
      <c r="G339" s="186"/>
      <c r="M339" s="187"/>
      <c r="O339" s="174"/>
    </row>
    <row r="340" spans="1:80">
      <c r="A340" s="175">
        <v>135</v>
      </c>
      <c r="B340" s="176" t="s">
        <v>414</v>
      </c>
      <c r="C340" s="177" t="s">
        <v>415</v>
      </c>
      <c r="D340" s="178" t="s">
        <v>12</v>
      </c>
      <c r="E340" s="1127">
        <v>1</v>
      </c>
      <c r="F340" s="63"/>
      <c r="G340" s="180">
        <f t="shared" ref="G340:G345" si="6">E340*F340</f>
        <v>0</v>
      </c>
      <c r="O340" s="174"/>
      <c r="CA340" s="181"/>
      <c r="CB340" s="181"/>
    </row>
    <row r="341" spans="1:80">
      <c r="A341" s="175">
        <v>136</v>
      </c>
      <c r="B341" s="176" t="s">
        <v>416</v>
      </c>
      <c r="C341" s="177" t="s">
        <v>417</v>
      </c>
      <c r="D341" s="178" t="s">
        <v>105</v>
      </c>
      <c r="E341" s="1127">
        <v>6.4</v>
      </c>
      <c r="F341" s="63"/>
      <c r="G341" s="180">
        <f t="shared" si="6"/>
        <v>0</v>
      </c>
      <c r="O341" s="174"/>
      <c r="CA341" s="181"/>
      <c r="CB341" s="181"/>
    </row>
    <row r="342" spans="1:80">
      <c r="A342" s="175">
        <v>137</v>
      </c>
      <c r="B342" s="176" t="s">
        <v>418</v>
      </c>
      <c r="C342" s="177" t="s">
        <v>419</v>
      </c>
      <c r="D342" s="178" t="s">
        <v>105</v>
      </c>
      <c r="E342" s="1127">
        <v>5</v>
      </c>
      <c r="F342" s="63"/>
      <c r="G342" s="180">
        <f t="shared" si="6"/>
        <v>0</v>
      </c>
      <c r="O342" s="174"/>
      <c r="CA342" s="181"/>
      <c r="CB342" s="181"/>
    </row>
    <row r="343" spans="1:80">
      <c r="A343" s="175">
        <v>138</v>
      </c>
      <c r="B343" s="176" t="s">
        <v>420</v>
      </c>
      <c r="C343" s="177" t="s">
        <v>421</v>
      </c>
      <c r="D343" s="178" t="s">
        <v>105</v>
      </c>
      <c r="E343" s="1127">
        <v>5</v>
      </c>
      <c r="F343" s="63"/>
      <c r="G343" s="180">
        <f t="shared" si="6"/>
        <v>0</v>
      </c>
      <c r="O343" s="174"/>
      <c r="CA343" s="181"/>
      <c r="CB343" s="181"/>
    </row>
    <row r="344" spans="1:80">
      <c r="A344" s="175">
        <v>139</v>
      </c>
      <c r="B344" s="176" t="s">
        <v>422</v>
      </c>
      <c r="C344" s="177" t="s">
        <v>423</v>
      </c>
      <c r="D344" s="178" t="s">
        <v>105</v>
      </c>
      <c r="E344" s="1127">
        <v>5</v>
      </c>
      <c r="F344" s="63"/>
      <c r="G344" s="180">
        <f t="shared" si="6"/>
        <v>0</v>
      </c>
      <c r="O344" s="174"/>
      <c r="CA344" s="181"/>
      <c r="CB344" s="181"/>
    </row>
    <row r="345" spans="1:80">
      <c r="A345" s="175">
        <v>140</v>
      </c>
      <c r="B345" s="176" t="s">
        <v>424</v>
      </c>
      <c r="C345" s="177" t="s">
        <v>425</v>
      </c>
      <c r="D345" s="178" t="s">
        <v>39</v>
      </c>
      <c r="E345" s="1127">
        <v>7</v>
      </c>
      <c r="F345" s="63"/>
      <c r="G345" s="180">
        <f t="shared" si="6"/>
        <v>0</v>
      </c>
      <c r="O345" s="174"/>
      <c r="CA345" s="181"/>
      <c r="CB345" s="181"/>
    </row>
    <row r="346" spans="1:80">
      <c r="A346" s="182"/>
      <c r="B346" s="183"/>
      <c r="C346" s="1291" t="s">
        <v>426</v>
      </c>
      <c r="D346" s="1292"/>
      <c r="E346" s="1128">
        <v>7</v>
      </c>
      <c r="F346" s="185"/>
      <c r="G346" s="186"/>
      <c r="M346" s="187"/>
      <c r="O346" s="174"/>
    </row>
    <row r="347" spans="1:80">
      <c r="A347" s="175">
        <v>141</v>
      </c>
      <c r="B347" s="176" t="s">
        <v>427</v>
      </c>
      <c r="C347" s="177" t="s">
        <v>428</v>
      </c>
      <c r="D347" s="178" t="s">
        <v>105</v>
      </c>
      <c r="E347" s="1127">
        <v>5</v>
      </c>
      <c r="F347" s="63"/>
      <c r="G347" s="180">
        <f t="shared" ref="G347:G354" si="7">E347*F347</f>
        <v>0</v>
      </c>
      <c r="O347" s="174"/>
      <c r="CA347" s="181"/>
      <c r="CB347" s="181"/>
    </row>
    <row r="348" spans="1:80">
      <c r="A348" s="175">
        <v>142</v>
      </c>
      <c r="B348" s="176" t="s">
        <v>429</v>
      </c>
      <c r="C348" s="177" t="s">
        <v>430</v>
      </c>
      <c r="D348" s="178" t="s">
        <v>105</v>
      </c>
      <c r="E348" s="1127">
        <v>5</v>
      </c>
      <c r="F348" s="63"/>
      <c r="G348" s="180">
        <f t="shared" si="7"/>
        <v>0</v>
      </c>
      <c r="O348" s="174"/>
      <c r="CA348" s="181"/>
      <c r="CB348" s="181"/>
    </row>
    <row r="349" spans="1:80">
      <c r="A349" s="175">
        <v>143</v>
      </c>
      <c r="B349" s="176" t="s">
        <v>431</v>
      </c>
      <c r="C349" s="177" t="s">
        <v>432</v>
      </c>
      <c r="D349" s="178" t="s">
        <v>105</v>
      </c>
      <c r="E349" s="1127">
        <v>5</v>
      </c>
      <c r="F349" s="63"/>
      <c r="G349" s="180">
        <f t="shared" si="7"/>
        <v>0</v>
      </c>
      <c r="O349" s="174"/>
      <c r="CA349" s="181"/>
      <c r="CB349" s="181"/>
    </row>
    <row r="350" spans="1:80">
      <c r="A350" s="175">
        <v>144</v>
      </c>
      <c r="B350" s="176" t="s">
        <v>433</v>
      </c>
      <c r="C350" s="177" t="s">
        <v>434</v>
      </c>
      <c r="D350" s="178" t="s">
        <v>105</v>
      </c>
      <c r="E350" s="1127">
        <v>7</v>
      </c>
      <c r="F350" s="63"/>
      <c r="G350" s="180">
        <f t="shared" si="7"/>
        <v>0</v>
      </c>
      <c r="O350" s="174"/>
      <c r="CA350" s="181"/>
      <c r="CB350" s="181"/>
    </row>
    <row r="351" spans="1:80">
      <c r="A351" s="175">
        <v>145</v>
      </c>
      <c r="B351" s="176" t="s">
        <v>435</v>
      </c>
      <c r="C351" s="177" t="s">
        <v>436</v>
      </c>
      <c r="D351" s="178" t="s">
        <v>12</v>
      </c>
      <c r="E351" s="1127">
        <v>1</v>
      </c>
      <c r="F351" s="63"/>
      <c r="G351" s="180">
        <f t="shared" si="7"/>
        <v>0</v>
      </c>
      <c r="O351" s="174"/>
      <c r="CA351" s="181"/>
      <c r="CB351" s="181"/>
    </row>
    <row r="352" spans="1:80">
      <c r="A352" s="175">
        <v>146</v>
      </c>
      <c r="B352" s="176" t="s">
        <v>437</v>
      </c>
      <c r="C352" s="177" t="s">
        <v>438</v>
      </c>
      <c r="D352" s="178" t="s">
        <v>12</v>
      </c>
      <c r="E352" s="1127">
        <v>1</v>
      </c>
      <c r="F352" s="63"/>
      <c r="G352" s="180">
        <f t="shared" si="7"/>
        <v>0</v>
      </c>
      <c r="O352" s="174"/>
      <c r="CA352" s="181"/>
      <c r="CB352" s="181"/>
    </row>
    <row r="353" spans="1:80">
      <c r="A353" s="175">
        <v>147</v>
      </c>
      <c r="B353" s="176" t="s">
        <v>439</v>
      </c>
      <c r="C353" s="177" t="s">
        <v>440</v>
      </c>
      <c r="D353" s="178" t="s">
        <v>39</v>
      </c>
      <c r="E353" s="1127">
        <v>10</v>
      </c>
      <c r="F353" s="63"/>
      <c r="G353" s="180">
        <f t="shared" si="7"/>
        <v>0</v>
      </c>
      <c r="O353" s="174"/>
      <c r="CA353" s="181"/>
      <c r="CB353" s="181"/>
    </row>
    <row r="354" spans="1:80">
      <c r="A354" s="175">
        <v>148</v>
      </c>
      <c r="B354" s="176" t="s">
        <v>441</v>
      </c>
      <c r="C354" s="177" t="s">
        <v>442</v>
      </c>
      <c r="D354" s="178" t="s">
        <v>18</v>
      </c>
      <c r="E354" s="1127">
        <v>9</v>
      </c>
      <c r="F354" s="63"/>
      <c r="G354" s="180">
        <f t="shared" si="7"/>
        <v>0</v>
      </c>
      <c r="O354" s="174"/>
      <c r="CA354" s="181"/>
      <c r="CB354" s="181"/>
    </row>
    <row r="355" spans="1:80">
      <c r="A355" s="182"/>
      <c r="B355" s="183"/>
      <c r="C355" s="1291" t="s">
        <v>443</v>
      </c>
      <c r="D355" s="1292"/>
      <c r="E355" s="1128">
        <v>9</v>
      </c>
      <c r="F355" s="185"/>
      <c r="G355" s="186"/>
      <c r="M355" s="187"/>
      <c r="O355" s="174"/>
    </row>
    <row r="356" spans="1:80">
      <c r="A356" s="175">
        <v>149</v>
      </c>
      <c r="B356" s="176" t="s">
        <v>444</v>
      </c>
      <c r="C356" s="177" t="s">
        <v>445</v>
      </c>
      <c r="D356" s="178" t="s">
        <v>18</v>
      </c>
      <c r="E356" s="1127">
        <v>1.75</v>
      </c>
      <c r="F356" s="63"/>
      <c r="G356" s="180">
        <f>E356*F356</f>
        <v>0</v>
      </c>
      <c r="O356" s="174"/>
      <c r="CA356" s="181"/>
      <c r="CB356" s="181"/>
    </row>
    <row r="357" spans="1:80">
      <c r="A357" s="175">
        <v>150</v>
      </c>
      <c r="B357" s="176" t="s">
        <v>446</v>
      </c>
      <c r="C357" s="177" t="s">
        <v>447</v>
      </c>
      <c r="D357" s="178" t="s">
        <v>18</v>
      </c>
      <c r="E357" s="1127">
        <v>19.690000000000001</v>
      </c>
      <c r="F357" s="63"/>
      <c r="G357" s="180">
        <f>E357*F357</f>
        <v>0</v>
      </c>
      <c r="O357" s="174"/>
      <c r="CA357" s="181"/>
      <c r="CB357" s="181"/>
    </row>
    <row r="358" spans="1:80">
      <c r="A358" s="182"/>
      <c r="B358" s="183"/>
      <c r="C358" s="1291" t="s">
        <v>448</v>
      </c>
      <c r="D358" s="1292"/>
      <c r="E358" s="1128">
        <v>19.690000000000001</v>
      </c>
      <c r="F358" s="185"/>
      <c r="G358" s="186"/>
      <c r="M358" s="187"/>
      <c r="O358" s="174"/>
    </row>
    <row r="359" spans="1:80">
      <c r="A359" s="175">
        <v>151</v>
      </c>
      <c r="B359" s="176" t="s">
        <v>449</v>
      </c>
      <c r="C359" s="177" t="s">
        <v>450</v>
      </c>
      <c r="D359" s="178" t="s">
        <v>18</v>
      </c>
      <c r="E359" s="1127">
        <v>0.45</v>
      </c>
      <c r="F359" s="63"/>
      <c r="G359" s="180">
        <f>E359*F359</f>
        <v>0</v>
      </c>
      <c r="O359" s="174"/>
      <c r="CA359" s="181"/>
      <c r="CB359" s="181"/>
    </row>
    <row r="360" spans="1:80">
      <c r="A360" s="182"/>
      <c r="B360" s="183"/>
      <c r="C360" s="1291" t="s">
        <v>451</v>
      </c>
      <c r="D360" s="1292"/>
      <c r="E360" s="1128">
        <v>0.45</v>
      </c>
      <c r="F360" s="185"/>
      <c r="G360" s="186"/>
      <c r="M360" s="187"/>
      <c r="O360" s="174"/>
    </row>
    <row r="361" spans="1:80">
      <c r="A361" s="175">
        <v>152</v>
      </c>
      <c r="B361" s="176" t="s">
        <v>452</v>
      </c>
      <c r="C361" s="177" t="s">
        <v>453</v>
      </c>
      <c r="D361" s="178" t="s">
        <v>18</v>
      </c>
      <c r="E361" s="1127">
        <v>1.17</v>
      </c>
      <c r="F361" s="63"/>
      <c r="G361" s="180">
        <f>E361*F361</f>
        <v>0</v>
      </c>
      <c r="O361" s="174"/>
      <c r="CA361" s="181"/>
      <c r="CB361" s="181"/>
    </row>
    <row r="362" spans="1:80">
      <c r="A362" s="182"/>
      <c r="B362" s="188"/>
      <c r="C362" s="1283" t="s">
        <v>454</v>
      </c>
      <c r="D362" s="1284"/>
      <c r="E362" s="1284"/>
      <c r="F362" s="1284"/>
      <c r="G362" s="1285"/>
      <c r="L362" s="187"/>
      <c r="O362" s="174"/>
    </row>
    <row r="363" spans="1:80">
      <c r="A363" s="182"/>
      <c r="B363" s="183"/>
      <c r="C363" s="1291" t="s">
        <v>455</v>
      </c>
      <c r="D363" s="1292"/>
      <c r="E363" s="1128">
        <v>1.17</v>
      </c>
      <c r="F363" s="185"/>
      <c r="G363" s="186"/>
      <c r="M363" s="187"/>
      <c r="O363" s="174"/>
    </row>
    <row r="364" spans="1:80">
      <c r="A364" s="175">
        <v>153</v>
      </c>
      <c r="B364" s="176" t="s">
        <v>456</v>
      </c>
      <c r="C364" s="177" t="s">
        <v>457</v>
      </c>
      <c r="D364" s="178" t="s">
        <v>39</v>
      </c>
      <c r="E364" s="1127">
        <v>3.1</v>
      </c>
      <c r="F364" s="63"/>
      <c r="G364" s="180">
        <f>E364*F364</f>
        <v>0</v>
      </c>
      <c r="O364" s="174"/>
      <c r="CA364" s="181"/>
      <c r="CB364" s="181"/>
    </row>
    <row r="365" spans="1:80">
      <c r="A365" s="182"/>
      <c r="B365" s="188"/>
      <c r="C365" s="1283" t="s">
        <v>454</v>
      </c>
      <c r="D365" s="1284"/>
      <c r="E365" s="1284"/>
      <c r="F365" s="1284"/>
      <c r="G365" s="1285"/>
      <c r="L365" s="187"/>
      <c r="O365" s="174"/>
    </row>
    <row r="366" spans="1:80">
      <c r="A366" s="182"/>
      <c r="B366" s="183"/>
      <c r="C366" s="1291" t="s">
        <v>458</v>
      </c>
      <c r="D366" s="1292"/>
      <c r="E366" s="1128">
        <v>3.1</v>
      </c>
      <c r="F366" s="185"/>
      <c r="G366" s="186"/>
      <c r="M366" s="187"/>
      <c r="O366" s="174"/>
    </row>
    <row r="367" spans="1:80">
      <c r="A367" s="191"/>
      <c r="B367" s="192" t="s">
        <v>13</v>
      </c>
      <c r="C367" s="193" t="str">
        <f>CONCATENATE(B334," ",C334)</f>
        <v>98Z Ostatní práce a dodávky čerpací místo PHM</v>
      </c>
      <c r="D367" s="194"/>
      <c r="E367" s="1129"/>
      <c r="F367" s="196"/>
      <c r="G367" s="197">
        <f>SUM(G334:G366)</f>
        <v>0</v>
      </c>
      <c r="O367" s="174"/>
      <c r="BA367" s="198"/>
      <c r="BB367" s="198"/>
      <c r="BC367" s="198"/>
      <c r="BD367" s="198"/>
      <c r="BE367" s="198"/>
    </row>
    <row r="368" spans="1:80">
      <c r="A368" s="166" t="s">
        <v>9</v>
      </c>
      <c r="B368" s="167" t="s">
        <v>459</v>
      </c>
      <c r="C368" s="168" t="s">
        <v>460</v>
      </c>
      <c r="D368" s="169"/>
      <c r="E368" s="1126"/>
      <c r="F368" s="171"/>
      <c r="G368" s="172"/>
      <c r="H368" s="173"/>
      <c r="I368" s="173"/>
      <c r="O368" s="174"/>
    </row>
    <row r="369" spans="1:80">
      <c r="A369" s="175">
        <v>154</v>
      </c>
      <c r="B369" s="176" t="s">
        <v>461</v>
      </c>
      <c r="C369" s="177" t="s">
        <v>462</v>
      </c>
      <c r="D369" s="178" t="s">
        <v>30</v>
      </c>
      <c r="E369" s="1127">
        <v>537.50648325400005</v>
      </c>
      <c r="F369" s="63"/>
      <c r="G369" s="180">
        <f>E369*F369</f>
        <v>0</v>
      </c>
      <c r="O369" s="174"/>
      <c r="CA369" s="181"/>
      <c r="CB369" s="181"/>
    </row>
    <row r="370" spans="1:80">
      <c r="A370" s="191"/>
      <c r="B370" s="192" t="s">
        <v>13</v>
      </c>
      <c r="C370" s="193" t="str">
        <f>CONCATENATE(B368," ",C368)</f>
        <v>99 Staveništní přesun hmot</v>
      </c>
      <c r="D370" s="194"/>
      <c r="E370" s="1129"/>
      <c r="F370" s="196"/>
      <c r="G370" s="197">
        <f>SUM(G368:G369)</f>
        <v>0</v>
      </c>
      <c r="O370" s="174"/>
      <c r="BA370" s="198"/>
      <c r="BB370" s="198"/>
      <c r="BC370" s="198"/>
      <c r="BD370" s="198"/>
      <c r="BE370" s="198"/>
    </row>
    <row r="371" spans="1:80">
      <c r="A371" s="166" t="s">
        <v>9</v>
      </c>
      <c r="B371" s="167" t="s">
        <v>463</v>
      </c>
      <c r="C371" s="168" t="s">
        <v>464</v>
      </c>
      <c r="D371" s="169"/>
      <c r="E371" s="1126"/>
      <c r="F371" s="171"/>
      <c r="G371" s="172"/>
      <c r="H371" s="173"/>
      <c r="I371" s="173"/>
      <c r="O371" s="174"/>
    </row>
    <row r="372" spans="1:80">
      <c r="A372" s="175">
        <v>155</v>
      </c>
      <c r="B372" s="176" t="s">
        <v>465</v>
      </c>
      <c r="C372" s="177" t="s">
        <v>466</v>
      </c>
      <c r="D372" s="178" t="s">
        <v>83</v>
      </c>
      <c r="E372" s="1127">
        <v>2</v>
      </c>
      <c r="F372" s="63"/>
      <c r="G372" s="180">
        <f>E372*F372</f>
        <v>0</v>
      </c>
      <c r="O372" s="174"/>
      <c r="CA372" s="181"/>
      <c r="CB372" s="181"/>
    </row>
    <row r="373" spans="1:80">
      <c r="A373" s="182"/>
      <c r="B373" s="188"/>
      <c r="C373" s="1283" t="s">
        <v>467</v>
      </c>
      <c r="D373" s="1284"/>
      <c r="E373" s="1284"/>
      <c r="F373" s="1284"/>
      <c r="G373" s="1285"/>
      <c r="L373" s="187"/>
      <c r="O373" s="174"/>
    </row>
    <row r="374" spans="1:80">
      <c r="A374" s="191"/>
      <c r="B374" s="192" t="s">
        <v>13</v>
      </c>
      <c r="C374" s="193" t="str">
        <f>CONCATENATE(B371," ",C371)</f>
        <v>766 Konstrukce truhlářské</v>
      </c>
      <c r="D374" s="194"/>
      <c r="E374" s="1129"/>
      <c r="F374" s="196"/>
      <c r="G374" s="197">
        <f>SUM(G371:G373)</f>
        <v>0</v>
      </c>
      <c r="O374" s="174"/>
      <c r="BA374" s="198"/>
      <c r="BB374" s="198"/>
      <c r="BC374" s="198"/>
      <c r="BD374" s="198"/>
      <c r="BE374" s="198"/>
    </row>
    <row r="375" spans="1:80">
      <c r="A375" s="166" t="s">
        <v>9</v>
      </c>
      <c r="B375" s="167" t="s">
        <v>468</v>
      </c>
      <c r="C375" s="168" t="s">
        <v>469</v>
      </c>
      <c r="D375" s="169"/>
      <c r="E375" s="1126"/>
      <c r="F375" s="171"/>
      <c r="G375" s="172"/>
      <c r="H375" s="173"/>
      <c r="I375" s="173"/>
      <c r="O375" s="174"/>
    </row>
    <row r="376" spans="1:80">
      <c r="A376" s="175">
        <v>156</v>
      </c>
      <c r="B376" s="176" t="s">
        <v>470</v>
      </c>
      <c r="C376" s="177" t="s">
        <v>471</v>
      </c>
      <c r="D376" s="178" t="s">
        <v>12</v>
      </c>
      <c r="E376" s="1127">
        <v>2</v>
      </c>
      <c r="F376" s="63"/>
      <c r="G376" s="180">
        <f>E376*F376</f>
        <v>0</v>
      </c>
      <c r="O376" s="174"/>
      <c r="CA376" s="181"/>
      <c r="CB376" s="181"/>
    </row>
    <row r="377" spans="1:80">
      <c r="A377" s="182"/>
      <c r="B377" s="188"/>
      <c r="C377" s="1283" t="s">
        <v>472</v>
      </c>
      <c r="D377" s="1284"/>
      <c r="E377" s="1284"/>
      <c r="F377" s="1284"/>
      <c r="G377" s="1285"/>
      <c r="L377" s="187"/>
      <c r="O377" s="174"/>
    </row>
    <row r="378" spans="1:80">
      <c r="A378" s="175">
        <v>157</v>
      </c>
      <c r="B378" s="176" t="s">
        <v>473</v>
      </c>
      <c r="C378" s="177" t="s">
        <v>474</v>
      </c>
      <c r="D378" s="178" t="s">
        <v>12</v>
      </c>
      <c r="E378" s="1127">
        <v>2</v>
      </c>
      <c r="F378" s="63"/>
      <c r="G378" s="180">
        <f>E378*F378</f>
        <v>0</v>
      </c>
      <c r="O378" s="174"/>
      <c r="CA378" s="181"/>
      <c r="CB378" s="181"/>
    </row>
    <row r="379" spans="1:80">
      <c r="A379" s="182"/>
      <c r="B379" s="188"/>
      <c r="C379" s="1283" t="s">
        <v>472</v>
      </c>
      <c r="D379" s="1284"/>
      <c r="E379" s="1284"/>
      <c r="F379" s="1284"/>
      <c r="G379" s="1285"/>
      <c r="L379" s="187"/>
      <c r="O379" s="174"/>
    </row>
    <row r="380" spans="1:80">
      <c r="A380" s="175">
        <v>158</v>
      </c>
      <c r="B380" s="176" t="s">
        <v>475</v>
      </c>
      <c r="C380" s="177" t="s">
        <v>476</v>
      </c>
      <c r="D380" s="178" t="s">
        <v>12</v>
      </c>
      <c r="E380" s="1127">
        <v>2</v>
      </c>
      <c r="F380" s="63"/>
      <c r="G380" s="180">
        <f>E380*F380</f>
        <v>0</v>
      </c>
      <c r="O380" s="174"/>
      <c r="CA380" s="181"/>
      <c r="CB380" s="181"/>
    </row>
    <row r="381" spans="1:80">
      <c r="A381" s="182"/>
      <c r="B381" s="188"/>
      <c r="C381" s="1283" t="s">
        <v>472</v>
      </c>
      <c r="D381" s="1284"/>
      <c r="E381" s="1284"/>
      <c r="F381" s="1284"/>
      <c r="G381" s="1285"/>
      <c r="L381" s="187"/>
      <c r="O381" s="174"/>
    </row>
    <row r="382" spans="1:80">
      <c r="A382" s="175">
        <v>159</v>
      </c>
      <c r="B382" s="176" t="s">
        <v>477</v>
      </c>
      <c r="C382" s="177" t="s">
        <v>478</v>
      </c>
      <c r="D382" s="178" t="s">
        <v>12</v>
      </c>
      <c r="E382" s="1127">
        <v>1</v>
      </c>
      <c r="F382" s="63"/>
      <c r="G382" s="180">
        <f>E382*F382</f>
        <v>0</v>
      </c>
      <c r="O382" s="174"/>
      <c r="CA382" s="181"/>
      <c r="CB382" s="181"/>
    </row>
    <row r="383" spans="1:80">
      <c r="A383" s="182"/>
      <c r="B383" s="188"/>
      <c r="C383" s="1283" t="s">
        <v>472</v>
      </c>
      <c r="D383" s="1284"/>
      <c r="E383" s="1284"/>
      <c r="F383" s="1284"/>
      <c r="G383" s="1285"/>
      <c r="L383" s="187"/>
      <c r="O383" s="174"/>
    </row>
    <row r="384" spans="1:80">
      <c r="A384" s="175">
        <v>160</v>
      </c>
      <c r="B384" s="176" t="s">
        <v>479</v>
      </c>
      <c r="C384" s="177" t="s">
        <v>480</v>
      </c>
      <c r="D384" s="178" t="s">
        <v>12</v>
      </c>
      <c r="E384" s="1127">
        <v>1</v>
      </c>
      <c r="F384" s="63"/>
      <c r="G384" s="180">
        <f>E384*F384</f>
        <v>0</v>
      </c>
      <c r="O384" s="174"/>
      <c r="CA384" s="181"/>
      <c r="CB384" s="181"/>
    </row>
    <row r="385" spans="1:80">
      <c r="A385" s="182"/>
      <c r="B385" s="188"/>
      <c r="C385" s="1283" t="s">
        <v>472</v>
      </c>
      <c r="D385" s="1284"/>
      <c r="E385" s="1284"/>
      <c r="F385" s="1284"/>
      <c r="G385" s="1285"/>
      <c r="L385" s="187"/>
      <c r="O385" s="174"/>
    </row>
    <row r="386" spans="1:80">
      <c r="A386" s="175">
        <v>161</v>
      </c>
      <c r="B386" s="176" t="s">
        <v>481</v>
      </c>
      <c r="C386" s="177" t="s">
        <v>482</v>
      </c>
      <c r="D386" s="178" t="s">
        <v>12</v>
      </c>
      <c r="E386" s="1127">
        <v>1</v>
      </c>
      <c r="F386" s="63"/>
      <c r="G386" s="180">
        <f>E386*F386</f>
        <v>0</v>
      </c>
      <c r="O386" s="174"/>
      <c r="CA386" s="181"/>
      <c r="CB386" s="181"/>
    </row>
    <row r="387" spans="1:80">
      <c r="A387" s="182"/>
      <c r="B387" s="188"/>
      <c r="C387" s="1283" t="s">
        <v>472</v>
      </c>
      <c r="D387" s="1284"/>
      <c r="E387" s="1284"/>
      <c r="F387" s="1284"/>
      <c r="G387" s="1285"/>
      <c r="L387" s="187"/>
      <c r="O387" s="174"/>
    </row>
    <row r="388" spans="1:80">
      <c r="A388" s="175">
        <v>162</v>
      </c>
      <c r="B388" s="176" t="s">
        <v>483</v>
      </c>
      <c r="C388" s="177" t="s">
        <v>484</v>
      </c>
      <c r="D388" s="178" t="s">
        <v>12</v>
      </c>
      <c r="E388" s="1127">
        <v>2</v>
      </c>
      <c r="F388" s="63"/>
      <c r="G388" s="180">
        <f>E388*F388</f>
        <v>0</v>
      </c>
      <c r="O388" s="174"/>
      <c r="CA388" s="181"/>
      <c r="CB388" s="181"/>
    </row>
    <row r="389" spans="1:80">
      <c r="A389" s="182"/>
      <c r="B389" s="188"/>
      <c r="C389" s="1283" t="s">
        <v>472</v>
      </c>
      <c r="D389" s="1284"/>
      <c r="E389" s="1284"/>
      <c r="F389" s="1284"/>
      <c r="G389" s="1285"/>
      <c r="L389" s="187"/>
      <c r="O389" s="174"/>
    </row>
    <row r="390" spans="1:80">
      <c r="A390" s="175">
        <v>163</v>
      </c>
      <c r="B390" s="176" t="s">
        <v>485</v>
      </c>
      <c r="C390" s="177" t="s">
        <v>486</v>
      </c>
      <c r="D390" s="178" t="s">
        <v>12</v>
      </c>
      <c r="E390" s="1127">
        <v>1</v>
      </c>
      <c r="F390" s="63"/>
      <c r="G390" s="180">
        <f>E390*F390</f>
        <v>0</v>
      </c>
      <c r="O390" s="174"/>
      <c r="CA390" s="181"/>
      <c r="CB390" s="181"/>
    </row>
    <row r="391" spans="1:80">
      <c r="A391" s="182"/>
      <c r="B391" s="188"/>
      <c r="C391" s="1283" t="s">
        <v>472</v>
      </c>
      <c r="D391" s="1284"/>
      <c r="E391" s="1284"/>
      <c r="F391" s="1284"/>
      <c r="G391" s="1285"/>
      <c r="L391" s="187"/>
      <c r="O391" s="174"/>
    </row>
    <row r="392" spans="1:80">
      <c r="A392" s="175">
        <v>164</v>
      </c>
      <c r="B392" s="176" t="s">
        <v>487</v>
      </c>
      <c r="C392" s="177" t="s">
        <v>488</v>
      </c>
      <c r="D392" s="178" t="s">
        <v>12</v>
      </c>
      <c r="E392" s="1127">
        <v>5</v>
      </c>
      <c r="F392" s="63"/>
      <c r="G392" s="180">
        <f>E392*F392</f>
        <v>0</v>
      </c>
      <c r="O392" s="174"/>
      <c r="CA392" s="181"/>
      <c r="CB392" s="181"/>
    </row>
    <row r="393" spans="1:80">
      <c r="A393" s="182"/>
      <c r="B393" s="188"/>
      <c r="C393" s="1283" t="s">
        <v>467</v>
      </c>
      <c r="D393" s="1284"/>
      <c r="E393" s="1284"/>
      <c r="F393" s="1284"/>
      <c r="G393" s="1285"/>
      <c r="L393" s="187"/>
      <c r="O393" s="174"/>
    </row>
    <row r="394" spans="1:80">
      <c r="A394" s="182"/>
      <c r="B394" s="188"/>
      <c r="C394" s="1283" t="s">
        <v>489</v>
      </c>
      <c r="D394" s="1284"/>
      <c r="E394" s="1284"/>
      <c r="F394" s="1284"/>
      <c r="G394" s="1285"/>
      <c r="L394" s="187"/>
      <c r="O394" s="174"/>
    </row>
    <row r="395" spans="1:80">
      <c r="A395" s="175">
        <v>165</v>
      </c>
      <c r="B395" s="176" t="s">
        <v>490</v>
      </c>
      <c r="C395" s="177" t="s">
        <v>491</v>
      </c>
      <c r="D395" s="178" t="s">
        <v>83</v>
      </c>
      <c r="E395" s="1127">
        <v>248</v>
      </c>
      <c r="F395" s="63"/>
      <c r="G395" s="180">
        <f>E395*F395</f>
        <v>0</v>
      </c>
      <c r="O395" s="174"/>
      <c r="CA395" s="181"/>
      <c r="CB395" s="181"/>
    </row>
    <row r="396" spans="1:80">
      <c r="A396" s="182"/>
      <c r="B396" s="188"/>
      <c r="C396" s="1283" t="s">
        <v>467</v>
      </c>
      <c r="D396" s="1284"/>
      <c r="E396" s="1284"/>
      <c r="F396" s="1284"/>
      <c r="G396" s="1285"/>
      <c r="L396" s="187"/>
      <c r="O396" s="174"/>
    </row>
    <row r="397" spans="1:80">
      <c r="A397" s="182"/>
      <c r="B397" s="188"/>
      <c r="C397" s="1283" t="s">
        <v>489</v>
      </c>
      <c r="D397" s="1284"/>
      <c r="E397" s="1284"/>
      <c r="F397" s="1284"/>
      <c r="G397" s="1285"/>
      <c r="L397" s="187"/>
      <c r="O397" s="174"/>
    </row>
    <row r="398" spans="1:80">
      <c r="A398" s="175">
        <v>166</v>
      </c>
      <c r="B398" s="176" t="s">
        <v>492</v>
      </c>
      <c r="C398" s="177" t="s">
        <v>493</v>
      </c>
      <c r="D398" s="178" t="s">
        <v>83</v>
      </c>
      <c r="E398" s="1127">
        <v>798</v>
      </c>
      <c r="F398" s="63"/>
      <c r="G398" s="180">
        <f>E398*F398</f>
        <v>0</v>
      </c>
      <c r="O398" s="174"/>
      <c r="CA398" s="181"/>
      <c r="CB398" s="181"/>
    </row>
    <row r="399" spans="1:80">
      <c r="A399" s="182"/>
      <c r="B399" s="188"/>
      <c r="C399" s="1283" t="s">
        <v>467</v>
      </c>
      <c r="D399" s="1284"/>
      <c r="E399" s="1284"/>
      <c r="F399" s="1284"/>
      <c r="G399" s="1285"/>
      <c r="L399" s="187"/>
      <c r="O399" s="174"/>
    </row>
    <row r="400" spans="1:80">
      <c r="A400" s="182"/>
      <c r="B400" s="188"/>
      <c r="C400" s="1283" t="s">
        <v>489</v>
      </c>
      <c r="D400" s="1284"/>
      <c r="E400" s="1284"/>
      <c r="F400" s="1284"/>
      <c r="G400" s="1285"/>
      <c r="L400" s="187"/>
      <c r="O400" s="174"/>
    </row>
    <row r="401" spans="1:80">
      <c r="A401" s="191"/>
      <c r="B401" s="192" t="s">
        <v>13</v>
      </c>
      <c r="C401" s="193" t="str">
        <f>CONCATENATE(B375," ",C375)</f>
        <v>767 Konstrukce zámečnické</v>
      </c>
      <c r="D401" s="194"/>
      <c r="E401" s="1129"/>
      <c r="F401" s="196"/>
      <c r="G401" s="197">
        <f>SUM(G375:G400)</f>
        <v>0</v>
      </c>
      <c r="O401" s="174"/>
      <c r="BA401" s="198"/>
      <c r="BB401" s="198"/>
      <c r="BC401" s="198"/>
      <c r="BD401" s="198"/>
      <c r="BE401" s="198"/>
    </row>
    <row r="402" spans="1:80">
      <c r="A402" s="166" t="s">
        <v>9</v>
      </c>
      <c r="B402" s="167" t="s">
        <v>494</v>
      </c>
      <c r="C402" s="168" t="s">
        <v>495</v>
      </c>
      <c r="D402" s="169"/>
      <c r="E402" s="1126"/>
      <c r="F402" s="171"/>
      <c r="G402" s="172"/>
      <c r="H402" s="173"/>
      <c r="I402" s="173"/>
      <c r="O402" s="174"/>
    </row>
    <row r="403" spans="1:80">
      <c r="A403" s="175">
        <v>167</v>
      </c>
      <c r="B403" s="176" t="s">
        <v>496</v>
      </c>
      <c r="C403" s="177" t="s">
        <v>497</v>
      </c>
      <c r="D403" s="178" t="s">
        <v>39</v>
      </c>
      <c r="E403" s="1127">
        <v>2320.4850000000001</v>
      </c>
      <c r="F403" s="63"/>
      <c r="G403" s="180">
        <f>E403*F403</f>
        <v>0</v>
      </c>
      <c r="O403" s="174"/>
      <c r="CA403" s="181"/>
      <c r="CB403" s="181"/>
    </row>
    <row r="404" spans="1:80">
      <c r="A404" s="182"/>
      <c r="B404" s="183"/>
      <c r="C404" s="1291" t="s">
        <v>258</v>
      </c>
      <c r="D404" s="1292"/>
      <c r="E404" s="1128">
        <v>513.33000000000004</v>
      </c>
      <c r="F404" s="185"/>
      <c r="G404" s="186"/>
      <c r="M404" s="187"/>
      <c r="O404" s="174"/>
    </row>
    <row r="405" spans="1:80">
      <c r="A405" s="182"/>
      <c r="B405" s="183"/>
      <c r="C405" s="1291" t="s">
        <v>259</v>
      </c>
      <c r="D405" s="1292"/>
      <c r="E405" s="1128">
        <v>13</v>
      </c>
      <c r="F405" s="185"/>
      <c r="G405" s="186"/>
      <c r="M405" s="187"/>
      <c r="O405" s="174"/>
    </row>
    <row r="406" spans="1:80">
      <c r="A406" s="182"/>
      <c r="B406" s="183"/>
      <c r="C406" s="1293" t="s">
        <v>185</v>
      </c>
      <c r="D406" s="1292"/>
      <c r="E406" s="1131">
        <v>526.33000000000004</v>
      </c>
      <c r="F406" s="185"/>
      <c r="G406" s="186"/>
      <c r="M406" s="187"/>
      <c r="O406" s="174"/>
    </row>
    <row r="407" spans="1:80">
      <c r="A407" s="182"/>
      <c r="B407" s="183"/>
      <c r="C407" s="1291" t="s">
        <v>498</v>
      </c>
      <c r="D407" s="1292"/>
      <c r="E407" s="1128">
        <v>14</v>
      </c>
      <c r="F407" s="185"/>
      <c r="G407" s="186"/>
      <c r="M407" s="187"/>
      <c r="O407" s="174"/>
    </row>
    <row r="408" spans="1:80">
      <c r="A408" s="182"/>
      <c r="B408" s="183"/>
      <c r="C408" s="1293" t="s">
        <v>185</v>
      </c>
      <c r="D408" s="1292"/>
      <c r="E408" s="1131">
        <v>14</v>
      </c>
      <c r="F408" s="185"/>
      <c r="G408" s="186"/>
      <c r="M408" s="187"/>
      <c r="O408" s="174"/>
    </row>
    <row r="409" spans="1:80">
      <c r="A409" s="182"/>
      <c r="B409" s="183"/>
      <c r="C409" s="1291" t="s">
        <v>262</v>
      </c>
      <c r="D409" s="1292"/>
      <c r="E409" s="1128">
        <v>52</v>
      </c>
      <c r="F409" s="185"/>
      <c r="G409" s="186"/>
      <c r="M409" s="187"/>
      <c r="O409" s="174"/>
    </row>
    <row r="410" spans="1:80">
      <c r="A410" s="182"/>
      <c r="B410" s="183"/>
      <c r="C410" s="1291" t="s">
        <v>263</v>
      </c>
      <c r="D410" s="1292"/>
      <c r="E410" s="1128">
        <v>1353.75</v>
      </c>
      <c r="F410" s="185"/>
      <c r="G410" s="186"/>
      <c r="M410" s="187"/>
      <c r="O410" s="174"/>
    </row>
    <row r="411" spans="1:80">
      <c r="A411" s="182"/>
      <c r="B411" s="183"/>
      <c r="C411" s="1291" t="s">
        <v>268</v>
      </c>
      <c r="D411" s="1292"/>
      <c r="E411" s="1128">
        <v>10.64</v>
      </c>
      <c r="F411" s="185"/>
      <c r="G411" s="186"/>
      <c r="M411" s="187"/>
      <c r="O411" s="174"/>
    </row>
    <row r="412" spans="1:80">
      <c r="A412" s="182"/>
      <c r="B412" s="183"/>
      <c r="C412" s="1291" t="s">
        <v>269</v>
      </c>
      <c r="D412" s="1292"/>
      <c r="E412" s="1128">
        <v>1.74</v>
      </c>
      <c r="F412" s="185"/>
      <c r="G412" s="186"/>
      <c r="M412" s="187"/>
      <c r="O412" s="174"/>
    </row>
    <row r="413" spans="1:80">
      <c r="A413" s="182"/>
      <c r="B413" s="183"/>
      <c r="C413" s="1293" t="s">
        <v>185</v>
      </c>
      <c r="D413" s="1292"/>
      <c r="E413" s="1131">
        <v>1418.13</v>
      </c>
      <c r="F413" s="185"/>
      <c r="G413" s="186"/>
      <c r="M413" s="187"/>
      <c r="O413" s="174"/>
    </row>
    <row r="414" spans="1:80">
      <c r="A414" s="182"/>
      <c r="B414" s="183"/>
      <c r="C414" s="1291" t="s">
        <v>270</v>
      </c>
      <c r="D414" s="1292"/>
      <c r="E414" s="1128">
        <v>362.02499999999998</v>
      </c>
      <c r="F414" s="185"/>
      <c r="G414" s="186"/>
      <c r="M414" s="187"/>
      <c r="O414" s="174"/>
    </row>
    <row r="415" spans="1:80">
      <c r="A415" s="182"/>
      <c r="B415" s="183"/>
      <c r="C415" s="1291" t="s">
        <v>302</v>
      </c>
      <c r="D415" s="1292"/>
      <c r="E415" s="1128">
        <v>0</v>
      </c>
      <c r="F415" s="185"/>
      <c r="G415" s="186"/>
      <c r="M415" s="187"/>
      <c r="O415" s="174"/>
    </row>
    <row r="416" spans="1:80">
      <c r="A416" s="182"/>
      <c r="B416" s="183"/>
      <c r="C416" s="1293" t="s">
        <v>185</v>
      </c>
      <c r="D416" s="1292"/>
      <c r="E416" s="1131">
        <v>362.02499999999998</v>
      </c>
      <c r="F416" s="185"/>
      <c r="G416" s="186"/>
      <c r="M416" s="187"/>
      <c r="O416" s="174"/>
    </row>
    <row r="417" spans="1:80">
      <c r="A417" s="191"/>
      <c r="B417" s="192" t="s">
        <v>13</v>
      </c>
      <c r="C417" s="193" t="str">
        <f>CONCATENATE(B402," ",C402)</f>
        <v>784 Malby</v>
      </c>
      <c r="D417" s="194"/>
      <c r="E417" s="1129"/>
      <c r="F417" s="196"/>
      <c r="G417" s="197">
        <f>SUM(G402:G416)</f>
        <v>0</v>
      </c>
      <c r="O417" s="174"/>
      <c r="BA417" s="198"/>
      <c r="BB417" s="198"/>
      <c r="BC417" s="198"/>
      <c r="BD417" s="198"/>
      <c r="BE417" s="198"/>
    </row>
    <row r="418" spans="1:80">
      <c r="A418" s="166" t="s">
        <v>9</v>
      </c>
      <c r="B418" s="167" t="s">
        <v>2072</v>
      </c>
      <c r="C418" s="168" t="s">
        <v>1875</v>
      </c>
      <c r="D418" s="169"/>
      <c r="E418" s="1126"/>
      <c r="F418" s="171"/>
      <c r="G418" s="172"/>
      <c r="H418" s="173"/>
      <c r="I418" s="173"/>
      <c r="O418" s="174"/>
    </row>
    <row r="419" spans="1:80" ht="22.5">
      <c r="A419" s="175">
        <v>168</v>
      </c>
      <c r="B419" s="176" t="s">
        <v>2073</v>
      </c>
      <c r="C419" s="177" t="s">
        <v>2074</v>
      </c>
      <c r="D419" s="178" t="s">
        <v>12</v>
      </c>
      <c r="E419" s="1127">
        <v>17</v>
      </c>
      <c r="F419" s="63"/>
      <c r="G419" s="180">
        <f>E419*F419</f>
        <v>0</v>
      </c>
      <c r="O419" s="174"/>
      <c r="CA419" s="181"/>
      <c r="CB419" s="181"/>
    </row>
    <row r="420" spans="1:80">
      <c r="A420" s="175">
        <v>169</v>
      </c>
      <c r="B420" s="176" t="s">
        <v>2075</v>
      </c>
      <c r="C420" s="177" t="s">
        <v>2076</v>
      </c>
      <c r="D420" s="178" t="s">
        <v>12</v>
      </c>
      <c r="E420" s="1127">
        <v>1</v>
      </c>
      <c r="F420" s="63"/>
      <c r="G420" s="180">
        <f>E420*F420</f>
        <v>0</v>
      </c>
      <c r="O420" s="174"/>
      <c r="CA420" s="181"/>
      <c r="CB420" s="181"/>
    </row>
    <row r="421" spans="1:80">
      <c r="A421" s="191"/>
      <c r="B421" s="192" t="s">
        <v>13</v>
      </c>
      <c r="C421" s="193" t="str">
        <f>CONCATENATE(B418," ",C418)</f>
        <v>M21 Elektromontáže</v>
      </c>
      <c r="D421" s="194"/>
      <c r="E421" s="1129"/>
      <c r="F421" s="196"/>
      <c r="G421" s="197">
        <f>SUM(G418:G420)</f>
        <v>0</v>
      </c>
      <c r="O421" s="174"/>
      <c r="BA421" s="198"/>
      <c r="BB421" s="198"/>
      <c r="BC421" s="198"/>
      <c r="BD421" s="198"/>
      <c r="BE421" s="198"/>
    </row>
    <row r="422" spans="1:80">
      <c r="A422" s="166" t="s">
        <v>9</v>
      </c>
      <c r="B422" s="167" t="s">
        <v>499</v>
      </c>
      <c r="C422" s="168" t="s">
        <v>500</v>
      </c>
      <c r="D422" s="169"/>
      <c r="E422" s="1126"/>
      <c r="F422" s="171"/>
      <c r="G422" s="172"/>
      <c r="H422" s="173"/>
      <c r="I422" s="173"/>
      <c r="O422" s="174"/>
    </row>
    <row r="423" spans="1:80" ht="22.5">
      <c r="A423" s="175">
        <v>170</v>
      </c>
      <c r="B423" s="176" t="s">
        <v>501</v>
      </c>
      <c r="C423" s="177" t="s">
        <v>502</v>
      </c>
      <c r="D423" s="178" t="s">
        <v>83</v>
      </c>
      <c r="E423" s="1127">
        <v>11930</v>
      </c>
      <c r="F423" s="63"/>
      <c r="G423" s="180">
        <f>E423*F423</f>
        <v>0</v>
      </c>
      <c r="O423" s="174"/>
      <c r="CA423" s="181"/>
      <c r="CB423" s="181"/>
    </row>
    <row r="424" spans="1:80">
      <c r="A424" s="182"/>
      <c r="B424" s="188"/>
      <c r="C424" s="1283" t="s">
        <v>503</v>
      </c>
      <c r="D424" s="1284"/>
      <c r="E424" s="1284"/>
      <c r="F424" s="1284"/>
      <c r="G424" s="1285"/>
      <c r="L424" s="187"/>
      <c r="O424" s="174"/>
    </row>
    <row r="425" spans="1:80">
      <c r="A425" s="175">
        <v>171</v>
      </c>
      <c r="B425" s="176" t="s">
        <v>504</v>
      </c>
      <c r="C425" s="177" t="s">
        <v>505</v>
      </c>
      <c r="D425" s="178" t="s">
        <v>83</v>
      </c>
      <c r="E425" s="1127">
        <v>387.2</v>
      </c>
      <c r="F425" s="63"/>
      <c r="G425" s="180">
        <f>E425*F425</f>
        <v>0</v>
      </c>
      <c r="O425" s="174"/>
      <c r="CA425" s="181"/>
      <c r="CB425" s="181"/>
    </row>
    <row r="426" spans="1:80">
      <c r="A426" s="182"/>
      <c r="B426" s="188"/>
      <c r="C426" s="1283" t="s">
        <v>506</v>
      </c>
      <c r="D426" s="1284"/>
      <c r="E426" s="1284"/>
      <c r="F426" s="1284"/>
      <c r="G426" s="1285"/>
      <c r="L426" s="187"/>
      <c r="O426" s="174"/>
    </row>
    <row r="427" spans="1:80">
      <c r="A427" s="175">
        <v>172</v>
      </c>
      <c r="B427" s="176" t="s">
        <v>507</v>
      </c>
      <c r="C427" s="177" t="s">
        <v>508</v>
      </c>
      <c r="D427" s="178" t="s">
        <v>83</v>
      </c>
      <c r="E427" s="1127">
        <v>366.4</v>
      </c>
      <c r="F427" s="63"/>
      <c r="G427" s="180">
        <f>E427*F427</f>
        <v>0</v>
      </c>
      <c r="O427" s="174"/>
      <c r="CA427" s="181"/>
      <c r="CB427" s="181"/>
    </row>
    <row r="428" spans="1:80">
      <c r="A428" s="182"/>
      <c r="B428" s="188"/>
      <c r="C428" s="1283" t="s">
        <v>509</v>
      </c>
      <c r="D428" s="1284"/>
      <c r="E428" s="1284"/>
      <c r="F428" s="1284"/>
      <c r="G428" s="1285"/>
      <c r="L428" s="187"/>
      <c r="O428" s="174"/>
    </row>
    <row r="429" spans="1:80">
      <c r="A429" s="175">
        <v>173</v>
      </c>
      <c r="B429" s="176" t="s">
        <v>510</v>
      </c>
      <c r="C429" s="177" t="s">
        <v>511</v>
      </c>
      <c r="D429" s="178" t="s">
        <v>83</v>
      </c>
      <c r="E429" s="1127">
        <v>808</v>
      </c>
      <c r="F429" s="63"/>
      <c r="G429" s="180">
        <f>E429*F429</f>
        <v>0</v>
      </c>
      <c r="O429" s="174"/>
      <c r="CA429" s="181"/>
      <c r="CB429" s="181"/>
    </row>
    <row r="430" spans="1:80">
      <c r="A430" s="182"/>
      <c r="B430" s="188"/>
      <c r="C430" s="1283" t="s">
        <v>512</v>
      </c>
      <c r="D430" s="1284"/>
      <c r="E430" s="1284"/>
      <c r="F430" s="1284"/>
      <c r="G430" s="1285"/>
      <c r="L430" s="187"/>
      <c r="O430" s="174"/>
    </row>
    <row r="431" spans="1:80">
      <c r="A431" s="182"/>
      <c r="B431" s="183"/>
      <c r="C431" s="1291" t="s">
        <v>513</v>
      </c>
      <c r="D431" s="1292"/>
      <c r="E431" s="1128">
        <v>808</v>
      </c>
      <c r="F431" s="185"/>
      <c r="G431" s="186"/>
      <c r="M431" s="187"/>
      <c r="O431" s="174"/>
    </row>
    <row r="432" spans="1:80">
      <c r="A432" s="175">
        <v>174</v>
      </c>
      <c r="B432" s="176" t="s">
        <v>514</v>
      </c>
      <c r="C432" s="177" t="s">
        <v>515</v>
      </c>
      <c r="D432" s="178" t="s">
        <v>83</v>
      </c>
      <c r="E432" s="1127">
        <v>635.79999999999995</v>
      </c>
      <c r="F432" s="63"/>
      <c r="G432" s="180">
        <f>E432*F432</f>
        <v>0</v>
      </c>
      <c r="O432" s="174"/>
      <c r="CA432" s="181"/>
      <c r="CB432" s="181"/>
    </row>
    <row r="433" spans="1:80">
      <c r="A433" s="182"/>
      <c r="B433" s="188"/>
      <c r="C433" s="1283" t="s">
        <v>516</v>
      </c>
      <c r="D433" s="1284"/>
      <c r="E433" s="1284"/>
      <c r="F433" s="1284"/>
      <c r="G433" s="1285"/>
      <c r="L433" s="187"/>
      <c r="O433" s="174"/>
    </row>
    <row r="434" spans="1:80">
      <c r="A434" s="182"/>
      <c r="B434" s="183"/>
      <c r="C434" s="1291" t="s">
        <v>517</v>
      </c>
      <c r="D434" s="1292"/>
      <c r="E434" s="1128">
        <v>635.79999999999995</v>
      </c>
      <c r="F434" s="185"/>
      <c r="G434" s="186"/>
      <c r="M434" s="187"/>
      <c r="O434" s="174"/>
    </row>
    <row r="435" spans="1:80">
      <c r="A435" s="175">
        <v>175</v>
      </c>
      <c r="B435" s="176" t="s">
        <v>518</v>
      </c>
      <c r="C435" s="177" t="s">
        <v>519</v>
      </c>
      <c r="D435" s="178" t="s">
        <v>83</v>
      </c>
      <c r="E435" s="1127">
        <v>794.7</v>
      </c>
      <c r="F435" s="63"/>
      <c r="G435" s="180">
        <f>E435*F435</f>
        <v>0</v>
      </c>
      <c r="O435" s="174"/>
      <c r="CA435" s="181"/>
      <c r="CB435" s="181"/>
    </row>
    <row r="436" spans="1:80">
      <c r="A436" s="182"/>
      <c r="B436" s="188"/>
      <c r="C436" s="1283" t="s">
        <v>520</v>
      </c>
      <c r="D436" s="1284"/>
      <c r="E436" s="1284"/>
      <c r="F436" s="1284"/>
      <c r="G436" s="1285"/>
      <c r="L436" s="187"/>
      <c r="O436" s="174"/>
    </row>
    <row r="437" spans="1:80">
      <c r="A437" s="175">
        <v>176</v>
      </c>
      <c r="B437" s="176" t="s">
        <v>521</v>
      </c>
      <c r="C437" s="177" t="s">
        <v>522</v>
      </c>
      <c r="D437" s="178" t="s">
        <v>83</v>
      </c>
      <c r="E437" s="1127">
        <v>70834.05</v>
      </c>
      <c r="F437" s="63"/>
      <c r="G437" s="180">
        <f>E437*F437</f>
        <v>0</v>
      </c>
      <c r="O437" s="174"/>
      <c r="CA437" s="181"/>
      <c r="CB437" s="181"/>
    </row>
    <row r="438" spans="1:80">
      <c r="A438" s="182"/>
      <c r="B438" s="188"/>
      <c r="C438" s="1283" t="s">
        <v>523</v>
      </c>
      <c r="D438" s="1284"/>
      <c r="E438" s="1284"/>
      <c r="F438" s="1284"/>
      <c r="G438" s="1285"/>
      <c r="L438" s="187"/>
      <c r="O438" s="174"/>
    </row>
    <row r="439" spans="1:80" ht="22.5">
      <c r="A439" s="175">
        <v>177</v>
      </c>
      <c r="B439" s="176" t="s">
        <v>524</v>
      </c>
      <c r="C439" s="177" t="s">
        <v>525</v>
      </c>
      <c r="D439" s="178" t="s">
        <v>83</v>
      </c>
      <c r="E439" s="1127">
        <v>1178.4100000000001</v>
      </c>
      <c r="F439" s="63"/>
      <c r="G439" s="180">
        <f>E439*F439</f>
        <v>0</v>
      </c>
      <c r="O439" s="174"/>
      <c r="CA439" s="181"/>
      <c r="CB439" s="181"/>
    </row>
    <row r="440" spans="1:80">
      <c r="A440" s="182"/>
      <c r="B440" s="188"/>
      <c r="C440" s="1283" t="s">
        <v>526</v>
      </c>
      <c r="D440" s="1284"/>
      <c r="E440" s="1284"/>
      <c r="F440" s="1284"/>
      <c r="G440" s="1285"/>
      <c r="L440" s="187"/>
      <c r="O440" s="174"/>
    </row>
    <row r="441" spans="1:80">
      <c r="A441" s="175">
        <v>178</v>
      </c>
      <c r="B441" s="176" t="s">
        <v>527</v>
      </c>
      <c r="C441" s="177" t="s">
        <v>528</v>
      </c>
      <c r="D441" s="178" t="s">
        <v>39</v>
      </c>
      <c r="E441" s="1127">
        <v>351</v>
      </c>
      <c r="F441" s="63"/>
      <c r="G441" s="180">
        <f>E441*F441</f>
        <v>0</v>
      </c>
      <c r="O441" s="174"/>
      <c r="CA441" s="181"/>
      <c r="CB441" s="181"/>
    </row>
    <row r="442" spans="1:80">
      <c r="A442" s="182"/>
      <c r="B442" s="188"/>
      <c r="C442" s="1283" t="s">
        <v>529</v>
      </c>
      <c r="D442" s="1284"/>
      <c r="E442" s="1284"/>
      <c r="F442" s="1284"/>
      <c r="G442" s="1285"/>
      <c r="L442" s="187"/>
      <c r="O442" s="174"/>
    </row>
    <row r="443" spans="1:80">
      <c r="A443" s="182"/>
      <c r="B443" s="188"/>
      <c r="C443" s="1283" t="s">
        <v>530</v>
      </c>
      <c r="D443" s="1284"/>
      <c r="E443" s="1284"/>
      <c r="F443" s="1284"/>
      <c r="G443" s="1285"/>
      <c r="L443" s="187"/>
      <c r="O443" s="174"/>
    </row>
    <row r="444" spans="1:80">
      <c r="A444" s="182"/>
      <c r="B444" s="183"/>
      <c r="C444" s="1291" t="s">
        <v>531</v>
      </c>
      <c r="D444" s="1292"/>
      <c r="E444" s="1128">
        <v>351</v>
      </c>
      <c r="F444" s="185"/>
      <c r="G444" s="186"/>
      <c r="M444" s="187"/>
      <c r="O444" s="174"/>
    </row>
    <row r="445" spans="1:80">
      <c r="A445" s="175">
        <v>179</v>
      </c>
      <c r="B445" s="176" t="s">
        <v>532</v>
      </c>
      <c r="C445" s="177" t="s">
        <v>533</v>
      </c>
      <c r="D445" s="178" t="s">
        <v>534</v>
      </c>
      <c r="E445" s="1127">
        <v>1</v>
      </c>
      <c r="F445" s="63"/>
      <c r="G445" s="180">
        <f>E445*F445</f>
        <v>0</v>
      </c>
      <c r="O445" s="174"/>
      <c r="CA445" s="181"/>
      <c r="CB445" s="181"/>
    </row>
    <row r="446" spans="1:80">
      <c r="A446" s="182"/>
      <c r="B446" s="188"/>
      <c r="C446" s="1283" t="s">
        <v>535</v>
      </c>
      <c r="D446" s="1284"/>
      <c r="E446" s="1284"/>
      <c r="F446" s="1284"/>
      <c r="G446" s="1285"/>
      <c r="L446" s="187"/>
      <c r="O446" s="174"/>
    </row>
    <row r="447" spans="1:80">
      <c r="A447" s="182"/>
      <c r="B447" s="188"/>
      <c r="C447" s="1283" t="s">
        <v>536</v>
      </c>
      <c r="D447" s="1284"/>
      <c r="E447" s="1284"/>
      <c r="F447" s="1284"/>
      <c r="G447" s="1285"/>
      <c r="L447" s="187"/>
      <c r="O447" s="174"/>
    </row>
    <row r="448" spans="1:80">
      <c r="A448" s="182"/>
      <c r="B448" s="188"/>
      <c r="C448" s="1283" t="s">
        <v>537</v>
      </c>
      <c r="D448" s="1284"/>
      <c r="E448" s="1284"/>
      <c r="F448" s="1284"/>
      <c r="G448" s="1285"/>
      <c r="L448" s="187"/>
      <c r="O448" s="174"/>
    </row>
    <row r="449" spans="1:57">
      <c r="A449" s="182"/>
      <c r="B449" s="188"/>
      <c r="C449" s="1283" t="s">
        <v>538</v>
      </c>
      <c r="D449" s="1284"/>
      <c r="E449" s="1284"/>
      <c r="F449" s="1284"/>
      <c r="G449" s="1285"/>
      <c r="L449" s="187"/>
      <c r="O449" s="174"/>
    </row>
    <row r="450" spans="1:57">
      <c r="A450" s="182"/>
      <c r="B450" s="188"/>
      <c r="C450" s="1283" t="s">
        <v>539</v>
      </c>
      <c r="D450" s="1284"/>
      <c r="E450" s="1284"/>
      <c r="F450" s="1284"/>
      <c r="G450" s="1285"/>
      <c r="L450" s="187"/>
      <c r="O450" s="174"/>
    </row>
    <row r="451" spans="1:57">
      <c r="A451" s="182"/>
      <c r="B451" s="188"/>
      <c r="C451" s="1283" t="s">
        <v>540</v>
      </c>
      <c r="D451" s="1284"/>
      <c r="E451" s="1284"/>
      <c r="F451" s="1284"/>
      <c r="G451" s="1285"/>
      <c r="L451" s="187"/>
      <c r="O451" s="174"/>
    </row>
    <row r="452" spans="1:57">
      <c r="A452" s="182"/>
      <c r="B452" s="188"/>
      <c r="C452" s="1283" t="s">
        <v>541</v>
      </c>
      <c r="D452" s="1284"/>
      <c r="E452" s="1284"/>
      <c r="F452" s="1284"/>
      <c r="G452" s="1285"/>
      <c r="L452" s="187"/>
      <c r="O452" s="174"/>
    </row>
    <row r="453" spans="1:57">
      <c r="A453" s="182"/>
      <c r="B453" s="188"/>
      <c r="C453" s="1283" t="s">
        <v>542</v>
      </c>
      <c r="D453" s="1284"/>
      <c r="E453" s="1284"/>
      <c r="F453" s="1284"/>
      <c r="G453" s="1285"/>
      <c r="L453" s="187"/>
      <c r="O453" s="174"/>
    </row>
    <row r="454" spans="1:57">
      <c r="A454" s="182"/>
      <c r="B454" s="188"/>
      <c r="C454" s="1283" t="s">
        <v>543</v>
      </c>
      <c r="D454" s="1284"/>
      <c r="E454" s="1284"/>
      <c r="F454" s="1284"/>
      <c r="G454" s="1285"/>
      <c r="L454" s="187"/>
      <c r="O454" s="174"/>
    </row>
    <row r="455" spans="1:57" ht="22.5" customHeight="1">
      <c r="A455" s="191"/>
      <c r="B455" s="192" t="s">
        <v>13</v>
      </c>
      <c r="C455" s="193" t="str">
        <f>CONCATENATE(B422," ",C422)</f>
        <v>M43 Montáže ocelových konstrukcí</v>
      </c>
      <c r="D455" s="194"/>
      <c r="E455" s="1129"/>
      <c r="F455" s="196"/>
      <c r="G455" s="197">
        <f>SUM(G422:G454)</f>
        <v>0</v>
      </c>
      <c r="O455" s="174"/>
      <c r="BA455" s="198"/>
      <c r="BB455" s="198"/>
      <c r="BC455" s="198"/>
      <c r="BD455" s="198"/>
      <c r="BE455" s="198"/>
    </row>
    <row r="456" spans="1:57">
      <c r="E456" s="1138"/>
    </row>
    <row r="457" spans="1:57">
      <c r="E457" s="1138"/>
    </row>
    <row r="458" spans="1:57">
      <c r="E458" s="1138"/>
    </row>
    <row r="459" spans="1:57">
      <c r="E459" s="1138"/>
    </row>
    <row r="460" spans="1:57">
      <c r="E460" s="1138"/>
    </row>
    <row r="461" spans="1:57">
      <c r="E461" s="1138"/>
    </row>
    <row r="462" spans="1:57">
      <c r="E462" s="1138"/>
    </row>
    <row r="463" spans="1:57">
      <c r="E463" s="1138"/>
    </row>
    <row r="464" spans="1:57">
      <c r="E464" s="1138"/>
    </row>
    <row r="465" spans="1:7">
      <c r="E465" s="1138"/>
    </row>
    <row r="466" spans="1:7">
      <c r="E466" s="1138"/>
    </row>
    <row r="467" spans="1:7">
      <c r="E467" s="1138"/>
    </row>
    <row r="468" spans="1:7">
      <c r="E468" s="1138"/>
    </row>
    <row r="469" spans="1:7">
      <c r="E469" s="1138"/>
    </row>
    <row r="470" spans="1:7">
      <c r="E470" s="1138"/>
    </row>
    <row r="471" spans="1:7">
      <c r="E471" s="1138"/>
    </row>
    <row r="472" spans="1:7">
      <c r="E472" s="1138"/>
    </row>
    <row r="473" spans="1:7">
      <c r="E473" s="1138"/>
    </row>
    <row r="474" spans="1:7">
      <c r="E474" s="1138"/>
    </row>
    <row r="475" spans="1:7">
      <c r="E475" s="1138"/>
    </row>
    <row r="476" spans="1:7">
      <c r="E476" s="1138"/>
    </row>
    <row r="477" spans="1:7">
      <c r="E477" s="1138"/>
    </row>
    <row r="478" spans="1:7">
      <c r="E478" s="1138"/>
    </row>
    <row r="479" spans="1:7">
      <c r="A479" s="201"/>
      <c r="B479" s="201"/>
      <c r="C479" s="201"/>
      <c r="D479" s="201"/>
      <c r="E479" s="1139"/>
      <c r="F479" s="203"/>
      <c r="G479" s="203"/>
    </row>
    <row r="480" spans="1:7">
      <c r="A480" s="201"/>
      <c r="B480" s="201"/>
      <c r="C480" s="201"/>
      <c r="D480" s="201"/>
      <c r="E480" s="1139"/>
      <c r="F480" s="203"/>
      <c r="G480" s="203"/>
    </row>
    <row r="481" spans="1:7">
      <c r="A481" s="201"/>
      <c r="B481" s="201"/>
      <c r="C481" s="201"/>
      <c r="D481" s="201"/>
      <c r="E481" s="1139"/>
      <c r="F481" s="203"/>
      <c r="G481" s="203"/>
    </row>
    <row r="482" spans="1:7">
      <c r="A482" s="201"/>
      <c r="B482" s="201"/>
      <c r="C482" s="201"/>
      <c r="D482" s="201"/>
      <c r="E482" s="1139"/>
      <c r="F482" s="203"/>
      <c r="G482" s="203"/>
    </row>
    <row r="483" spans="1:7">
      <c r="E483" s="1138"/>
    </row>
    <row r="484" spans="1:7">
      <c r="E484" s="1138"/>
    </row>
    <row r="485" spans="1:7">
      <c r="E485" s="1138"/>
    </row>
    <row r="486" spans="1:7">
      <c r="E486" s="1138"/>
    </row>
    <row r="487" spans="1:7">
      <c r="E487" s="1138"/>
    </row>
    <row r="488" spans="1:7">
      <c r="E488" s="1138"/>
    </row>
    <row r="489" spans="1:7">
      <c r="E489" s="1138"/>
    </row>
    <row r="490" spans="1:7">
      <c r="E490" s="1138"/>
    </row>
    <row r="491" spans="1:7">
      <c r="E491" s="1138"/>
    </row>
    <row r="492" spans="1:7">
      <c r="E492" s="1138"/>
    </row>
    <row r="493" spans="1:7">
      <c r="E493" s="1138"/>
    </row>
    <row r="494" spans="1:7">
      <c r="E494" s="1138"/>
    </row>
    <row r="495" spans="1:7">
      <c r="E495" s="1138"/>
    </row>
    <row r="496" spans="1:7">
      <c r="E496" s="1138"/>
    </row>
    <row r="497" spans="5:5">
      <c r="E497" s="1138"/>
    </row>
    <row r="498" spans="5:5">
      <c r="E498" s="1138"/>
    </row>
    <row r="499" spans="5:5">
      <c r="E499" s="1138"/>
    </row>
    <row r="500" spans="5:5">
      <c r="E500" s="1138"/>
    </row>
    <row r="501" spans="5:5">
      <c r="E501" s="1138"/>
    </row>
    <row r="502" spans="5:5">
      <c r="E502" s="1138"/>
    </row>
    <row r="503" spans="5:5">
      <c r="E503" s="1138"/>
    </row>
    <row r="504" spans="5:5">
      <c r="E504" s="1138"/>
    </row>
    <row r="505" spans="5:5">
      <c r="E505" s="1138"/>
    </row>
    <row r="506" spans="5:5">
      <c r="E506" s="1138"/>
    </row>
    <row r="507" spans="5:5">
      <c r="E507" s="1138"/>
    </row>
    <row r="508" spans="5:5">
      <c r="E508" s="1138"/>
    </row>
    <row r="509" spans="5:5">
      <c r="E509" s="1138"/>
    </row>
    <row r="510" spans="5:5">
      <c r="E510" s="1138"/>
    </row>
    <row r="511" spans="5:5">
      <c r="E511" s="1138"/>
    </row>
    <row r="512" spans="5:5">
      <c r="E512" s="1138"/>
    </row>
    <row r="513" spans="1:7">
      <c r="E513" s="1138"/>
    </row>
    <row r="514" spans="1:7">
      <c r="A514" s="204"/>
      <c r="B514" s="204"/>
    </row>
    <row r="515" spans="1:7">
      <c r="A515" s="201"/>
      <c r="B515" s="201"/>
      <c r="C515" s="206"/>
      <c r="D515" s="206"/>
      <c r="E515" s="1141"/>
      <c r="F515" s="208"/>
      <c r="G515" s="208"/>
    </row>
    <row r="516" spans="1:7">
      <c r="A516" s="209"/>
      <c r="B516" s="209"/>
      <c r="C516" s="201"/>
      <c r="D516" s="201"/>
      <c r="E516" s="1142"/>
      <c r="F516" s="203"/>
      <c r="G516" s="203"/>
    </row>
    <row r="517" spans="1:7">
      <c r="A517" s="201"/>
      <c r="B517" s="201"/>
      <c r="C517" s="201"/>
      <c r="D517" s="201"/>
      <c r="E517" s="1142"/>
      <c r="F517" s="203"/>
      <c r="G517" s="203"/>
    </row>
    <row r="518" spans="1:7">
      <c r="A518" s="201"/>
      <c r="B518" s="201"/>
      <c r="C518" s="201"/>
      <c r="D518" s="201"/>
      <c r="E518" s="1142"/>
      <c r="F518" s="203"/>
      <c r="G518" s="203"/>
    </row>
    <row r="519" spans="1:7">
      <c r="A519" s="201"/>
      <c r="B519" s="201"/>
      <c r="C519" s="201"/>
      <c r="D519" s="201"/>
      <c r="E519" s="1142"/>
      <c r="F519" s="203"/>
      <c r="G519" s="203"/>
    </row>
    <row r="520" spans="1:7">
      <c r="A520" s="201"/>
      <c r="B520" s="201"/>
      <c r="C520" s="201"/>
      <c r="D520" s="201"/>
      <c r="E520" s="1142"/>
      <c r="F520" s="203"/>
      <c r="G520" s="203"/>
    </row>
    <row r="521" spans="1:7">
      <c r="A521" s="201"/>
      <c r="B521" s="201"/>
      <c r="C521" s="201"/>
      <c r="D521" s="201"/>
      <c r="E521" s="1142"/>
      <c r="F521" s="203"/>
      <c r="G521" s="203"/>
    </row>
    <row r="522" spans="1:7">
      <c r="A522" s="201"/>
      <c r="B522" s="201"/>
      <c r="C522" s="201"/>
      <c r="D522" s="201"/>
      <c r="E522" s="1142"/>
      <c r="F522" s="203"/>
      <c r="G522" s="203"/>
    </row>
    <row r="523" spans="1:7">
      <c r="A523" s="201"/>
      <c r="B523" s="201"/>
      <c r="C523" s="201"/>
      <c r="D523" s="201"/>
      <c r="E523" s="1142"/>
      <c r="F523" s="203"/>
      <c r="G523" s="203"/>
    </row>
    <row r="524" spans="1:7">
      <c r="A524" s="201"/>
      <c r="B524" s="201"/>
      <c r="C524" s="201"/>
      <c r="D524" s="201"/>
      <c r="E524" s="1142"/>
      <c r="F524" s="203"/>
      <c r="G524" s="203"/>
    </row>
    <row r="525" spans="1:7">
      <c r="A525" s="201"/>
      <c r="B525" s="201"/>
      <c r="C525" s="201"/>
      <c r="D525" s="201"/>
      <c r="E525" s="1142"/>
      <c r="F525" s="203"/>
      <c r="G525" s="203"/>
    </row>
    <row r="526" spans="1:7">
      <c r="A526" s="201"/>
      <c r="B526" s="201"/>
      <c r="C526" s="201"/>
      <c r="D526" s="201"/>
      <c r="E526" s="1142"/>
      <c r="F526" s="203"/>
      <c r="G526" s="203"/>
    </row>
    <row r="527" spans="1:7">
      <c r="A527" s="201"/>
      <c r="B527" s="201"/>
      <c r="C527" s="201"/>
      <c r="D527" s="201"/>
      <c r="E527" s="1142"/>
      <c r="F527" s="203"/>
      <c r="G527" s="203"/>
    </row>
    <row r="528" spans="1:7">
      <c r="A528" s="201"/>
      <c r="B528" s="201"/>
      <c r="C528" s="201"/>
      <c r="D528" s="201"/>
      <c r="E528" s="1142"/>
      <c r="F528" s="203"/>
      <c r="G528" s="203"/>
    </row>
  </sheetData>
  <sheetProtection password="CA0F" sheet="1" objects="1" scenarios="1"/>
  <mergeCells count="239">
    <mergeCell ref="A2:B2"/>
    <mergeCell ref="A4:B4"/>
    <mergeCell ref="C9:G9"/>
    <mergeCell ref="C10:D10"/>
    <mergeCell ref="C26:D26"/>
    <mergeCell ref="C27:D27"/>
    <mergeCell ref="C28:D28"/>
    <mergeCell ref="C30:G30"/>
    <mergeCell ref="C31:D31"/>
    <mergeCell ref="C33:G33"/>
    <mergeCell ref="C12:G12"/>
    <mergeCell ref="C14:D14"/>
    <mergeCell ref="C19:G19"/>
    <mergeCell ref="C20:D20"/>
    <mergeCell ref="C24:G24"/>
    <mergeCell ref="C25:D25"/>
    <mergeCell ref="C41:D41"/>
    <mergeCell ref="C42:D42"/>
    <mergeCell ref="C53:G53"/>
    <mergeCell ref="C54:D54"/>
    <mergeCell ref="C58:G58"/>
    <mergeCell ref="C59:G59"/>
    <mergeCell ref="C34:D34"/>
    <mergeCell ref="C35:D35"/>
    <mergeCell ref="C36:D36"/>
    <mergeCell ref="C37:D37"/>
    <mergeCell ref="C38:D38"/>
    <mergeCell ref="C40:G40"/>
    <mergeCell ref="C65:G65"/>
    <mergeCell ref="C66:G66"/>
    <mergeCell ref="C67:D67"/>
    <mergeCell ref="C69:G69"/>
    <mergeCell ref="C70:G70"/>
    <mergeCell ref="C60:D60"/>
    <mergeCell ref="C61:D61"/>
    <mergeCell ref="C62:D62"/>
    <mergeCell ref="C63:D63"/>
    <mergeCell ref="C86:D86"/>
    <mergeCell ref="C93:D93"/>
    <mergeCell ref="C96:G96"/>
    <mergeCell ref="C97:D97"/>
    <mergeCell ref="C98:D98"/>
    <mergeCell ref="C99:D99"/>
    <mergeCell ref="C71:D71"/>
    <mergeCell ref="C72:D72"/>
    <mergeCell ref="C74:D74"/>
    <mergeCell ref="C80:D80"/>
    <mergeCell ref="C83:D83"/>
    <mergeCell ref="C85:G85"/>
    <mergeCell ref="C108:G108"/>
    <mergeCell ref="C109:D109"/>
    <mergeCell ref="C112:D112"/>
    <mergeCell ref="C115:D115"/>
    <mergeCell ref="C117:D117"/>
    <mergeCell ref="C118:D118"/>
    <mergeCell ref="C100:D100"/>
    <mergeCell ref="C102:D102"/>
    <mergeCell ref="C103:D103"/>
    <mergeCell ref="C104:D104"/>
    <mergeCell ref="C105:D105"/>
    <mergeCell ref="C106:D106"/>
    <mergeCell ref="C131:D131"/>
    <mergeCell ref="C132:D132"/>
    <mergeCell ref="C134:G134"/>
    <mergeCell ref="C135:D135"/>
    <mergeCell ref="C136:D136"/>
    <mergeCell ref="C137:D137"/>
    <mergeCell ref="C120:D120"/>
    <mergeCell ref="C122:D122"/>
    <mergeCell ref="C126:D126"/>
    <mergeCell ref="C128:D128"/>
    <mergeCell ref="C129:D129"/>
    <mergeCell ref="C130:D130"/>
    <mergeCell ref="C161:G161"/>
    <mergeCell ref="C162:G162"/>
    <mergeCell ref="C163:G163"/>
    <mergeCell ref="C167:G167"/>
    <mergeCell ref="C169:G169"/>
    <mergeCell ref="C170:D170"/>
    <mergeCell ref="C138:D138"/>
    <mergeCell ref="C139:D139"/>
    <mergeCell ref="C141:D141"/>
    <mergeCell ref="C142:D142"/>
    <mergeCell ref="C150:G150"/>
    <mergeCell ref="C160:G160"/>
    <mergeCell ref="C179:D179"/>
    <mergeCell ref="C180:D180"/>
    <mergeCell ref="C181:D181"/>
    <mergeCell ref="C183:G183"/>
    <mergeCell ref="C184:G184"/>
    <mergeCell ref="C185:G185"/>
    <mergeCell ref="C172:G172"/>
    <mergeCell ref="C173:D173"/>
    <mergeCell ref="C174:D174"/>
    <mergeCell ref="C176:G176"/>
    <mergeCell ref="C177:G177"/>
    <mergeCell ref="C178:G178"/>
    <mergeCell ref="C200:D200"/>
    <mergeCell ref="C201:D201"/>
    <mergeCell ref="C202:D202"/>
    <mergeCell ref="C203:D203"/>
    <mergeCell ref="C204:D204"/>
    <mergeCell ref="C205:D205"/>
    <mergeCell ref="C187:G187"/>
    <mergeCell ref="C189:G189"/>
    <mergeCell ref="C195:D195"/>
    <mergeCell ref="C196:D196"/>
    <mergeCell ref="C198:D198"/>
    <mergeCell ref="C199:D199"/>
    <mergeCell ref="C214:D214"/>
    <mergeCell ref="C215:D215"/>
    <mergeCell ref="C217:G217"/>
    <mergeCell ref="C219:D219"/>
    <mergeCell ref="C220:D220"/>
    <mergeCell ref="C224:G224"/>
    <mergeCell ref="C206:D206"/>
    <mergeCell ref="C207:D207"/>
    <mergeCell ref="C208:D208"/>
    <mergeCell ref="C209:D209"/>
    <mergeCell ref="C210:D210"/>
    <mergeCell ref="C212:G212"/>
    <mergeCell ref="C232:G232"/>
    <mergeCell ref="C233:D233"/>
    <mergeCell ref="C234:D234"/>
    <mergeCell ref="C236:G236"/>
    <mergeCell ref="C237:G237"/>
    <mergeCell ref="C238:G238"/>
    <mergeCell ref="C225:G225"/>
    <mergeCell ref="C226:D226"/>
    <mergeCell ref="C227:D227"/>
    <mergeCell ref="C228:D228"/>
    <mergeCell ref="C230:G230"/>
    <mergeCell ref="C231:G231"/>
    <mergeCell ref="C246:D246"/>
    <mergeCell ref="C248:G248"/>
    <mergeCell ref="C249:G249"/>
    <mergeCell ref="C250:D250"/>
    <mergeCell ref="C251:D251"/>
    <mergeCell ref="C253:G253"/>
    <mergeCell ref="C239:D239"/>
    <mergeCell ref="C240:D240"/>
    <mergeCell ref="C242:G242"/>
    <mergeCell ref="C243:G243"/>
    <mergeCell ref="C244:G244"/>
    <mergeCell ref="C245:D245"/>
    <mergeCell ref="C275:G275"/>
    <mergeCell ref="C276:G276"/>
    <mergeCell ref="C277:D277"/>
    <mergeCell ref="C278:D278"/>
    <mergeCell ref="C279:D279"/>
    <mergeCell ref="C284:D284"/>
    <mergeCell ref="C255:G255"/>
    <mergeCell ref="C256:D256"/>
    <mergeCell ref="C266:D266"/>
    <mergeCell ref="C267:D267"/>
    <mergeCell ref="C273:G273"/>
    <mergeCell ref="C274:G274"/>
    <mergeCell ref="C298:G298"/>
    <mergeCell ref="C300:G300"/>
    <mergeCell ref="C302:G302"/>
    <mergeCell ref="C304:G304"/>
    <mergeCell ref="C306:G306"/>
    <mergeCell ref="C308:G308"/>
    <mergeCell ref="C286:D286"/>
    <mergeCell ref="C288:D288"/>
    <mergeCell ref="C290:G290"/>
    <mergeCell ref="C292:G292"/>
    <mergeCell ref="C294:G294"/>
    <mergeCell ref="C296:G296"/>
    <mergeCell ref="C322:G322"/>
    <mergeCell ref="C324:G324"/>
    <mergeCell ref="C326:G326"/>
    <mergeCell ref="C338:D338"/>
    <mergeCell ref="C339:D339"/>
    <mergeCell ref="C346:D346"/>
    <mergeCell ref="C310:G310"/>
    <mergeCell ref="C312:G312"/>
    <mergeCell ref="C314:G314"/>
    <mergeCell ref="C316:G316"/>
    <mergeCell ref="C318:G318"/>
    <mergeCell ref="C320:G320"/>
    <mergeCell ref="C366:D366"/>
    <mergeCell ref="C373:G373"/>
    <mergeCell ref="C377:G377"/>
    <mergeCell ref="C379:G379"/>
    <mergeCell ref="C381:G381"/>
    <mergeCell ref="C383:G383"/>
    <mergeCell ref="C355:D355"/>
    <mergeCell ref="C358:D358"/>
    <mergeCell ref="C360:D360"/>
    <mergeCell ref="C362:G362"/>
    <mergeCell ref="C363:D363"/>
    <mergeCell ref="C365:G365"/>
    <mergeCell ref="C396:G396"/>
    <mergeCell ref="C397:G397"/>
    <mergeCell ref="C399:G399"/>
    <mergeCell ref="C400:G400"/>
    <mergeCell ref="C404:D404"/>
    <mergeCell ref="C405:D405"/>
    <mergeCell ref="C385:G385"/>
    <mergeCell ref="C387:G387"/>
    <mergeCell ref="C389:G389"/>
    <mergeCell ref="C391:G391"/>
    <mergeCell ref="C393:G393"/>
    <mergeCell ref="C394:G394"/>
    <mergeCell ref="C414:D414"/>
    <mergeCell ref="C415:D415"/>
    <mergeCell ref="C416:D416"/>
    <mergeCell ref="C424:G424"/>
    <mergeCell ref="C406:D406"/>
    <mergeCell ref="C407:D407"/>
    <mergeCell ref="C408:D408"/>
    <mergeCell ref="C409:D409"/>
    <mergeCell ref="C410:D410"/>
    <mergeCell ref="C411:D411"/>
    <mergeCell ref="C452:G452"/>
    <mergeCell ref="C453:G453"/>
    <mergeCell ref="C454:G454"/>
    <mergeCell ref="E3:G4"/>
    <mergeCell ref="C446:G446"/>
    <mergeCell ref="C447:G447"/>
    <mergeCell ref="C448:G448"/>
    <mergeCell ref="C449:G449"/>
    <mergeCell ref="C450:G450"/>
    <mergeCell ref="C451:G451"/>
    <mergeCell ref="C436:G436"/>
    <mergeCell ref="C438:G438"/>
    <mergeCell ref="C440:G440"/>
    <mergeCell ref="C442:G442"/>
    <mergeCell ref="C443:G443"/>
    <mergeCell ref="C444:D444"/>
    <mergeCell ref="C426:G426"/>
    <mergeCell ref="C428:G428"/>
    <mergeCell ref="C430:G430"/>
    <mergeCell ref="C431:D431"/>
    <mergeCell ref="C433:G433"/>
    <mergeCell ref="C434:D434"/>
    <mergeCell ref="C412:D412"/>
    <mergeCell ref="C413:D413"/>
  </mergeCells>
  <printOptions gridLinesSet="0"/>
  <pageMargins left="0.59055118110236227" right="0.39370078740157483" top="0.59055118110236227" bottom="0.98425196850393704" header="0.19685039370078741" footer="0.51181102362204722"/>
  <pageSetup paperSize="9" scale="71" orientation="portrait" r:id="rId1"/>
  <headerFooter alignWithMargins="0">
    <oddFooter>&amp;L&amp;9Zpracováno programem &amp;"Arial CE,Tučné"BUILDpower,  © RTS, a.s.&amp;R&amp;"Arial,Obyčejné"Strana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65"/>
  <sheetViews>
    <sheetView view="pageBreakPreview" zoomScaleNormal="100" zoomScaleSheetLayoutView="100" workbookViewId="0">
      <selection activeCell="E15" sqref="E15"/>
    </sheetView>
  </sheetViews>
  <sheetFormatPr defaultRowHeight="15"/>
  <cols>
    <col min="1" max="1" width="9.85546875" style="217" customWidth="1"/>
    <col min="2" max="2" width="62.42578125" style="217" customWidth="1"/>
    <col min="3" max="3" width="7.85546875" style="217" customWidth="1"/>
    <col min="4" max="4" width="9.140625" style="1118"/>
    <col min="5" max="5" width="24.140625" style="327" customWidth="1"/>
    <col min="6" max="6" width="26.85546875" style="327" customWidth="1"/>
    <col min="7" max="7" width="10.140625" style="217" customWidth="1"/>
    <col min="8" max="256" width="9.140625" style="217"/>
    <col min="257" max="257" width="6.42578125" style="217" customWidth="1"/>
    <col min="258" max="258" width="68.85546875" style="217" customWidth="1"/>
    <col min="259" max="261" width="9.140625" style="217"/>
    <col min="262" max="262" width="16.85546875" style="217" customWidth="1"/>
    <col min="263" max="263" width="10.140625" style="217" customWidth="1"/>
    <col min="264" max="512" width="9.140625" style="217"/>
    <col min="513" max="513" width="6.42578125" style="217" customWidth="1"/>
    <col min="514" max="514" width="68.85546875" style="217" customWidth="1"/>
    <col min="515" max="517" width="9.140625" style="217"/>
    <col min="518" max="518" width="16.85546875" style="217" customWidth="1"/>
    <col min="519" max="519" width="10.140625" style="217" customWidth="1"/>
    <col min="520" max="768" width="9.140625" style="217"/>
    <col min="769" max="769" width="6.42578125" style="217" customWidth="1"/>
    <col min="770" max="770" width="68.85546875" style="217" customWidth="1"/>
    <col min="771" max="773" width="9.140625" style="217"/>
    <col min="774" max="774" width="16.85546875" style="217" customWidth="1"/>
    <col min="775" max="775" width="10.140625" style="217" customWidth="1"/>
    <col min="776" max="1024" width="9.140625" style="217"/>
    <col min="1025" max="1025" width="6.42578125" style="217" customWidth="1"/>
    <col min="1026" max="1026" width="68.85546875" style="217" customWidth="1"/>
    <col min="1027" max="1029" width="9.140625" style="217"/>
    <col min="1030" max="1030" width="16.85546875" style="217" customWidth="1"/>
    <col min="1031" max="1031" width="10.140625" style="217" customWidth="1"/>
    <col min="1032" max="1280" width="9.140625" style="217"/>
    <col min="1281" max="1281" width="6.42578125" style="217" customWidth="1"/>
    <col min="1282" max="1282" width="68.85546875" style="217" customWidth="1"/>
    <col min="1283" max="1285" width="9.140625" style="217"/>
    <col min="1286" max="1286" width="16.85546875" style="217" customWidth="1"/>
    <col min="1287" max="1287" width="10.140625" style="217" customWidth="1"/>
    <col min="1288" max="1536" width="9.140625" style="217"/>
    <col min="1537" max="1537" width="6.42578125" style="217" customWidth="1"/>
    <col min="1538" max="1538" width="68.85546875" style="217" customWidth="1"/>
    <col min="1539" max="1541" width="9.140625" style="217"/>
    <col min="1542" max="1542" width="16.85546875" style="217" customWidth="1"/>
    <col min="1543" max="1543" width="10.140625" style="217" customWidth="1"/>
    <col min="1544" max="1792" width="9.140625" style="217"/>
    <col min="1793" max="1793" width="6.42578125" style="217" customWidth="1"/>
    <col min="1794" max="1794" width="68.85546875" style="217" customWidth="1"/>
    <col min="1795" max="1797" width="9.140625" style="217"/>
    <col min="1798" max="1798" width="16.85546875" style="217" customWidth="1"/>
    <col min="1799" max="1799" width="10.140625" style="217" customWidth="1"/>
    <col min="1800" max="2048" width="9.140625" style="217"/>
    <col min="2049" max="2049" width="6.42578125" style="217" customWidth="1"/>
    <col min="2050" max="2050" width="68.85546875" style="217" customWidth="1"/>
    <col min="2051" max="2053" width="9.140625" style="217"/>
    <col min="2054" max="2054" width="16.85546875" style="217" customWidth="1"/>
    <col min="2055" max="2055" width="10.140625" style="217" customWidth="1"/>
    <col min="2056" max="2304" width="9.140625" style="217"/>
    <col min="2305" max="2305" width="6.42578125" style="217" customWidth="1"/>
    <col min="2306" max="2306" width="68.85546875" style="217" customWidth="1"/>
    <col min="2307" max="2309" width="9.140625" style="217"/>
    <col min="2310" max="2310" width="16.85546875" style="217" customWidth="1"/>
    <col min="2311" max="2311" width="10.140625" style="217" customWidth="1"/>
    <col min="2312" max="2560" width="9.140625" style="217"/>
    <col min="2561" max="2561" width="6.42578125" style="217" customWidth="1"/>
    <col min="2562" max="2562" width="68.85546875" style="217" customWidth="1"/>
    <col min="2563" max="2565" width="9.140625" style="217"/>
    <col min="2566" max="2566" width="16.85546875" style="217" customWidth="1"/>
    <col min="2567" max="2567" width="10.140625" style="217" customWidth="1"/>
    <col min="2568" max="2816" width="9.140625" style="217"/>
    <col min="2817" max="2817" width="6.42578125" style="217" customWidth="1"/>
    <col min="2818" max="2818" width="68.85546875" style="217" customWidth="1"/>
    <col min="2819" max="2821" width="9.140625" style="217"/>
    <col min="2822" max="2822" width="16.85546875" style="217" customWidth="1"/>
    <col min="2823" max="2823" width="10.140625" style="217" customWidth="1"/>
    <col min="2824" max="3072" width="9.140625" style="217"/>
    <col min="3073" max="3073" width="6.42578125" style="217" customWidth="1"/>
    <col min="3074" max="3074" width="68.85546875" style="217" customWidth="1"/>
    <col min="3075" max="3077" width="9.140625" style="217"/>
    <col min="3078" max="3078" width="16.85546875" style="217" customWidth="1"/>
    <col min="3079" max="3079" width="10.140625" style="217" customWidth="1"/>
    <col min="3080" max="3328" width="9.140625" style="217"/>
    <col min="3329" max="3329" width="6.42578125" style="217" customWidth="1"/>
    <col min="3330" max="3330" width="68.85546875" style="217" customWidth="1"/>
    <col min="3331" max="3333" width="9.140625" style="217"/>
    <col min="3334" max="3334" width="16.85546875" style="217" customWidth="1"/>
    <col min="3335" max="3335" width="10.140625" style="217" customWidth="1"/>
    <col min="3336" max="3584" width="9.140625" style="217"/>
    <col min="3585" max="3585" width="6.42578125" style="217" customWidth="1"/>
    <col min="3586" max="3586" width="68.85546875" style="217" customWidth="1"/>
    <col min="3587" max="3589" width="9.140625" style="217"/>
    <col min="3590" max="3590" width="16.85546875" style="217" customWidth="1"/>
    <col min="3591" max="3591" width="10.140625" style="217" customWidth="1"/>
    <col min="3592" max="3840" width="9.140625" style="217"/>
    <col min="3841" max="3841" width="6.42578125" style="217" customWidth="1"/>
    <col min="3842" max="3842" width="68.85546875" style="217" customWidth="1"/>
    <col min="3843" max="3845" width="9.140625" style="217"/>
    <col min="3846" max="3846" width="16.85546875" style="217" customWidth="1"/>
    <col min="3847" max="3847" width="10.140625" style="217" customWidth="1"/>
    <col min="3848" max="4096" width="9.140625" style="217"/>
    <col min="4097" max="4097" width="6.42578125" style="217" customWidth="1"/>
    <col min="4098" max="4098" width="68.85546875" style="217" customWidth="1"/>
    <col min="4099" max="4101" width="9.140625" style="217"/>
    <col min="4102" max="4102" width="16.85546875" style="217" customWidth="1"/>
    <col min="4103" max="4103" width="10.140625" style="217" customWidth="1"/>
    <col min="4104" max="4352" width="9.140625" style="217"/>
    <col min="4353" max="4353" width="6.42578125" style="217" customWidth="1"/>
    <col min="4354" max="4354" width="68.85546875" style="217" customWidth="1"/>
    <col min="4355" max="4357" width="9.140625" style="217"/>
    <col min="4358" max="4358" width="16.85546875" style="217" customWidth="1"/>
    <col min="4359" max="4359" width="10.140625" style="217" customWidth="1"/>
    <col min="4360" max="4608" width="9.140625" style="217"/>
    <col min="4609" max="4609" width="6.42578125" style="217" customWidth="1"/>
    <col min="4610" max="4610" width="68.85546875" style="217" customWidth="1"/>
    <col min="4611" max="4613" width="9.140625" style="217"/>
    <col min="4614" max="4614" width="16.85546875" style="217" customWidth="1"/>
    <col min="4615" max="4615" width="10.140625" style="217" customWidth="1"/>
    <col min="4616" max="4864" width="9.140625" style="217"/>
    <col min="4865" max="4865" width="6.42578125" style="217" customWidth="1"/>
    <col min="4866" max="4866" width="68.85546875" style="217" customWidth="1"/>
    <col min="4867" max="4869" width="9.140625" style="217"/>
    <col min="4870" max="4870" width="16.85546875" style="217" customWidth="1"/>
    <col min="4871" max="4871" width="10.140625" style="217" customWidth="1"/>
    <col min="4872" max="5120" width="9.140625" style="217"/>
    <col min="5121" max="5121" width="6.42578125" style="217" customWidth="1"/>
    <col min="5122" max="5122" width="68.85546875" style="217" customWidth="1"/>
    <col min="5123" max="5125" width="9.140625" style="217"/>
    <col min="5126" max="5126" width="16.85546875" style="217" customWidth="1"/>
    <col min="5127" max="5127" width="10.140625" style="217" customWidth="1"/>
    <col min="5128" max="5376" width="9.140625" style="217"/>
    <col min="5377" max="5377" width="6.42578125" style="217" customWidth="1"/>
    <col min="5378" max="5378" width="68.85546875" style="217" customWidth="1"/>
    <col min="5379" max="5381" width="9.140625" style="217"/>
    <col min="5382" max="5382" width="16.85546875" style="217" customWidth="1"/>
    <col min="5383" max="5383" width="10.140625" style="217" customWidth="1"/>
    <col min="5384" max="5632" width="9.140625" style="217"/>
    <col min="5633" max="5633" width="6.42578125" style="217" customWidth="1"/>
    <col min="5634" max="5634" width="68.85546875" style="217" customWidth="1"/>
    <col min="5635" max="5637" width="9.140625" style="217"/>
    <col min="5638" max="5638" width="16.85546875" style="217" customWidth="1"/>
    <col min="5639" max="5639" width="10.140625" style="217" customWidth="1"/>
    <col min="5640" max="5888" width="9.140625" style="217"/>
    <col min="5889" max="5889" width="6.42578125" style="217" customWidth="1"/>
    <col min="5890" max="5890" width="68.85546875" style="217" customWidth="1"/>
    <col min="5891" max="5893" width="9.140625" style="217"/>
    <col min="5894" max="5894" width="16.85546875" style="217" customWidth="1"/>
    <col min="5895" max="5895" width="10.140625" style="217" customWidth="1"/>
    <col min="5896" max="6144" width="9.140625" style="217"/>
    <col min="6145" max="6145" width="6.42578125" style="217" customWidth="1"/>
    <col min="6146" max="6146" width="68.85546875" style="217" customWidth="1"/>
    <col min="6147" max="6149" width="9.140625" style="217"/>
    <col min="6150" max="6150" width="16.85546875" style="217" customWidth="1"/>
    <col min="6151" max="6151" width="10.140625" style="217" customWidth="1"/>
    <col min="6152" max="6400" width="9.140625" style="217"/>
    <col min="6401" max="6401" width="6.42578125" style="217" customWidth="1"/>
    <col min="6402" max="6402" width="68.85546875" style="217" customWidth="1"/>
    <col min="6403" max="6405" width="9.140625" style="217"/>
    <col min="6406" max="6406" width="16.85546875" style="217" customWidth="1"/>
    <col min="6407" max="6407" width="10.140625" style="217" customWidth="1"/>
    <col min="6408" max="6656" width="9.140625" style="217"/>
    <col min="6657" max="6657" width="6.42578125" style="217" customWidth="1"/>
    <col min="6658" max="6658" width="68.85546875" style="217" customWidth="1"/>
    <col min="6659" max="6661" width="9.140625" style="217"/>
    <col min="6662" max="6662" width="16.85546875" style="217" customWidth="1"/>
    <col min="6663" max="6663" width="10.140625" style="217" customWidth="1"/>
    <col min="6664" max="6912" width="9.140625" style="217"/>
    <col min="6913" max="6913" width="6.42578125" style="217" customWidth="1"/>
    <col min="6914" max="6914" width="68.85546875" style="217" customWidth="1"/>
    <col min="6915" max="6917" width="9.140625" style="217"/>
    <col min="6918" max="6918" width="16.85546875" style="217" customWidth="1"/>
    <col min="6919" max="6919" width="10.140625" style="217" customWidth="1"/>
    <col min="6920" max="7168" width="9.140625" style="217"/>
    <col min="7169" max="7169" width="6.42578125" style="217" customWidth="1"/>
    <col min="7170" max="7170" width="68.85546875" style="217" customWidth="1"/>
    <col min="7171" max="7173" width="9.140625" style="217"/>
    <col min="7174" max="7174" width="16.85546875" style="217" customWidth="1"/>
    <col min="7175" max="7175" width="10.140625" style="217" customWidth="1"/>
    <col min="7176" max="7424" width="9.140625" style="217"/>
    <col min="7425" max="7425" width="6.42578125" style="217" customWidth="1"/>
    <col min="7426" max="7426" width="68.85546875" style="217" customWidth="1"/>
    <col min="7427" max="7429" width="9.140625" style="217"/>
    <col min="7430" max="7430" width="16.85546875" style="217" customWidth="1"/>
    <col min="7431" max="7431" width="10.140625" style="217" customWidth="1"/>
    <col min="7432" max="7680" width="9.140625" style="217"/>
    <col min="7681" max="7681" width="6.42578125" style="217" customWidth="1"/>
    <col min="7682" max="7682" width="68.85546875" style="217" customWidth="1"/>
    <col min="7683" max="7685" width="9.140625" style="217"/>
    <col min="7686" max="7686" width="16.85546875" style="217" customWidth="1"/>
    <col min="7687" max="7687" width="10.140625" style="217" customWidth="1"/>
    <col min="7688" max="7936" width="9.140625" style="217"/>
    <col min="7937" max="7937" width="6.42578125" style="217" customWidth="1"/>
    <col min="7938" max="7938" width="68.85546875" style="217" customWidth="1"/>
    <col min="7939" max="7941" width="9.140625" style="217"/>
    <col min="7942" max="7942" width="16.85546875" style="217" customWidth="1"/>
    <col min="7943" max="7943" width="10.140625" style="217" customWidth="1"/>
    <col min="7944" max="8192" width="9.140625" style="217"/>
    <col min="8193" max="8193" width="6.42578125" style="217" customWidth="1"/>
    <col min="8194" max="8194" width="68.85546875" style="217" customWidth="1"/>
    <col min="8195" max="8197" width="9.140625" style="217"/>
    <col min="8198" max="8198" width="16.85546875" style="217" customWidth="1"/>
    <col min="8199" max="8199" width="10.140625" style="217" customWidth="1"/>
    <col min="8200" max="8448" width="9.140625" style="217"/>
    <col min="8449" max="8449" width="6.42578125" style="217" customWidth="1"/>
    <col min="8450" max="8450" width="68.85546875" style="217" customWidth="1"/>
    <col min="8451" max="8453" width="9.140625" style="217"/>
    <col min="8454" max="8454" width="16.85546875" style="217" customWidth="1"/>
    <col min="8455" max="8455" width="10.140625" style="217" customWidth="1"/>
    <col min="8456" max="8704" width="9.140625" style="217"/>
    <col min="8705" max="8705" width="6.42578125" style="217" customWidth="1"/>
    <col min="8706" max="8706" width="68.85546875" style="217" customWidth="1"/>
    <col min="8707" max="8709" width="9.140625" style="217"/>
    <col min="8710" max="8710" width="16.85546875" style="217" customWidth="1"/>
    <col min="8711" max="8711" width="10.140625" style="217" customWidth="1"/>
    <col min="8712" max="8960" width="9.140625" style="217"/>
    <col min="8961" max="8961" width="6.42578125" style="217" customWidth="1"/>
    <col min="8962" max="8962" width="68.85546875" style="217" customWidth="1"/>
    <col min="8963" max="8965" width="9.140625" style="217"/>
    <col min="8966" max="8966" width="16.85546875" style="217" customWidth="1"/>
    <col min="8967" max="8967" width="10.140625" style="217" customWidth="1"/>
    <col min="8968" max="9216" width="9.140625" style="217"/>
    <col min="9217" max="9217" width="6.42578125" style="217" customWidth="1"/>
    <col min="9218" max="9218" width="68.85546875" style="217" customWidth="1"/>
    <col min="9219" max="9221" width="9.140625" style="217"/>
    <col min="9222" max="9222" width="16.85546875" style="217" customWidth="1"/>
    <col min="9223" max="9223" width="10.140625" style="217" customWidth="1"/>
    <col min="9224" max="9472" width="9.140625" style="217"/>
    <col min="9473" max="9473" width="6.42578125" style="217" customWidth="1"/>
    <col min="9474" max="9474" width="68.85546875" style="217" customWidth="1"/>
    <col min="9475" max="9477" width="9.140625" style="217"/>
    <col min="9478" max="9478" width="16.85546875" style="217" customWidth="1"/>
    <col min="9479" max="9479" width="10.140625" style="217" customWidth="1"/>
    <col min="9480" max="9728" width="9.140625" style="217"/>
    <col min="9729" max="9729" width="6.42578125" style="217" customWidth="1"/>
    <col min="9730" max="9730" width="68.85546875" style="217" customWidth="1"/>
    <col min="9731" max="9733" width="9.140625" style="217"/>
    <col min="9734" max="9734" width="16.85546875" style="217" customWidth="1"/>
    <col min="9735" max="9735" width="10.140625" style="217" customWidth="1"/>
    <col min="9736" max="9984" width="9.140625" style="217"/>
    <col min="9985" max="9985" width="6.42578125" style="217" customWidth="1"/>
    <col min="9986" max="9986" width="68.85546875" style="217" customWidth="1"/>
    <col min="9987" max="9989" width="9.140625" style="217"/>
    <col min="9990" max="9990" width="16.85546875" style="217" customWidth="1"/>
    <col min="9991" max="9991" width="10.140625" style="217" customWidth="1"/>
    <col min="9992" max="10240" width="9.140625" style="217"/>
    <col min="10241" max="10241" width="6.42578125" style="217" customWidth="1"/>
    <col min="10242" max="10242" width="68.85546875" style="217" customWidth="1"/>
    <col min="10243" max="10245" width="9.140625" style="217"/>
    <col min="10246" max="10246" width="16.85546875" style="217" customWidth="1"/>
    <col min="10247" max="10247" width="10.140625" style="217" customWidth="1"/>
    <col min="10248" max="10496" width="9.140625" style="217"/>
    <col min="10497" max="10497" width="6.42578125" style="217" customWidth="1"/>
    <col min="10498" max="10498" width="68.85546875" style="217" customWidth="1"/>
    <col min="10499" max="10501" width="9.140625" style="217"/>
    <col min="10502" max="10502" width="16.85546875" style="217" customWidth="1"/>
    <col min="10503" max="10503" width="10.140625" style="217" customWidth="1"/>
    <col min="10504" max="10752" width="9.140625" style="217"/>
    <col min="10753" max="10753" width="6.42578125" style="217" customWidth="1"/>
    <col min="10754" max="10754" width="68.85546875" style="217" customWidth="1"/>
    <col min="10755" max="10757" width="9.140625" style="217"/>
    <col min="10758" max="10758" width="16.85546875" style="217" customWidth="1"/>
    <col min="10759" max="10759" width="10.140625" style="217" customWidth="1"/>
    <col min="10760" max="11008" width="9.140625" style="217"/>
    <col min="11009" max="11009" width="6.42578125" style="217" customWidth="1"/>
    <col min="11010" max="11010" width="68.85546875" style="217" customWidth="1"/>
    <col min="11011" max="11013" width="9.140625" style="217"/>
    <col min="11014" max="11014" width="16.85546875" style="217" customWidth="1"/>
    <col min="11015" max="11015" width="10.140625" style="217" customWidth="1"/>
    <col min="11016" max="11264" width="9.140625" style="217"/>
    <col min="11265" max="11265" width="6.42578125" style="217" customWidth="1"/>
    <col min="11266" max="11266" width="68.85546875" style="217" customWidth="1"/>
    <col min="11267" max="11269" width="9.140625" style="217"/>
    <col min="11270" max="11270" width="16.85546875" style="217" customWidth="1"/>
    <col min="11271" max="11271" width="10.140625" style="217" customWidth="1"/>
    <col min="11272" max="11520" width="9.140625" style="217"/>
    <col min="11521" max="11521" width="6.42578125" style="217" customWidth="1"/>
    <col min="11522" max="11522" width="68.85546875" style="217" customWidth="1"/>
    <col min="11523" max="11525" width="9.140625" style="217"/>
    <col min="11526" max="11526" width="16.85546875" style="217" customWidth="1"/>
    <col min="11527" max="11527" width="10.140625" style="217" customWidth="1"/>
    <col min="11528" max="11776" width="9.140625" style="217"/>
    <col min="11777" max="11777" width="6.42578125" style="217" customWidth="1"/>
    <col min="11778" max="11778" width="68.85546875" style="217" customWidth="1"/>
    <col min="11779" max="11781" width="9.140625" style="217"/>
    <col min="11782" max="11782" width="16.85546875" style="217" customWidth="1"/>
    <col min="11783" max="11783" width="10.140625" style="217" customWidth="1"/>
    <col min="11784" max="12032" width="9.140625" style="217"/>
    <col min="12033" max="12033" width="6.42578125" style="217" customWidth="1"/>
    <col min="12034" max="12034" width="68.85546875" style="217" customWidth="1"/>
    <col min="12035" max="12037" width="9.140625" style="217"/>
    <col min="12038" max="12038" width="16.85546875" style="217" customWidth="1"/>
    <col min="12039" max="12039" width="10.140625" style="217" customWidth="1"/>
    <col min="12040" max="12288" width="9.140625" style="217"/>
    <col min="12289" max="12289" width="6.42578125" style="217" customWidth="1"/>
    <col min="12290" max="12290" width="68.85546875" style="217" customWidth="1"/>
    <col min="12291" max="12293" width="9.140625" style="217"/>
    <col min="12294" max="12294" width="16.85546875" style="217" customWidth="1"/>
    <col min="12295" max="12295" width="10.140625" style="217" customWidth="1"/>
    <col min="12296" max="12544" width="9.140625" style="217"/>
    <col min="12545" max="12545" width="6.42578125" style="217" customWidth="1"/>
    <col min="12546" max="12546" width="68.85546875" style="217" customWidth="1"/>
    <col min="12547" max="12549" width="9.140625" style="217"/>
    <col min="12550" max="12550" width="16.85546875" style="217" customWidth="1"/>
    <col min="12551" max="12551" width="10.140625" style="217" customWidth="1"/>
    <col min="12552" max="12800" width="9.140625" style="217"/>
    <col min="12801" max="12801" width="6.42578125" style="217" customWidth="1"/>
    <col min="12802" max="12802" width="68.85546875" style="217" customWidth="1"/>
    <col min="12803" max="12805" width="9.140625" style="217"/>
    <col min="12806" max="12806" width="16.85546875" style="217" customWidth="1"/>
    <col min="12807" max="12807" width="10.140625" style="217" customWidth="1"/>
    <col min="12808" max="13056" width="9.140625" style="217"/>
    <col min="13057" max="13057" width="6.42578125" style="217" customWidth="1"/>
    <col min="13058" max="13058" width="68.85546875" style="217" customWidth="1"/>
    <col min="13059" max="13061" width="9.140625" style="217"/>
    <col min="13062" max="13062" width="16.85546875" style="217" customWidth="1"/>
    <col min="13063" max="13063" width="10.140625" style="217" customWidth="1"/>
    <col min="13064" max="13312" width="9.140625" style="217"/>
    <col min="13313" max="13313" width="6.42578125" style="217" customWidth="1"/>
    <col min="13314" max="13314" width="68.85546875" style="217" customWidth="1"/>
    <col min="13315" max="13317" width="9.140625" style="217"/>
    <col min="13318" max="13318" width="16.85546875" style="217" customWidth="1"/>
    <col min="13319" max="13319" width="10.140625" style="217" customWidth="1"/>
    <col min="13320" max="13568" width="9.140625" style="217"/>
    <col min="13569" max="13569" width="6.42578125" style="217" customWidth="1"/>
    <col min="13570" max="13570" width="68.85546875" style="217" customWidth="1"/>
    <col min="13571" max="13573" width="9.140625" style="217"/>
    <col min="13574" max="13574" width="16.85546875" style="217" customWidth="1"/>
    <col min="13575" max="13575" width="10.140625" style="217" customWidth="1"/>
    <col min="13576" max="13824" width="9.140625" style="217"/>
    <col min="13825" max="13825" width="6.42578125" style="217" customWidth="1"/>
    <col min="13826" max="13826" width="68.85546875" style="217" customWidth="1"/>
    <col min="13827" max="13829" width="9.140625" style="217"/>
    <col min="13830" max="13830" width="16.85546875" style="217" customWidth="1"/>
    <col min="13831" max="13831" width="10.140625" style="217" customWidth="1"/>
    <col min="13832" max="14080" width="9.140625" style="217"/>
    <col min="14081" max="14081" width="6.42578125" style="217" customWidth="1"/>
    <col min="14082" max="14082" width="68.85546875" style="217" customWidth="1"/>
    <col min="14083" max="14085" width="9.140625" style="217"/>
    <col min="14086" max="14086" width="16.85546875" style="217" customWidth="1"/>
    <col min="14087" max="14087" width="10.140625" style="217" customWidth="1"/>
    <col min="14088" max="14336" width="9.140625" style="217"/>
    <col min="14337" max="14337" width="6.42578125" style="217" customWidth="1"/>
    <col min="14338" max="14338" width="68.85546875" style="217" customWidth="1"/>
    <col min="14339" max="14341" width="9.140625" style="217"/>
    <col min="14342" max="14342" width="16.85546875" style="217" customWidth="1"/>
    <col min="14343" max="14343" width="10.140625" style="217" customWidth="1"/>
    <col min="14344" max="14592" width="9.140625" style="217"/>
    <col min="14593" max="14593" width="6.42578125" style="217" customWidth="1"/>
    <col min="14594" max="14594" width="68.85546875" style="217" customWidth="1"/>
    <col min="14595" max="14597" width="9.140625" style="217"/>
    <col min="14598" max="14598" width="16.85546875" style="217" customWidth="1"/>
    <col min="14599" max="14599" width="10.140625" style="217" customWidth="1"/>
    <col min="14600" max="14848" width="9.140625" style="217"/>
    <col min="14849" max="14849" width="6.42578125" style="217" customWidth="1"/>
    <col min="14850" max="14850" width="68.85546875" style="217" customWidth="1"/>
    <col min="14851" max="14853" width="9.140625" style="217"/>
    <col min="14854" max="14854" width="16.85546875" style="217" customWidth="1"/>
    <col min="14855" max="14855" width="10.140625" style="217" customWidth="1"/>
    <col min="14856" max="15104" width="9.140625" style="217"/>
    <col min="15105" max="15105" width="6.42578125" style="217" customWidth="1"/>
    <col min="15106" max="15106" width="68.85546875" style="217" customWidth="1"/>
    <col min="15107" max="15109" width="9.140625" style="217"/>
    <col min="15110" max="15110" width="16.85546875" style="217" customWidth="1"/>
    <col min="15111" max="15111" width="10.140625" style="217" customWidth="1"/>
    <col min="15112" max="15360" width="9.140625" style="217"/>
    <col min="15361" max="15361" width="6.42578125" style="217" customWidth="1"/>
    <col min="15362" max="15362" width="68.85546875" style="217" customWidth="1"/>
    <col min="15363" max="15365" width="9.140625" style="217"/>
    <col min="15366" max="15366" width="16.85546875" style="217" customWidth="1"/>
    <col min="15367" max="15367" width="10.140625" style="217" customWidth="1"/>
    <col min="15368" max="15616" width="9.140625" style="217"/>
    <col min="15617" max="15617" width="6.42578125" style="217" customWidth="1"/>
    <col min="15618" max="15618" width="68.85546875" style="217" customWidth="1"/>
    <col min="15619" max="15621" width="9.140625" style="217"/>
    <col min="15622" max="15622" width="16.85546875" style="217" customWidth="1"/>
    <col min="15623" max="15623" width="10.140625" style="217" customWidth="1"/>
    <col min="15624" max="15872" width="9.140625" style="217"/>
    <col min="15873" max="15873" width="6.42578125" style="217" customWidth="1"/>
    <col min="15874" max="15874" width="68.85546875" style="217" customWidth="1"/>
    <col min="15875" max="15877" width="9.140625" style="217"/>
    <col min="15878" max="15878" width="16.85546875" style="217" customWidth="1"/>
    <col min="15879" max="15879" width="10.140625" style="217" customWidth="1"/>
    <col min="15880" max="16128" width="9.140625" style="217"/>
    <col min="16129" max="16129" width="6.42578125" style="217" customWidth="1"/>
    <col min="16130" max="16130" width="68.85546875" style="217" customWidth="1"/>
    <col min="16131" max="16133" width="9.140625" style="217"/>
    <col min="16134" max="16134" width="16.85546875" style="217" customWidth="1"/>
    <col min="16135" max="16135" width="10.140625" style="217" customWidth="1"/>
    <col min="16136" max="16384" width="9.140625" style="217"/>
  </cols>
  <sheetData>
    <row r="1" spans="1:6" ht="16.5" thickTop="1">
      <c r="A1" s="809"/>
      <c r="B1" s="1061" t="s">
        <v>656</v>
      </c>
      <c r="C1" s="888"/>
      <c r="D1" s="1301" t="s">
        <v>657</v>
      </c>
      <c r="E1" s="1302"/>
      <c r="F1" s="1303"/>
    </row>
    <row r="2" spans="1:6">
      <c r="A2" s="812"/>
      <c r="B2" s="219" t="s">
        <v>663</v>
      </c>
      <c r="C2" s="889"/>
      <c r="D2" s="1304">
        <f>SUM(F63)</f>
        <v>0</v>
      </c>
      <c r="E2" s="1305"/>
      <c r="F2" s="1306"/>
    </row>
    <row r="3" spans="1:6" ht="15.75">
      <c r="A3" s="339"/>
      <c r="B3" s="222" t="s">
        <v>664</v>
      </c>
      <c r="C3" s="890"/>
      <c r="D3" s="1305"/>
      <c r="E3" s="1305"/>
      <c r="F3" s="1306"/>
    </row>
    <row r="4" spans="1:6" ht="15.75" thickBot="1">
      <c r="A4" s="342"/>
      <c r="B4" s="225"/>
      <c r="C4" s="226"/>
      <c r="D4" s="1062"/>
      <c r="E4" s="228"/>
      <c r="F4" s="891"/>
    </row>
    <row r="5" spans="1:6" ht="36.75" thickBot="1">
      <c r="A5" s="328" t="s">
        <v>665</v>
      </c>
      <c r="B5" s="329" t="s">
        <v>666</v>
      </c>
      <c r="C5" s="330" t="s">
        <v>667</v>
      </c>
      <c r="D5" s="1063" t="s">
        <v>668</v>
      </c>
      <c r="E5" s="332" t="s">
        <v>669</v>
      </c>
      <c r="F5" s="333" t="s">
        <v>670</v>
      </c>
    </row>
    <row r="6" spans="1:6" ht="16.5" thickBot="1">
      <c r="A6" s="348"/>
      <c r="B6" s="237"/>
      <c r="C6" s="344"/>
      <c r="D6" s="1064"/>
      <c r="E6" s="350"/>
      <c r="F6" s="816"/>
    </row>
    <row r="7" spans="1:6" ht="18" customHeight="1">
      <c r="A7" s="1065">
        <v>1</v>
      </c>
      <c r="B7" s="1066" t="s">
        <v>671</v>
      </c>
      <c r="C7" s="354"/>
      <c r="D7" s="1067"/>
      <c r="E7" s="356"/>
      <c r="F7" s="357"/>
    </row>
    <row r="8" spans="1:6">
      <c r="A8" s="1068" t="s">
        <v>672</v>
      </c>
      <c r="B8" s="1069" t="s">
        <v>673</v>
      </c>
      <c r="C8" s="934" t="s">
        <v>12</v>
      </c>
      <c r="D8" s="1070">
        <v>2</v>
      </c>
      <c r="E8" s="65"/>
      <c r="F8" s="399">
        <f>D8*E8</f>
        <v>0</v>
      </c>
    </row>
    <row r="9" spans="1:6">
      <c r="A9" s="1071"/>
      <c r="B9" s="362" t="s">
        <v>674</v>
      </c>
      <c r="C9" s="1072"/>
      <c r="D9" s="1073"/>
      <c r="E9" s="1074"/>
      <c r="F9" s="365"/>
    </row>
    <row r="10" spans="1:6">
      <c r="A10" s="1071"/>
      <c r="B10" s="362" t="s">
        <v>675</v>
      </c>
      <c r="C10" s="1072"/>
      <c r="D10" s="1073"/>
      <c r="E10" s="1074"/>
      <c r="F10" s="365"/>
    </row>
    <row r="11" spans="1:6">
      <c r="A11" s="1071"/>
      <c r="B11" s="362" t="s">
        <v>676</v>
      </c>
      <c r="C11" s="1072"/>
      <c r="D11" s="1073"/>
      <c r="E11" s="1074"/>
      <c r="F11" s="365"/>
    </row>
    <row r="12" spans="1:6">
      <c r="A12" s="1071"/>
      <c r="B12" s="362" t="s">
        <v>677</v>
      </c>
      <c r="C12" s="1072"/>
      <c r="D12" s="1073"/>
      <c r="E12" s="1074"/>
      <c r="F12" s="365"/>
    </row>
    <row r="13" spans="1:6">
      <c r="A13" s="1071"/>
      <c r="B13" s="362" t="s">
        <v>678</v>
      </c>
      <c r="C13" s="1072"/>
      <c r="D13" s="1073"/>
      <c r="E13" s="1074"/>
      <c r="F13" s="365"/>
    </row>
    <row r="14" spans="1:6">
      <c r="A14" s="1071"/>
      <c r="B14" s="362" t="s">
        <v>679</v>
      </c>
      <c r="C14" s="1072"/>
      <c r="D14" s="1073"/>
      <c r="E14" s="1074"/>
      <c r="F14" s="365"/>
    </row>
    <row r="15" spans="1:6">
      <c r="A15" s="1071"/>
      <c r="B15" s="362" t="s">
        <v>680</v>
      </c>
      <c r="C15" s="1072"/>
      <c r="D15" s="1073"/>
      <c r="E15" s="1074"/>
      <c r="F15" s="365"/>
    </row>
    <row r="16" spans="1:6">
      <c r="A16" s="1071"/>
      <c r="B16" s="362" t="s">
        <v>681</v>
      </c>
      <c r="C16" s="1072"/>
      <c r="D16" s="1073"/>
      <c r="E16" s="1074"/>
      <c r="F16" s="365"/>
    </row>
    <row r="17" spans="1:6">
      <c r="A17" s="1071"/>
      <c r="B17" s="362"/>
      <c r="C17" s="1072"/>
      <c r="D17" s="1073"/>
      <c r="E17" s="1074"/>
      <c r="F17" s="365"/>
    </row>
    <row r="18" spans="1:6" ht="19.5" customHeight="1">
      <c r="A18" s="1075">
        <v>2</v>
      </c>
      <c r="B18" s="393" t="s">
        <v>682</v>
      </c>
      <c r="C18" s="394"/>
      <c r="D18" s="1076"/>
      <c r="E18" s="909"/>
      <c r="F18" s="397"/>
    </row>
    <row r="19" spans="1:6" ht="20.25" customHeight="1">
      <c r="A19" s="1077" t="s">
        <v>683</v>
      </c>
      <c r="B19" s="769" t="s">
        <v>684</v>
      </c>
      <c r="C19" s="1078" t="s">
        <v>12</v>
      </c>
      <c r="D19" s="1079">
        <v>3</v>
      </c>
      <c r="E19" s="66"/>
      <c r="F19" s="381">
        <f>D19*E19</f>
        <v>0</v>
      </c>
    </row>
    <row r="20" spans="1:6" ht="25.5">
      <c r="A20" s="1080" t="s">
        <v>685</v>
      </c>
      <c r="B20" s="769" t="s">
        <v>686</v>
      </c>
      <c r="C20" s="1078" t="s">
        <v>12</v>
      </c>
      <c r="D20" s="1079">
        <v>1</v>
      </c>
      <c r="E20" s="66"/>
      <c r="F20" s="381">
        <f>E20*D20</f>
        <v>0</v>
      </c>
    </row>
    <row r="21" spans="1:6">
      <c r="A21" s="1077" t="s">
        <v>687</v>
      </c>
      <c r="B21" s="769" t="s">
        <v>688</v>
      </c>
      <c r="C21" s="1078" t="s">
        <v>12</v>
      </c>
      <c r="D21" s="1079">
        <v>1</v>
      </c>
      <c r="E21" s="66"/>
      <c r="F21" s="381">
        <f>D21*E21</f>
        <v>0</v>
      </c>
    </row>
    <row r="22" spans="1:6">
      <c r="A22" s="1077" t="s">
        <v>689</v>
      </c>
      <c r="B22" s="769" t="s">
        <v>690</v>
      </c>
      <c r="C22" s="1078" t="s">
        <v>12</v>
      </c>
      <c r="D22" s="1079">
        <v>1</v>
      </c>
      <c r="E22" s="66"/>
      <c r="F22" s="381">
        <f t="shared" ref="F22:F27" si="0">D22*E22</f>
        <v>0</v>
      </c>
    </row>
    <row r="23" spans="1:6">
      <c r="A23" s="1077" t="s">
        <v>691</v>
      </c>
      <c r="B23" s="769" t="s">
        <v>692</v>
      </c>
      <c r="C23" s="1078" t="s">
        <v>12</v>
      </c>
      <c r="D23" s="1079">
        <v>1</v>
      </c>
      <c r="E23" s="66"/>
      <c r="F23" s="381">
        <f t="shared" si="0"/>
        <v>0</v>
      </c>
    </row>
    <row r="24" spans="1:6">
      <c r="A24" s="1077" t="s">
        <v>693</v>
      </c>
      <c r="B24" s="769" t="s">
        <v>694</v>
      </c>
      <c r="C24" s="1078" t="s">
        <v>12</v>
      </c>
      <c r="D24" s="1079">
        <v>2</v>
      </c>
      <c r="E24" s="66"/>
      <c r="F24" s="381">
        <f t="shared" si="0"/>
        <v>0</v>
      </c>
    </row>
    <row r="25" spans="1:6">
      <c r="A25" s="1077" t="s">
        <v>695</v>
      </c>
      <c r="B25" s="769" t="s">
        <v>696</v>
      </c>
      <c r="C25" s="1078" t="s">
        <v>12</v>
      </c>
      <c r="D25" s="1079">
        <v>1</v>
      </c>
      <c r="E25" s="66"/>
      <c r="F25" s="381">
        <f t="shared" si="0"/>
        <v>0</v>
      </c>
    </row>
    <row r="26" spans="1:6">
      <c r="A26" s="1077" t="s">
        <v>697</v>
      </c>
      <c r="B26" s="769" t="s">
        <v>698</v>
      </c>
      <c r="C26" s="1078" t="s">
        <v>12</v>
      </c>
      <c r="D26" s="1079">
        <v>1</v>
      </c>
      <c r="E26" s="66"/>
      <c r="F26" s="381">
        <f t="shared" si="0"/>
        <v>0</v>
      </c>
    </row>
    <row r="27" spans="1:6">
      <c r="A27" s="1077" t="s">
        <v>699</v>
      </c>
      <c r="B27" s="769" t="s">
        <v>700</v>
      </c>
      <c r="C27" s="1078" t="s">
        <v>12</v>
      </c>
      <c r="D27" s="1079">
        <v>4</v>
      </c>
      <c r="E27" s="66"/>
      <c r="F27" s="381">
        <f t="shared" si="0"/>
        <v>0</v>
      </c>
    </row>
    <row r="28" spans="1:6">
      <c r="A28" s="1077"/>
      <c r="B28" s="769"/>
      <c r="C28" s="1078"/>
      <c r="D28" s="1079"/>
      <c r="E28" s="1081"/>
      <c r="F28" s="381"/>
    </row>
    <row r="29" spans="1:6">
      <c r="A29" s="1075">
        <v>3</v>
      </c>
      <c r="B29" s="393" t="s">
        <v>701</v>
      </c>
      <c r="C29" s="394"/>
      <c r="D29" s="1076"/>
      <c r="E29" s="909"/>
      <c r="F29" s="397"/>
    </row>
    <row r="30" spans="1:6">
      <c r="A30" s="1082" t="s">
        <v>702</v>
      </c>
      <c r="B30" s="823" t="s">
        <v>703</v>
      </c>
      <c r="C30" s="934" t="s">
        <v>597</v>
      </c>
      <c r="D30" s="1083">
        <v>1</v>
      </c>
      <c r="E30" s="65"/>
      <c r="F30" s="399">
        <f>D30*E30</f>
        <v>0</v>
      </c>
    </row>
    <row r="31" spans="1:6">
      <c r="A31" s="1084"/>
      <c r="B31" s="362" t="s">
        <v>704</v>
      </c>
      <c r="C31" s="1072"/>
      <c r="D31" s="1085"/>
      <c r="E31" s="1074"/>
      <c r="F31" s="365"/>
    </row>
    <row r="32" spans="1:6">
      <c r="A32" s="1086"/>
      <c r="B32" s="362" t="s">
        <v>705</v>
      </c>
      <c r="C32" s="1072"/>
      <c r="D32" s="1085"/>
      <c r="E32" s="1074"/>
      <c r="F32" s="365"/>
    </row>
    <row r="33" spans="1:6">
      <c r="A33" s="1087"/>
      <c r="B33" s="407" t="s">
        <v>706</v>
      </c>
      <c r="C33" s="1088"/>
      <c r="D33" s="1089"/>
      <c r="E33" s="1090"/>
      <c r="F33" s="368"/>
    </row>
    <row r="34" spans="1:6">
      <c r="A34" s="1091" t="s">
        <v>707</v>
      </c>
      <c r="B34" s="362" t="s">
        <v>708</v>
      </c>
      <c r="C34" s="1072" t="s">
        <v>597</v>
      </c>
      <c r="D34" s="1085">
        <v>1</v>
      </c>
      <c r="E34" s="67"/>
      <c r="F34" s="365">
        <f>D34*E34</f>
        <v>0</v>
      </c>
    </row>
    <row r="35" spans="1:6">
      <c r="A35" s="1084"/>
      <c r="B35" s="362" t="s">
        <v>709</v>
      </c>
      <c r="C35" s="1072"/>
      <c r="D35" s="1085"/>
      <c r="E35" s="1074"/>
      <c r="F35" s="365"/>
    </row>
    <row r="36" spans="1:6">
      <c r="A36" s="1084"/>
      <c r="B36" s="362" t="s">
        <v>710</v>
      </c>
      <c r="C36" s="1072"/>
      <c r="D36" s="1085"/>
      <c r="E36" s="1074"/>
      <c r="F36" s="365"/>
    </row>
    <row r="37" spans="1:6">
      <c r="A37" s="1084"/>
      <c r="B37" s="407" t="s">
        <v>706</v>
      </c>
      <c r="C37" s="1072"/>
      <c r="D37" s="1085"/>
      <c r="E37" s="1090"/>
      <c r="F37" s="1092"/>
    </row>
    <row r="38" spans="1:6">
      <c r="A38" s="1077" t="s">
        <v>711</v>
      </c>
      <c r="B38" s="769" t="s">
        <v>712</v>
      </c>
      <c r="C38" s="1078" t="s">
        <v>597</v>
      </c>
      <c r="D38" s="1079">
        <v>1</v>
      </c>
      <c r="E38" s="68"/>
      <c r="F38" s="368">
        <f>D38*E38</f>
        <v>0</v>
      </c>
    </row>
    <row r="39" spans="1:6">
      <c r="A39" s="1077" t="s">
        <v>713</v>
      </c>
      <c r="B39" s="769" t="s">
        <v>714</v>
      </c>
      <c r="C39" s="1078" t="s">
        <v>597</v>
      </c>
      <c r="D39" s="1079">
        <v>1</v>
      </c>
      <c r="E39" s="68"/>
      <c r="F39" s="368">
        <f>D39*E39</f>
        <v>0</v>
      </c>
    </row>
    <row r="40" spans="1:6">
      <c r="A40" s="1093" t="s">
        <v>715</v>
      </c>
      <c r="B40" s="401" t="s">
        <v>716</v>
      </c>
      <c r="C40" s="1094" t="s">
        <v>597</v>
      </c>
      <c r="D40" s="1095">
        <v>1</v>
      </c>
      <c r="E40" s="69"/>
      <c r="F40" s="371">
        <f>D40*E40</f>
        <v>0</v>
      </c>
    </row>
    <row r="41" spans="1:6">
      <c r="A41" s="1096"/>
      <c r="B41" s="362" t="s">
        <v>717</v>
      </c>
      <c r="C41" s="1072"/>
      <c r="D41" s="1085"/>
      <c r="E41" s="1074"/>
      <c r="F41" s="364"/>
    </row>
    <row r="42" spans="1:6">
      <c r="A42" s="1097"/>
      <c r="B42" s="362" t="s">
        <v>718</v>
      </c>
      <c r="C42" s="1088"/>
      <c r="D42" s="1089"/>
      <c r="E42" s="1090"/>
      <c r="F42" s="368"/>
    </row>
    <row r="43" spans="1:6" ht="25.5">
      <c r="A43" s="1080" t="s">
        <v>719</v>
      </c>
      <c r="B43" s="769" t="s">
        <v>720</v>
      </c>
      <c r="C43" s="1078" t="s">
        <v>597</v>
      </c>
      <c r="D43" s="1079">
        <v>1</v>
      </c>
      <c r="E43" s="66"/>
      <c r="F43" s="381">
        <f>D43*E43</f>
        <v>0</v>
      </c>
    </row>
    <row r="44" spans="1:6">
      <c r="A44" s="1077" t="s">
        <v>721</v>
      </c>
      <c r="B44" s="769" t="s">
        <v>722</v>
      </c>
      <c r="C44" s="1078" t="s">
        <v>597</v>
      </c>
      <c r="D44" s="1079">
        <v>1</v>
      </c>
      <c r="E44" s="66"/>
      <c r="F44" s="381">
        <f>D44*E44</f>
        <v>0</v>
      </c>
    </row>
    <row r="45" spans="1:6">
      <c r="A45" s="1098"/>
      <c r="B45" s="1099"/>
      <c r="C45" s="379"/>
      <c r="D45" s="1100"/>
      <c r="E45" s="1081"/>
      <c r="F45" s="381"/>
    </row>
    <row r="46" spans="1:6">
      <c r="A46" s="1075">
        <v>4</v>
      </c>
      <c r="B46" s="393" t="s">
        <v>723</v>
      </c>
      <c r="C46" s="394"/>
      <c r="D46" s="1076"/>
      <c r="E46" s="909"/>
      <c r="F46" s="397"/>
    </row>
    <row r="47" spans="1:6">
      <c r="A47" s="1101" t="s">
        <v>724</v>
      </c>
      <c r="B47" s="1069" t="s">
        <v>725</v>
      </c>
      <c r="C47" s="934" t="s">
        <v>597</v>
      </c>
      <c r="D47" s="1102">
        <v>1</v>
      </c>
      <c r="E47" s="65"/>
      <c r="F47" s="399">
        <f>D47*E47</f>
        <v>0</v>
      </c>
    </row>
    <row r="48" spans="1:6">
      <c r="A48" s="1071"/>
      <c r="B48" s="362" t="s">
        <v>726</v>
      </c>
      <c r="C48" s="1072"/>
      <c r="D48" s="1073"/>
      <c r="E48" s="1074"/>
      <c r="F48" s="365"/>
    </row>
    <row r="49" spans="1:8">
      <c r="A49" s="1071"/>
      <c r="B49" s="362" t="s">
        <v>727</v>
      </c>
      <c r="C49" s="1072"/>
      <c r="D49" s="1073"/>
      <c r="E49" s="1074"/>
      <c r="F49" s="365"/>
    </row>
    <row r="50" spans="1:8">
      <c r="A50" s="1103"/>
      <c r="B50" s="407" t="s">
        <v>728</v>
      </c>
      <c r="C50" s="1088"/>
      <c r="D50" s="1104"/>
      <c r="E50" s="1090"/>
      <c r="F50" s="368"/>
    </row>
    <row r="51" spans="1:8">
      <c r="A51" s="1103" t="s">
        <v>729</v>
      </c>
      <c r="B51" s="1105" t="s">
        <v>730</v>
      </c>
      <c r="C51" s="1088" t="s">
        <v>597</v>
      </c>
      <c r="D51" s="1106">
        <v>1</v>
      </c>
      <c r="E51" s="66"/>
      <c r="F51" s="381">
        <f>D51*E51</f>
        <v>0</v>
      </c>
    </row>
    <row r="52" spans="1:8">
      <c r="A52" s="1103" t="s">
        <v>731</v>
      </c>
      <c r="B52" s="1105" t="s">
        <v>732</v>
      </c>
      <c r="C52" s="1088" t="s">
        <v>597</v>
      </c>
      <c r="D52" s="1106">
        <v>1</v>
      </c>
      <c r="E52" s="66"/>
      <c r="F52" s="381">
        <f>D52*E52</f>
        <v>0</v>
      </c>
    </row>
    <row r="53" spans="1:8">
      <c r="A53" s="1103" t="s">
        <v>733</v>
      </c>
      <c r="B53" s="1105" t="s">
        <v>734</v>
      </c>
      <c r="C53" s="1088" t="s">
        <v>597</v>
      </c>
      <c r="D53" s="1106">
        <v>1</v>
      </c>
      <c r="E53" s="66"/>
      <c r="F53" s="381">
        <f>D53*E53</f>
        <v>0</v>
      </c>
    </row>
    <row r="54" spans="1:8">
      <c r="A54" s="1103" t="s">
        <v>735</v>
      </c>
      <c r="B54" s="1105" t="s">
        <v>736</v>
      </c>
      <c r="C54" s="1088" t="s">
        <v>597</v>
      </c>
      <c r="D54" s="1106">
        <v>1</v>
      </c>
      <c r="E54" s="66"/>
      <c r="F54" s="381">
        <f>D54*E54</f>
        <v>0</v>
      </c>
    </row>
    <row r="55" spans="1:8">
      <c r="A55" s="1103" t="s">
        <v>737</v>
      </c>
      <c r="B55" s="1105" t="s">
        <v>738</v>
      </c>
      <c r="C55" s="1088" t="s">
        <v>597</v>
      </c>
      <c r="D55" s="1106">
        <v>1</v>
      </c>
      <c r="E55" s="66"/>
      <c r="F55" s="381">
        <f>D55*E55</f>
        <v>0</v>
      </c>
    </row>
    <row r="56" spans="1:8">
      <c r="A56" s="1098"/>
      <c r="B56" s="1099"/>
      <c r="C56" s="379"/>
      <c r="D56" s="1100"/>
      <c r="E56" s="1081"/>
      <c r="F56" s="381"/>
    </row>
    <row r="57" spans="1:8">
      <c r="A57" s="1075">
        <v>5</v>
      </c>
      <c r="B57" s="393" t="s">
        <v>739</v>
      </c>
      <c r="C57" s="394"/>
      <c r="D57" s="1076"/>
      <c r="E57" s="909"/>
      <c r="F57" s="397"/>
      <c r="H57" s="892"/>
    </row>
    <row r="58" spans="1:8">
      <c r="A58" s="1107" t="s">
        <v>740</v>
      </c>
      <c r="B58" s="1108" t="s">
        <v>741</v>
      </c>
      <c r="C58" s="1078" t="s">
        <v>597</v>
      </c>
      <c r="D58" s="1079">
        <v>1</v>
      </c>
      <c r="E58" s="66"/>
      <c r="F58" s="381">
        <f>D58*E58</f>
        <v>0</v>
      </c>
      <c r="H58" s="892"/>
    </row>
    <row r="59" spans="1:8">
      <c r="A59" s="1107" t="s">
        <v>742</v>
      </c>
      <c r="B59" s="1108" t="s">
        <v>743</v>
      </c>
      <c r="C59" s="1078" t="s">
        <v>597</v>
      </c>
      <c r="D59" s="1079">
        <v>1</v>
      </c>
      <c r="E59" s="66"/>
      <c r="F59" s="381">
        <f>D59*E59</f>
        <v>0</v>
      </c>
      <c r="H59" s="892"/>
    </row>
    <row r="60" spans="1:8">
      <c r="A60" s="1107" t="s">
        <v>744</v>
      </c>
      <c r="B60" s="1108" t="s">
        <v>745</v>
      </c>
      <c r="C60" s="1078" t="s">
        <v>597</v>
      </c>
      <c r="D60" s="1079">
        <v>1</v>
      </c>
      <c r="E60" s="66"/>
      <c r="F60" s="381">
        <f>D60*E60</f>
        <v>0</v>
      </c>
      <c r="H60" s="892"/>
    </row>
    <row r="61" spans="1:8">
      <c r="A61" s="1048" t="s">
        <v>747</v>
      </c>
      <c r="B61" s="308" t="s">
        <v>748</v>
      </c>
      <c r="C61" s="1049" t="s">
        <v>597</v>
      </c>
      <c r="D61" s="1109">
        <v>1</v>
      </c>
      <c r="E61" s="66"/>
      <c r="F61" s="1110">
        <f>D61*E61</f>
        <v>0</v>
      </c>
      <c r="H61" s="892"/>
    </row>
    <row r="62" spans="1:8" ht="15.75" thickBot="1">
      <c r="A62" s="1111"/>
      <c r="B62" s="410"/>
      <c r="C62" s="379"/>
      <c r="D62" s="1112"/>
      <c r="E62" s="1113"/>
      <c r="F62" s="1114"/>
      <c r="H62" s="892"/>
    </row>
    <row r="63" spans="1:8" ht="19.5" thickBot="1">
      <c r="A63" s="429"/>
      <c r="B63" s="430" t="s">
        <v>746</v>
      </c>
      <c r="C63" s="431"/>
      <c r="D63" s="1115"/>
      <c r="E63" s="433"/>
      <c r="F63" s="434">
        <f>SUM(F7:F61)</f>
        <v>0</v>
      </c>
      <c r="H63" s="892"/>
    </row>
    <row r="64" spans="1:8" ht="19.5" thickBot="1">
      <c r="A64" s="1116"/>
      <c r="B64" s="527"/>
      <c r="C64" s="528"/>
      <c r="D64" s="1117"/>
      <c r="E64" s="530"/>
      <c r="F64" s="531"/>
      <c r="H64" s="892"/>
    </row>
    <row r="65" spans="8:8">
      <c r="H65" s="892"/>
    </row>
  </sheetData>
  <sheetProtection password="CA0F" sheet="1" objects="1" scenarios="1"/>
  <mergeCells count="2">
    <mergeCell ref="D1:F1"/>
    <mergeCell ref="D2:F3"/>
  </mergeCells>
  <pageMargins left="0.70866141732283472" right="0.70866141732283472" top="0.78740157480314965" bottom="0.78740157480314965" header="0.31496062992125984" footer="0.31496062992125984"/>
  <pageSetup paperSize="9" scale="64" fitToHeight="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5"/>
  <sheetViews>
    <sheetView view="pageBreakPreview" zoomScaleNormal="100" zoomScaleSheetLayoutView="100" workbookViewId="0">
      <pane ySplit="6" topLeftCell="A22" activePane="bottomLeft" state="frozen"/>
      <selection activeCell="R28" sqref="R28"/>
      <selection pane="bottomLeft" activeCell="E43" sqref="E43"/>
    </sheetView>
  </sheetViews>
  <sheetFormatPr defaultRowHeight="15.75"/>
  <cols>
    <col min="1" max="1" width="8.5703125" style="649" bestFit="1" customWidth="1"/>
    <col min="2" max="2" width="9.42578125" style="649" bestFit="1" customWidth="1"/>
    <col min="3" max="3" width="73.85546875" style="649" customWidth="1"/>
    <col min="4" max="4" width="9" style="649" customWidth="1"/>
    <col min="5" max="5" width="28.28515625" style="691" customWidth="1"/>
    <col min="6" max="6" width="8.42578125" style="732" bestFit="1" customWidth="1"/>
    <col min="7" max="7" width="10.85546875" style="732" customWidth="1"/>
    <col min="8" max="8" width="12.140625" style="732" customWidth="1"/>
    <col min="9" max="9" width="10.28515625" style="732" hidden="1" customWidth="1"/>
    <col min="10" max="10" width="27.7109375" style="1060" customWidth="1"/>
    <col min="11" max="13" width="9.140625" style="649"/>
    <col min="14" max="14" width="10.42578125" style="649" customWidth="1"/>
    <col min="15" max="16384" width="9.140625" style="649"/>
  </cols>
  <sheetData>
    <row r="1" spans="1:10">
      <c r="A1" s="647"/>
      <c r="B1" s="1025"/>
      <c r="C1" s="533" t="s">
        <v>656</v>
      </c>
      <c r="D1" s="888"/>
      <c r="E1" s="1313" t="s">
        <v>657</v>
      </c>
      <c r="F1" s="1314"/>
      <c r="G1" s="1314"/>
      <c r="H1" s="1315"/>
      <c r="I1" s="1316"/>
      <c r="J1" s="1317"/>
    </row>
    <row r="2" spans="1:10">
      <c r="A2" s="650"/>
      <c r="B2" s="1026"/>
      <c r="C2" s="219" t="s">
        <v>663</v>
      </c>
      <c r="D2" s="889"/>
      <c r="E2" s="1309">
        <f>SUM(J6)</f>
        <v>0</v>
      </c>
      <c r="F2" s="1310"/>
      <c r="G2" s="1310"/>
      <c r="H2" s="1310"/>
      <c r="I2" s="1310"/>
      <c r="J2" s="1306"/>
    </row>
    <row r="3" spans="1:10" ht="16.5" thickBot="1">
      <c r="A3" s="651"/>
      <c r="B3" s="1027"/>
      <c r="C3" s="1028" t="s">
        <v>863</v>
      </c>
      <c r="D3" s="1029"/>
      <c r="E3" s="1311"/>
      <c r="F3" s="1311"/>
      <c r="G3" s="1311"/>
      <c r="H3" s="1311"/>
      <c r="I3" s="1311"/>
      <c r="J3" s="1312"/>
    </row>
    <row r="4" spans="1:10" ht="32.25" thickBot="1">
      <c r="A4" s="653" t="s">
        <v>3</v>
      </c>
      <c r="B4" s="654" t="s">
        <v>749</v>
      </c>
      <c r="C4" s="655" t="s">
        <v>750</v>
      </c>
      <c r="D4" s="656" t="s">
        <v>667</v>
      </c>
      <c r="E4" s="1030" t="s">
        <v>751</v>
      </c>
      <c r="F4" s="657" t="s">
        <v>752</v>
      </c>
      <c r="G4" s="657" t="s">
        <v>753</v>
      </c>
      <c r="H4" s="657" t="s">
        <v>754</v>
      </c>
      <c r="I4" s="657" t="s">
        <v>755</v>
      </c>
      <c r="J4" s="1031" t="s">
        <v>756</v>
      </c>
    </row>
    <row r="5" spans="1:10" ht="18.600000000000001" customHeight="1" thickTop="1" thickBot="1">
      <c r="A5" s="1032"/>
      <c r="B5" s="1033"/>
      <c r="C5" s="1034"/>
      <c r="D5" s="1033"/>
      <c r="E5" s="1035"/>
      <c r="F5" s="1036"/>
      <c r="G5" s="1036"/>
      <c r="H5" s="1036"/>
      <c r="I5" s="1036"/>
      <c r="J5" s="1037"/>
    </row>
    <row r="6" spans="1:10" s="665" customFormat="1" ht="45" customHeight="1" thickBot="1">
      <c r="A6" s="659" t="s">
        <v>757</v>
      </c>
      <c r="B6" s="660"/>
      <c r="C6" s="661" t="s">
        <v>758</v>
      </c>
      <c r="D6" s="717"/>
      <c r="E6" s="1038"/>
      <c r="F6" s="719"/>
      <c r="G6" s="719"/>
      <c r="H6" s="1307" t="s">
        <v>2675</v>
      </c>
      <c r="I6" s="1308"/>
      <c r="J6" s="722">
        <f>SUM(J7:J64)</f>
        <v>0</v>
      </c>
    </row>
    <row r="7" spans="1:10" s="665" customFormat="1">
      <c r="A7" s="1039" t="s">
        <v>760</v>
      </c>
      <c r="B7" s="1040" t="s">
        <v>760</v>
      </c>
      <c r="C7" s="1041" t="s">
        <v>761</v>
      </c>
      <c r="D7" s="1042" t="s">
        <v>12</v>
      </c>
      <c r="E7" s="70"/>
      <c r="F7" s="1043">
        <f t="shared" ref="F7:F25" si="0">SUM(G7:I7)</f>
        <v>1</v>
      </c>
      <c r="G7" s="1043">
        <v>0</v>
      </c>
      <c r="H7" s="1043">
        <v>1</v>
      </c>
      <c r="I7" s="1043"/>
      <c r="J7" s="1044">
        <f t="shared" ref="J7:J64" si="1">F7*E7</f>
        <v>0</v>
      </c>
    </row>
    <row r="8" spans="1:10" s="665" customFormat="1">
      <c r="A8" s="1039" t="s">
        <v>762</v>
      </c>
      <c r="B8" s="1040" t="s">
        <v>762</v>
      </c>
      <c r="C8" s="1041" t="s">
        <v>763</v>
      </c>
      <c r="D8" s="1042" t="s">
        <v>12</v>
      </c>
      <c r="E8" s="70"/>
      <c r="F8" s="1043">
        <f>SUM(G8:I8)</f>
        <v>1</v>
      </c>
      <c r="G8" s="1043">
        <v>0</v>
      </c>
      <c r="H8" s="1043">
        <v>1</v>
      </c>
      <c r="I8" s="1043"/>
      <c r="J8" s="1044">
        <f>F8*E8</f>
        <v>0</v>
      </c>
    </row>
    <row r="9" spans="1:10" s="665" customFormat="1">
      <c r="A9" s="1039" t="s">
        <v>764</v>
      </c>
      <c r="B9" s="1040" t="s">
        <v>764</v>
      </c>
      <c r="C9" s="1041" t="s">
        <v>765</v>
      </c>
      <c r="D9" s="1042" t="s">
        <v>12</v>
      </c>
      <c r="E9" s="70"/>
      <c r="F9" s="1043">
        <f t="shared" si="0"/>
        <v>1</v>
      </c>
      <c r="G9" s="1043">
        <v>0</v>
      </c>
      <c r="H9" s="1043">
        <v>1</v>
      </c>
      <c r="I9" s="1043"/>
      <c r="J9" s="1044">
        <f t="shared" si="1"/>
        <v>0</v>
      </c>
    </row>
    <row r="10" spans="1:10" s="665" customFormat="1">
      <c r="A10" s="1039" t="s">
        <v>766</v>
      </c>
      <c r="B10" s="1040" t="s">
        <v>766</v>
      </c>
      <c r="C10" s="1045" t="s">
        <v>767</v>
      </c>
      <c r="D10" s="1042" t="s">
        <v>12</v>
      </c>
      <c r="E10" s="70"/>
      <c r="F10" s="1043">
        <f t="shared" si="0"/>
        <v>1</v>
      </c>
      <c r="G10" s="1043">
        <v>0</v>
      </c>
      <c r="H10" s="1043">
        <v>1</v>
      </c>
      <c r="I10" s="1043"/>
      <c r="J10" s="1044">
        <f t="shared" si="1"/>
        <v>0</v>
      </c>
    </row>
    <row r="11" spans="1:10" s="665" customFormat="1">
      <c r="A11" s="1039" t="s">
        <v>768</v>
      </c>
      <c r="B11" s="1040" t="s">
        <v>768</v>
      </c>
      <c r="C11" s="1041" t="s">
        <v>769</v>
      </c>
      <c r="D11" s="1042" t="s">
        <v>12</v>
      </c>
      <c r="E11" s="70"/>
      <c r="F11" s="1043">
        <f t="shared" si="0"/>
        <v>1</v>
      </c>
      <c r="G11" s="1043">
        <v>0</v>
      </c>
      <c r="H11" s="1043">
        <v>1</v>
      </c>
      <c r="I11" s="1043"/>
      <c r="J11" s="1044">
        <f t="shared" si="1"/>
        <v>0</v>
      </c>
    </row>
    <row r="12" spans="1:10" s="665" customFormat="1">
      <c r="A12" s="1039" t="s">
        <v>770</v>
      </c>
      <c r="B12" s="1040" t="s">
        <v>770</v>
      </c>
      <c r="C12" s="1045" t="s">
        <v>771</v>
      </c>
      <c r="D12" s="1042" t="s">
        <v>12</v>
      </c>
      <c r="E12" s="70"/>
      <c r="F12" s="1043">
        <f t="shared" si="0"/>
        <v>2</v>
      </c>
      <c r="G12" s="1043">
        <v>0</v>
      </c>
      <c r="H12" s="1043">
        <v>2</v>
      </c>
      <c r="I12" s="1043"/>
      <c r="J12" s="1044">
        <f t="shared" si="1"/>
        <v>0</v>
      </c>
    </row>
    <row r="13" spans="1:10" s="665" customFormat="1">
      <c r="A13" s="1039" t="s">
        <v>772</v>
      </c>
      <c r="B13" s="1040" t="s">
        <v>772</v>
      </c>
      <c r="C13" s="1041" t="s">
        <v>773</v>
      </c>
      <c r="D13" s="1042" t="s">
        <v>12</v>
      </c>
      <c r="E13" s="70"/>
      <c r="F13" s="1043">
        <f t="shared" si="0"/>
        <v>30</v>
      </c>
      <c r="G13" s="1043">
        <v>0</v>
      </c>
      <c r="H13" s="1043">
        <v>30</v>
      </c>
      <c r="I13" s="1043"/>
      <c r="J13" s="1044">
        <f t="shared" si="1"/>
        <v>0</v>
      </c>
    </row>
    <row r="14" spans="1:10" s="665" customFormat="1">
      <c r="A14" s="1039" t="s">
        <v>774</v>
      </c>
      <c r="B14" s="1040" t="s">
        <v>774</v>
      </c>
      <c r="C14" s="1041" t="s">
        <v>775</v>
      </c>
      <c r="D14" s="1042" t="s">
        <v>12</v>
      </c>
      <c r="E14" s="70"/>
      <c r="F14" s="1043">
        <f t="shared" si="0"/>
        <v>30</v>
      </c>
      <c r="G14" s="1043">
        <v>0</v>
      </c>
      <c r="H14" s="1043">
        <v>30</v>
      </c>
      <c r="I14" s="1043"/>
      <c r="J14" s="1044">
        <f t="shared" si="1"/>
        <v>0</v>
      </c>
    </row>
    <row r="15" spans="1:10" s="665" customFormat="1">
      <c r="A15" s="1039" t="s">
        <v>776</v>
      </c>
      <c r="B15" s="1040" t="s">
        <v>776</v>
      </c>
      <c r="C15" s="1041" t="s">
        <v>777</v>
      </c>
      <c r="D15" s="1042" t="s">
        <v>12</v>
      </c>
      <c r="E15" s="70"/>
      <c r="F15" s="1043">
        <f t="shared" si="0"/>
        <v>15</v>
      </c>
      <c r="G15" s="1043">
        <v>0</v>
      </c>
      <c r="H15" s="1043">
        <v>15</v>
      </c>
      <c r="I15" s="1043"/>
      <c r="J15" s="1044">
        <f t="shared" si="1"/>
        <v>0</v>
      </c>
    </row>
    <row r="16" spans="1:10" s="665" customFormat="1">
      <c r="A16" s="1039" t="s">
        <v>778</v>
      </c>
      <c r="B16" s="1040" t="s">
        <v>778</v>
      </c>
      <c r="C16" s="1041" t="s">
        <v>779</v>
      </c>
      <c r="D16" s="1042" t="s">
        <v>12</v>
      </c>
      <c r="E16" s="70"/>
      <c r="F16" s="1043">
        <f t="shared" si="0"/>
        <v>3</v>
      </c>
      <c r="G16" s="1043">
        <v>0</v>
      </c>
      <c r="H16" s="1043">
        <v>3</v>
      </c>
      <c r="I16" s="1043"/>
      <c r="J16" s="1044">
        <f t="shared" si="1"/>
        <v>0</v>
      </c>
    </row>
    <row r="17" spans="1:10" s="665" customFormat="1">
      <c r="A17" s="1039" t="s">
        <v>780</v>
      </c>
      <c r="B17" s="1040" t="s">
        <v>780</v>
      </c>
      <c r="C17" s="1041" t="s">
        <v>781</v>
      </c>
      <c r="D17" s="1042" t="s">
        <v>12</v>
      </c>
      <c r="E17" s="70"/>
      <c r="F17" s="1043">
        <f t="shared" si="0"/>
        <v>3</v>
      </c>
      <c r="G17" s="1043">
        <v>0</v>
      </c>
      <c r="H17" s="1043">
        <v>3</v>
      </c>
      <c r="I17" s="1043"/>
      <c r="J17" s="1044">
        <f t="shared" si="1"/>
        <v>0</v>
      </c>
    </row>
    <row r="18" spans="1:10" s="665" customFormat="1">
      <c r="A18" s="1039" t="s">
        <v>782</v>
      </c>
      <c r="B18" s="1040" t="s">
        <v>782</v>
      </c>
      <c r="C18" s="1041" t="s">
        <v>783</v>
      </c>
      <c r="D18" s="1042" t="s">
        <v>12</v>
      </c>
      <c r="E18" s="70"/>
      <c r="F18" s="1043">
        <f t="shared" si="0"/>
        <v>2</v>
      </c>
      <c r="G18" s="1043">
        <v>0</v>
      </c>
      <c r="H18" s="1043">
        <v>2</v>
      </c>
      <c r="I18" s="1043"/>
      <c r="J18" s="1044">
        <f t="shared" si="1"/>
        <v>0</v>
      </c>
    </row>
    <row r="19" spans="1:10" s="665" customFormat="1">
      <c r="A19" s="1039" t="s">
        <v>784</v>
      </c>
      <c r="B19" s="1040" t="s">
        <v>784</v>
      </c>
      <c r="C19" s="1041" t="s">
        <v>785</v>
      </c>
      <c r="D19" s="1042" t="s">
        <v>12</v>
      </c>
      <c r="E19" s="70"/>
      <c r="F19" s="1043">
        <f t="shared" si="0"/>
        <v>2</v>
      </c>
      <c r="G19" s="1043">
        <v>0</v>
      </c>
      <c r="H19" s="1043">
        <v>2</v>
      </c>
      <c r="I19" s="1043"/>
      <c r="J19" s="1044">
        <f t="shared" si="1"/>
        <v>0</v>
      </c>
    </row>
    <row r="20" spans="1:10" s="665" customFormat="1">
      <c r="A20" s="1039" t="s">
        <v>786</v>
      </c>
      <c r="B20" s="1040" t="s">
        <v>786</v>
      </c>
      <c r="C20" s="1041" t="s">
        <v>787</v>
      </c>
      <c r="D20" s="1042" t="s">
        <v>12</v>
      </c>
      <c r="E20" s="70"/>
      <c r="F20" s="1043">
        <f t="shared" si="0"/>
        <v>1</v>
      </c>
      <c r="G20" s="1043">
        <v>0</v>
      </c>
      <c r="H20" s="1043">
        <v>1</v>
      </c>
      <c r="I20" s="1043"/>
      <c r="J20" s="1044">
        <f t="shared" si="1"/>
        <v>0</v>
      </c>
    </row>
    <row r="21" spans="1:10" s="665" customFormat="1">
      <c r="A21" s="1039" t="s">
        <v>788</v>
      </c>
      <c r="B21" s="1040" t="s">
        <v>788</v>
      </c>
      <c r="C21" s="1041" t="s">
        <v>789</v>
      </c>
      <c r="D21" s="1042" t="s">
        <v>12</v>
      </c>
      <c r="E21" s="70"/>
      <c r="F21" s="1043">
        <f>SUM(G21:I21)</f>
        <v>1</v>
      </c>
      <c r="G21" s="1043">
        <v>0</v>
      </c>
      <c r="H21" s="1043">
        <v>1</v>
      </c>
      <c r="I21" s="1043"/>
      <c r="J21" s="1044">
        <f>F21*E21</f>
        <v>0</v>
      </c>
    </row>
    <row r="22" spans="1:10" s="665" customFormat="1">
      <c r="A22" s="1039" t="s">
        <v>790</v>
      </c>
      <c r="B22" s="1040" t="s">
        <v>790</v>
      </c>
      <c r="C22" s="1041" t="s">
        <v>791</v>
      </c>
      <c r="D22" s="1042" t="s">
        <v>12</v>
      </c>
      <c r="E22" s="70"/>
      <c r="F22" s="1043">
        <f t="shared" si="0"/>
        <v>3</v>
      </c>
      <c r="G22" s="1043">
        <v>0</v>
      </c>
      <c r="H22" s="1043">
        <v>3</v>
      </c>
      <c r="I22" s="1043"/>
      <c r="J22" s="1044">
        <f t="shared" si="1"/>
        <v>0</v>
      </c>
    </row>
    <row r="23" spans="1:10" s="665" customFormat="1">
      <c r="A23" s="1039" t="s">
        <v>792</v>
      </c>
      <c r="B23" s="1040" t="s">
        <v>792</v>
      </c>
      <c r="C23" s="1041" t="s">
        <v>793</v>
      </c>
      <c r="D23" s="1042" t="s">
        <v>12</v>
      </c>
      <c r="E23" s="70"/>
      <c r="F23" s="1043">
        <f>SUM(G23:I23)</f>
        <v>2</v>
      </c>
      <c r="G23" s="1043">
        <v>0</v>
      </c>
      <c r="H23" s="1043">
        <v>2</v>
      </c>
      <c r="I23" s="1043"/>
      <c r="J23" s="1044">
        <f>F23*E23</f>
        <v>0</v>
      </c>
    </row>
    <row r="24" spans="1:10" s="665" customFormat="1">
      <c r="A24" s="1039" t="s">
        <v>794</v>
      </c>
      <c r="B24" s="1040" t="s">
        <v>794</v>
      </c>
      <c r="C24" s="1041" t="s">
        <v>795</v>
      </c>
      <c r="D24" s="1042" t="s">
        <v>12</v>
      </c>
      <c r="E24" s="70"/>
      <c r="F24" s="1043">
        <f t="shared" si="0"/>
        <v>6</v>
      </c>
      <c r="G24" s="1043">
        <v>4</v>
      </c>
      <c r="H24" s="1043">
        <v>2</v>
      </c>
      <c r="I24" s="1043"/>
      <c r="J24" s="1044">
        <f t="shared" si="1"/>
        <v>0</v>
      </c>
    </row>
    <row r="25" spans="1:10" s="665" customFormat="1" ht="31.5">
      <c r="A25" s="1039" t="s">
        <v>796</v>
      </c>
      <c r="B25" s="1040" t="s">
        <v>796</v>
      </c>
      <c r="C25" s="1041" t="s">
        <v>797</v>
      </c>
      <c r="D25" s="1042" t="s">
        <v>12</v>
      </c>
      <c r="E25" s="70"/>
      <c r="F25" s="1043">
        <f t="shared" si="0"/>
        <v>6</v>
      </c>
      <c r="G25" s="1043">
        <v>4</v>
      </c>
      <c r="H25" s="1043">
        <v>2</v>
      </c>
      <c r="I25" s="1043"/>
      <c r="J25" s="1044">
        <f t="shared" si="1"/>
        <v>0</v>
      </c>
    </row>
    <row r="26" spans="1:10" s="665" customFormat="1">
      <c r="A26" s="1039"/>
      <c r="B26" s="1040"/>
      <c r="C26" s="1041"/>
      <c r="D26" s="1042"/>
      <c r="E26" s="1044"/>
      <c r="F26" s="1043"/>
      <c r="G26" s="1043"/>
      <c r="H26" s="1043"/>
      <c r="I26" s="1043"/>
      <c r="J26" s="1044"/>
    </row>
    <row r="27" spans="1:10" s="665" customFormat="1">
      <c r="A27" s="1039" t="s">
        <v>798</v>
      </c>
      <c r="B27" s="1040" t="s">
        <v>798</v>
      </c>
      <c r="C27" s="1041" t="s">
        <v>799</v>
      </c>
      <c r="D27" s="1042" t="s">
        <v>105</v>
      </c>
      <c r="E27" s="70"/>
      <c r="F27" s="1043">
        <f t="shared" ref="F27:F63" si="2">SUM(G27:I27)</f>
        <v>72</v>
      </c>
      <c r="G27" s="1043">
        <v>0</v>
      </c>
      <c r="H27" s="1043">
        <v>72</v>
      </c>
      <c r="I27" s="1043"/>
      <c r="J27" s="1044">
        <f t="shared" si="1"/>
        <v>0</v>
      </c>
    </row>
    <row r="28" spans="1:10" s="665" customFormat="1">
      <c r="A28" s="1039" t="s">
        <v>800</v>
      </c>
      <c r="B28" s="1040" t="s">
        <v>800</v>
      </c>
      <c r="C28" s="1041" t="s">
        <v>801</v>
      </c>
      <c r="D28" s="1042" t="s">
        <v>105</v>
      </c>
      <c r="E28" s="70"/>
      <c r="F28" s="1043">
        <f t="shared" si="2"/>
        <v>314</v>
      </c>
      <c r="G28" s="1043">
        <v>0</v>
      </c>
      <c r="H28" s="1043">
        <v>314</v>
      </c>
      <c r="I28" s="1043"/>
      <c r="J28" s="1044">
        <f t="shared" si="1"/>
        <v>0</v>
      </c>
    </row>
    <row r="29" spans="1:10" s="665" customFormat="1">
      <c r="A29" s="1039" t="s">
        <v>802</v>
      </c>
      <c r="B29" s="1040" t="s">
        <v>802</v>
      </c>
      <c r="C29" s="1041" t="s">
        <v>803</v>
      </c>
      <c r="D29" s="1042" t="s">
        <v>105</v>
      </c>
      <c r="E29" s="70"/>
      <c r="F29" s="1043">
        <f t="shared" si="2"/>
        <v>134</v>
      </c>
      <c r="G29" s="1043">
        <v>24</v>
      </c>
      <c r="H29" s="1043">
        <v>110</v>
      </c>
      <c r="I29" s="1043"/>
      <c r="J29" s="1044">
        <f t="shared" si="1"/>
        <v>0</v>
      </c>
    </row>
    <row r="30" spans="1:10" s="665" customFormat="1">
      <c r="A30" s="1039" t="s">
        <v>804</v>
      </c>
      <c r="B30" s="1040" t="s">
        <v>804</v>
      </c>
      <c r="C30" s="1041" t="s">
        <v>805</v>
      </c>
      <c r="D30" s="1042" t="s">
        <v>12</v>
      </c>
      <c r="E30" s="70"/>
      <c r="F30" s="1043">
        <f t="shared" si="2"/>
        <v>1</v>
      </c>
      <c r="G30" s="1043">
        <v>0</v>
      </c>
      <c r="H30" s="1043">
        <v>1</v>
      </c>
      <c r="I30" s="1043"/>
      <c r="J30" s="1044">
        <f t="shared" si="1"/>
        <v>0</v>
      </c>
    </row>
    <row r="31" spans="1:10" s="665" customFormat="1">
      <c r="A31" s="1039" t="s">
        <v>806</v>
      </c>
      <c r="B31" s="1040" t="s">
        <v>806</v>
      </c>
      <c r="C31" s="1046" t="s">
        <v>807</v>
      </c>
      <c r="D31" s="1042" t="s">
        <v>12</v>
      </c>
      <c r="E31" s="70"/>
      <c r="F31" s="1043">
        <f>SUM(G31:I31)</f>
        <v>493</v>
      </c>
      <c r="G31" s="1043">
        <v>0</v>
      </c>
      <c r="H31" s="1043">
        <v>493</v>
      </c>
      <c r="I31" s="1043"/>
      <c r="J31" s="1044">
        <f>F31*E31</f>
        <v>0</v>
      </c>
    </row>
    <row r="32" spans="1:10" s="665" customFormat="1">
      <c r="A32" s="1039" t="s">
        <v>808</v>
      </c>
      <c r="B32" s="1040" t="s">
        <v>808</v>
      </c>
      <c r="C32" s="1041" t="s">
        <v>809</v>
      </c>
      <c r="D32" s="1042" t="s">
        <v>12</v>
      </c>
      <c r="E32" s="70"/>
      <c r="F32" s="1043">
        <f t="shared" si="2"/>
        <v>238</v>
      </c>
      <c r="G32" s="1043">
        <v>0</v>
      </c>
      <c r="H32" s="1043">
        <v>238</v>
      </c>
      <c r="I32" s="1043"/>
      <c r="J32" s="1044">
        <f t="shared" si="1"/>
        <v>0</v>
      </c>
    </row>
    <row r="33" spans="1:10" s="665" customFormat="1">
      <c r="A33" s="1039" t="s">
        <v>810</v>
      </c>
      <c r="B33" s="1040" t="s">
        <v>810</v>
      </c>
      <c r="C33" s="1041" t="s">
        <v>811</v>
      </c>
      <c r="D33" s="1042" t="s">
        <v>105</v>
      </c>
      <c r="E33" s="70"/>
      <c r="F33" s="1043">
        <f t="shared" si="2"/>
        <v>42</v>
      </c>
      <c r="G33" s="1043">
        <v>0</v>
      </c>
      <c r="H33" s="1043">
        <v>42</v>
      </c>
      <c r="I33" s="1043"/>
      <c r="J33" s="1044">
        <f t="shared" si="1"/>
        <v>0</v>
      </c>
    </row>
    <row r="34" spans="1:10" s="665" customFormat="1">
      <c r="A34" s="1039"/>
      <c r="B34" s="1040"/>
      <c r="C34" s="1041"/>
      <c r="D34" s="1042"/>
      <c r="E34" s="1044"/>
      <c r="F34" s="1043"/>
      <c r="G34" s="1043"/>
      <c r="H34" s="1043"/>
      <c r="I34" s="1043"/>
      <c r="J34" s="1044"/>
    </row>
    <row r="35" spans="1:10" s="665" customFormat="1">
      <c r="A35" s="1039" t="s">
        <v>812</v>
      </c>
      <c r="B35" s="1040" t="s">
        <v>812</v>
      </c>
      <c r="C35" s="1047" t="s">
        <v>813</v>
      </c>
      <c r="D35" s="1042"/>
      <c r="E35" s="1044"/>
      <c r="F35" s="1043"/>
      <c r="G35" s="1043"/>
      <c r="H35" s="1043"/>
      <c r="I35" s="1043"/>
      <c r="J35" s="1044"/>
    </row>
    <row r="36" spans="1:10" s="665" customFormat="1">
      <c r="A36" s="1039" t="s">
        <v>814</v>
      </c>
      <c r="B36" s="1040" t="s">
        <v>814</v>
      </c>
      <c r="C36" s="1041" t="s">
        <v>773</v>
      </c>
      <c r="D36" s="1042" t="s">
        <v>12</v>
      </c>
      <c r="E36" s="70"/>
      <c r="F36" s="1043">
        <f t="shared" si="2"/>
        <v>2</v>
      </c>
      <c r="G36" s="1043">
        <v>0</v>
      </c>
      <c r="H36" s="1043">
        <v>2</v>
      </c>
      <c r="I36" s="1043"/>
      <c r="J36" s="1044">
        <f t="shared" si="1"/>
        <v>0</v>
      </c>
    </row>
    <row r="37" spans="1:10" s="665" customFormat="1">
      <c r="A37" s="1039" t="s">
        <v>815</v>
      </c>
      <c r="B37" s="1040" t="s">
        <v>815</v>
      </c>
      <c r="C37" s="1041" t="s">
        <v>775</v>
      </c>
      <c r="D37" s="1042" t="s">
        <v>12</v>
      </c>
      <c r="E37" s="70"/>
      <c r="F37" s="1043">
        <f t="shared" si="2"/>
        <v>2</v>
      </c>
      <c r="G37" s="1043">
        <v>0</v>
      </c>
      <c r="H37" s="1043">
        <v>2</v>
      </c>
      <c r="I37" s="1043"/>
      <c r="J37" s="1044">
        <f t="shared" si="1"/>
        <v>0</v>
      </c>
    </row>
    <row r="38" spans="1:10" s="665" customFormat="1">
      <c r="A38" s="1039" t="s">
        <v>816</v>
      </c>
      <c r="B38" s="1040" t="s">
        <v>816</v>
      </c>
      <c r="C38" s="1041" t="s">
        <v>777</v>
      </c>
      <c r="D38" s="1042" t="s">
        <v>12</v>
      </c>
      <c r="E38" s="70"/>
      <c r="F38" s="1043">
        <f t="shared" si="2"/>
        <v>1</v>
      </c>
      <c r="G38" s="1043">
        <v>0</v>
      </c>
      <c r="H38" s="1043">
        <v>1</v>
      </c>
      <c r="I38" s="1043"/>
      <c r="J38" s="1044">
        <f t="shared" si="1"/>
        <v>0</v>
      </c>
    </row>
    <row r="39" spans="1:10" s="665" customFormat="1">
      <c r="A39" s="1039" t="s">
        <v>817</v>
      </c>
      <c r="B39" s="1040" t="s">
        <v>817</v>
      </c>
      <c r="C39" s="1041" t="s">
        <v>779</v>
      </c>
      <c r="D39" s="1042" t="s">
        <v>12</v>
      </c>
      <c r="E39" s="70"/>
      <c r="F39" s="1043">
        <f t="shared" si="2"/>
        <v>1</v>
      </c>
      <c r="G39" s="1043">
        <v>0</v>
      </c>
      <c r="H39" s="1043">
        <v>1</v>
      </c>
      <c r="I39" s="1043"/>
      <c r="J39" s="1044">
        <f t="shared" si="1"/>
        <v>0</v>
      </c>
    </row>
    <row r="40" spans="1:10" s="665" customFormat="1">
      <c r="A40" s="1039" t="s">
        <v>818</v>
      </c>
      <c r="B40" s="1040" t="s">
        <v>818</v>
      </c>
      <c r="C40" s="1041" t="s">
        <v>781</v>
      </c>
      <c r="D40" s="1042" t="s">
        <v>12</v>
      </c>
      <c r="E40" s="70"/>
      <c r="F40" s="1043">
        <f t="shared" si="2"/>
        <v>1</v>
      </c>
      <c r="G40" s="1043">
        <v>0</v>
      </c>
      <c r="H40" s="1043">
        <v>1</v>
      </c>
      <c r="I40" s="1043"/>
      <c r="J40" s="1044">
        <f t="shared" si="1"/>
        <v>0</v>
      </c>
    </row>
    <row r="41" spans="1:10" s="665" customFormat="1">
      <c r="A41" s="1039" t="s">
        <v>819</v>
      </c>
      <c r="B41" s="1040" t="s">
        <v>819</v>
      </c>
      <c r="C41" s="1041" t="s">
        <v>783</v>
      </c>
      <c r="D41" s="1042" t="s">
        <v>12</v>
      </c>
      <c r="E41" s="70"/>
      <c r="F41" s="1043">
        <f t="shared" si="2"/>
        <v>1</v>
      </c>
      <c r="G41" s="1043">
        <v>0</v>
      </c>
      <c r="H41" s="1043">
        <v>1</v>
      </c>
      <c r="I41" s="1043"/>
      <c r="J41" s="1044">
        <f t="shared" si="1"/>
        <v>0</v>
      </c>
    </row>
    <row r="42" spans="1:10" s="665" customFormat="1">
      <c r="A42" s="1039" t="s">
        <v>820</v>
      </c>
      <c r="B42" s="1040" t="s">
        <v>820</v>
      </c>
      <c r="C42" s="1041" t="s">
        <v>821</v>
      </c>
      <c r="D42" s="1042" t="s">
        <v>12</v>
      </c>
      <c r="E42" s="70"/>
      <c r="F42" s="1043">
        <f t="shared" si="2"/>
        <v>1</v>
      </c>
      <c r="G42" s="1043">
        <v>0</v>
      </c>
      <c r="H42" s="1043">
        <v>1</v>
      </c>
      <c r="I42" s="1043"/>
      <c r="J42" s="1044">
        <f t="shared" si="1"/>
        <v>0</v>
      </c>
    </row>
    <row r="43" spans="1:10" s="665" customFormat="1">
      <c r="A43" s="1039" t="s">
        <v>822</v>
      </c>
      <c r="B43" s="1040" t="s">
        <v>822</v>
      </c>
      <c r="C43" s="1041" t="s">
        <v>823</v>
      </c>
      <c r="D43" s="1042" t="s">
        <v>12</v>
      </c>
      <c r="E43" s="70"/>
      <c r="F43" s="1043">
        <f t="shared" si="2"/>
        <v>1</v>
      </c>
      <c r="G43" s="1043">
        <v>0</v>
      </c>
      <c r="H43" s="1043">
        <v>1</v>
      </c>
      <c r="I43" s="1043"/>
      <c r="J43" s="1044">
        <f t="shared" si="1"/>
        <v>0</v>
      </c>
    </row>
    <row r="44" spans="1:10" s="665" customFormat="1">
      <c r="A44" s="1039"/>
      <c r="B44" s="1040"/>
      <c r="C44" s="1041"/>
      <c r="D44" s="1042"/>
      <c r="E44" s="1044"/>
      <c r="F44" s="1043"/>
      <c r="G44" s="1043"/>
      <c r="H44" s="1043"/>
      <c r="I44" s="1043"/>
      <c r="J44" s="1044"/>
    </row>
    <row r="45" spans="1:10" s="665" customFormat="1">
      <c r="A45" s="1039" t="s">
        <v>824</v>
      </c>
      <c r="B45" s="1040" t="s">
        <v>824</v>
      </c>
      <c r="C45" s="1041" t="s">
        <v>825</v>
      </c>
      <c r="D45" s="1042" t="s">
        <v>12</v>
      </c>
      <c r="E45" s="70"/>
      <c r="F45" s="1043">
        <f t="shared" si="2"/>
        <v>1</v>
      </c>
      <c r="G45" s="1043">
        <v>0</v>
      </c>
      <c r="H45" s="1043">
        <v>1</v>
      </c>
      <c r="I45" s="1043"/>
      <c r="J45" s="1044">
        <f t="shared" si="1"/>
        <v>0</v>
      </c>
    </row>
    <row r="46" spans="1:10" s="665" customFormat="1">
      <c r="A46" s="1039" t="s">
        <v>826</v>
      </c>
      <c r="B46" s="1040" t="s">
        <v>826</v>
      </c>
      <c r="C46" s="1041" t="s">
        <v>827</v>
      </c>
      <c r="D46" s="1042" t="s">
        <v>12</v>
      </c>
      <c r="E46" s="70"/>
      <c r="F46" s="1043">
        <f t="shared" si="2"/>
        <v>30</v>
      </c>
      <c r="G46" s="1043">
        <v>0</v>
      </c>
      <c r="H46" s="1043">
        <v>30</v>
      </c>
      <c r="I46" s="1043"/>
      <c r="J46" s="1044">
        <f t="shared" si="1"/>
        <v>0</v>
      </c>
    </row>
    <row r="47" spans="1:10" s="665" customFormat="1">
      <c r="A47" s="1039" t="s">
        <v>828</v>
      </c>
      <c r="B47" s="1040" t="s">
        <v>828</v>
      </c>
      <c r="C47" s="1041" t="s">
        <v>829</v>
      </c>
      <c r="D47" s="1042" t="s">
        <v>12</v>
      </c>
      <c r="E47" s="70"/>
      <c r="F47" s="1043">
        <f>SUM(G47:I47)</f>
        <v>3</v>
      </c>
      <c r="G47" s="1043">
        <v>0</v>
      </c>
      <c r="H47" s="1043">
        <v>3</v>
      </c>
      <c r="I47" s="1043"/>
      <c r="J47" s="1044">
        <f>F47*E47</f>
        <v>0</v>
      </c>
    </row>
    <row r="48" spans="1:10" s="665" customFormat="1">
      <c r="A48" s="1039" t="s">
        <v>830</v>
      </c>
      <c r="B48" s="1040" t="s">
        <v>830</v>
      </c>
      <c r="C48" s="1041" t="s">
        <v>831</v>
      </c>
      <c r="D48" s="1042" t="s">
        <v>12</v>
      </c>
      <c r="E48" s="70"/>
      <c r="F48" s="1043">
        <f>SUM(G48:I48)</f>
        <v>6</v>
      </c>
      <c r="G48" s="1043">
        <v>4</v>
      </c>
      <c r="H48" s="1043">
        <v>2</v>
      </c>
      <c r="I48" s="1043"/>
      <c r="J48" s="1044">
        <f>F48*E48</f>
        <v>0</v>
      </c>
    </row>
    <row r="49" spans="1:10" s="665" customFormat="1">
      <c r="A49" s="1039" t="s">
        <v>832</v>
      </c>
      <c r="B49" s="1040" t="s">
        <v>832</v>
      </c>
      <c r="C49" s="1041" t="s">
        <v>833</v>
      </c>
      <c r="D49" s="1042" t="s">
        <v>12</v>
      </c>
      <c r="E49" s="70"/>
      <c r="F49" s="1043">
        <f t="shared" si="2"/>
        <v>2</v>
      </c>
      <c r="G49" s="1043">
        <v>0</v>
      </c>
      <c r="H49" s="1043">
        <v>2</v>
      </c>
      <c r="I49" s="1043"/>
      <c r="J49" s="1044">
        <f t="shared" si="1"/>
        <v>0</v>
      </c>
    </row>
    <row r="50" spans="1:10" s="665" customFormat="1">
      <c r="A50" s="1039" t="s">
        <v>834</v>
      </c>
      <c r="B50" s="1040" t="s">
        <v>834</v>
      </c>
      <c r="C50" s="1041" t="s">
        <v>835</v>
      </c>
      <c r="D50" s="1042" t="s">
        <v>12</v>
      </c>
      <c r="E50" s="70"/>
      <c r="F50" s="1043">
        <f t="shared" si="2"/>
        <v>1</v>
      </c>
      <c r="G50" s="1043">
        <v>0</v>
      </c>
      <c r="H50" s="1043">
        <v>1</v>
      </c>
      <c r="I50" s="1043"/>
      <c r="J50" s="1044">
        <f t="shared" si="1"/>
        <v>0</v>
      </c>
    </row>
    <row r="51" spans="1:10" s="665" customFormat="1">
      <c r="A51" s="1039" t="s">
        <v>836</v>
      </c>
      <c r="B51" s="1040" t="s">
        <v>836</v>
      </c>
      <c r="C51" s="1041" t="s">
        <v>837</v>
      </c>
      <c r="D51" s="1042" t="s">
        <v>105</v>
      </c>
      <c r="E51" s="70"/>
      <c r="F51" s="1043">
        <f t="shared" si="2"/>
        <v>290</v>
      </c>
      <c r="G51" s="1043">
        <v>0</v>
      </c>
      <c r="H51" s="1043">
        <v>290</v>
      </c>
      <c r="I51" s="1043"/>
      <c r="J51" s="1044">
        <f t="shared" si="1"/>
        <v>0</v>
      </c>
    </row>
    <row r="52" spans="1:10" s="665" customFormat="1" ht="31.5">
      <c r="A52" s="1039" t="s">
        <v>838</v>
      </c>
      <c r="B52" s="1040" t="s">
        <v>838</v>
      </c>
      <c r="C52" s="1041" t="s">
        <v>839</v>
      </c>
      <c r="D52" s="1042" t="s">
        <v>105</v>
      </c>
      <c r="E52" s="70"/>
      <c r="F52" s="1043">
        <f t="shared" si="2"/>
        <v>72</v>
      </c>
      <c r="G52" s="1043">
        <v>0</v>
      </c>
      <c r="H52" s="1043">
        <v>72</v>
      </c>
      <c r="I52" s="1043"/>
      <c r="J52" s="1044">
        <f t="shared" si="1"/>
        <v>0</v>
      </c>
    </row>
    <row r="53" spans="1:10" s="665" customFormat="1">
      <c r="A53" s="1039" t="s">
        <v>840</v>
      </c>
      <c r="B53" s="1040" t="s">
        <v>840</v>
      </c>
      <c r="C53" s="1041" t="s">
        <v>841</v>
      </c>
      <c r="D53" s="1042" t="s">
        <v>105</v>
      </c>
      <c r="E53" s="70"/>
      <c r="F53" s="1043">
        <f t="shared" si="2"/>
        <v>362</v>
      </c>
      <c r="G53" s="1043">
        <v>0</v>
      </c>
      <c r="H53" s="1043">
        <v>362</v>
      </c>
      <c r="I53" s="1043"/>
      <c r="J53" s="1044">
        <f t="shared" si="1"/>
        <v>0</v>
      </c>
    </row>
    <row r="54" spans="1:10" s="665" customFormat="1">
      <c r="A54" s="1039" t="s">
        <v>842</v>
      </c>
      <c r="B54" s="1040" t="s">
        <v>842</v>
      </c>
      <c r="C54" s="1041" t="s">
        <v>843</v>
      </c>
      <c r="D54" s="1042" t="s">
        <v>105</v>
      </c>
      <c r="E54" s="70"/>
      <c r="F54" s="1043">
        <f t="shared" si="2"/>
        <v>134</v>
      </c>
      <c r="G54" s="1043">
        <v>24</v>
      </c>
      <c r="H54" s="1043">
        <v>110</v>
      </c>
      <c r="I54" s="1043"/>
      <c r="J54" s="1044">
        <f t="shared" si="1"/>
        <v>0</v>
      </c>
    </row>
    <row r="55" spans="1:10" s="665" customFormat="1">
      <c r="A55" s="1039" t="s">
        <v>844</v>
      </c>
      <c r="B55" s="1040" t="s">
        <v>844</v>
      </c>
      <c r="C55" s="1041" t="s">
        <v>845</v>
      </c>
      <c r="D55" s="1042" t="s">
        <v>846</v>
      </c>
      <c r="E55" s="70"/>
      <c r="F55" s="1043">
        <v>12</v>
      </c>
      <c r="G55" s="1043">
        <v>0</v>
      </c>
      <c r="H55" s="1043">
        <v>8</v>
      </c>
      <c r="I55" s="1043"/>
      <c r="J55" s="1044">
        <f t="shared" si="1"/>
        <v>0</v>
      </c>
    </row>
    <row r="56" spans="1:10" s="665" customFormat="1">
      <c r="A56" s="1039" t="s">
        <v>847</v>
      </c>
      <c r="B56" s="1040" t="s">
        <v>847</v>
      </c>
      <c r="C56" s="1041" t="s">
        <v>848</v>
      </c>
      <c r="D56" s="1042" t="s">
        <v>846</v>
      </c>
      <c r="E56" s="70"/>
      <c r="F56" s="1043">
        <f t="shared" si="2"/>
        <v>4</v>
      </c>
      <c r="G56" s="1043">
        <v>0</v>
      </c>
      <c r="H56" s="1043">
        <v>4</v>
      </c>
      <c r="I56" s="1043"/>
      <c r="J56" s="1044">
        <f t="shared" si="1"/>
        <v>0</v>
      </c>
    </row>
    <row r="57" spans="1:10" s="665" customFormat="1">
      <c r="A57" s="1039" t="s">
        <v>849</v>
      </c>
      <c r="B57" s="1040" t="s">
        <v>849</v>
      </c>
      <c r="C57" s="1041" t="s">
        <v>850</v>
      </c>
      <c r="D57" s="1042" t="s">
        <v>633</v>
      </c>
      <c r="E57" s="70"/>
      <c r="F57" s="1043">
        <f t="shared" si="2"/>
        <v>1</v>
      </c>
      <c r="G57" s="1043">
        <v>0</v>
      </c>
      <c r="H57" s="1043">
        <v>1</v>
      </c>
      <c r="I57" s="1043"/>
      <c r="J57" s="1044">
        <f t="shared" si="1"/>
        <v>0</v>
      </c>
    </row>
    <row r="58" spans="1:10" s="665" customFormat="1">
      <c r="A58" s="1039" t="s">
        <v>851</v>
      </c>
      <c r="B58" s="1040" t="s">
        <v>851</v>
      </c>
      <c r="C58" s="1041" t="s">
        <v>852</v>
      </c>
      <c r="D58" s="1042" t="s">
        <v>633</v>
      </c>
      <c r="E58" s="70"/>
      <c r="F58" s="1043">
        <v>1</v>
      </c>
      <c r="G58" s="1043">
        <v>0</v>
      </c>
      <c r="H58" s="1043">
        <v>0</v>
      </c>
      <c r="I58" s="1043"/>
      <c r="J58" s="1044">
        <f t="shared" si="1"/>
        <v>0</v>
      </c>
    </row>
    <row r="59" spans="1:10" s="665" customFormat="1">
      <c r="A59" s="1039" t="s">
        <v>853</v>
      </c>
      <c r="B59" s="1040" t="s">
        <v>853</v>
      </c>
      <c r="C59" s="1041" t="s">
        <v>854</v>
      </c>
      <c r="D59" s="1042" t="s">
        <v>633</v>
      </c>
      <c r="E59" s="70"/>
      <c r="F59" s="1043">
        <v>1</v>
      </c>
      <c r="G59" s="1043">
        <v>0</v>
      </c>
      <c r="H59" s="1043">
        <v>0</v>
      </c>
      <c r="I59" s="1043"/>
      <c r="J59" s="1044">
        <f t="shared" si="1"/>
        <v>0</v>
      </c>
    </row>
    <row r="60" spans="1:10" s="665" customFormat="1">
      <c r="A60" s="1039" t="s">
        <v>855</v>
      </c>
      <c r="B60" s="1040" t="s">
        <v>855</v>
      </c>
      <c r="C60" s="1041" t="s">
        <v>864</v>
      </c>
      <c r="D60" s="1042" t="s">
        <v>633</v>
      </c>
      <c r="E60" s="70"/>
      <c r="F60" s="1043">
        <v>1</v>
      </c>
      <c r="G60" s="1043">
        <v>0</v>
      </c>
      <c r="H60" s="1043">
        <v>0</v>
      </c>
      <c r="I60" s="1043"/>
      <c r="J60" s="1044">
        <f t="shared" si="1"/>
        <v>0</v>
      </c>
    </row>
    <row r="61" spans="1:10" s="665" customFormat="1">
      <c r="A61" s="1039" t="s">
        <v>856</v>
      </c>
      <c r="B61" s="1040" t="s">
        <v>856</v>
      </c>
      <c r="C61" s="1041" t="s">
        <v>857</v>
      </c>
      <c r="D61" s="1042" t="s">
        <v>846</v>
      </c>
      <c r="E61" s="70"/>
      <c r="F61" s="1043">
        <f t="shared" si="2"/>
        <v>16</v>
      </c>
      <c r="G61" s="1043">
        <v>4</v>
      </c>
      <c r="H61" s="1043">
        <v>12</v>
      </c>
      <c r="I61" s="1043"/>
      <c r="J61" s="1044">
        <f t="shared" si="1"/>
        <v>0</v>
      </c>
    </row>
    <row r="62" spans="1:10" s="665" customFormat="1">
      <c r="A62" s="1039" t="s">
        <v>858</v>
      </c>
      <c r="B62" s="1040" t="s">
        <v>858</v>
      </c>
      <c r="C62" s="1041" t="s">
        <v>859</v>
      </c>
      <c r="D62" s="1042" t="s">
        <v>860</v>
      </c>
      <c r="E62" s="70"/>
      <c r="F62" s="1043">
        <f t="shared" si="2"/>
        <v>1</v>
      </c>
      <c r="G62" s="1043">
        <v>0</v>
      </c>
      <c r="H62" s="1043">
        <v>1</v>
      </c>
      <c r="I62" s="1043"/>
      <c r="J62" s="1044">
        <f t="shared" si="1"/>
        <v>0</v>
      </c>
    </row>
    <row r="63" spans="1:10" s="665" customFormat="1">
      <c r="A63" s="1039" t="s">
        <v>861</v>
      </c>
      <c r="B63" s="1040" t="s">
        <v>861</v>
      </c>
      <c r="C63" s="1041" t="s">
        <v>862</v>
      </c>
      <c r="D63" s="1042" t="s">
        <v>846</v>
      </c>
      <c r="E63" s="70"/>
      <c r="F63" s="1043">
        <f t="shared" si="2"/>
        <v>8</v>
      </c>
      <c r="G63" s="1043">
        <v>2</v>
      </c>
      <c r="H63" s="1043">
        <v>6</v>
      </c>
      <c r="I63" s="1043"/>
      <c r="J63" s="1044">
        <f t="shared" si="1"/>
        <v>0</v>
      </c>
    </row>
    <row r="64" spans="1:10" s="665" customFormat="1" ht="16.5" thickBot="1">
      <c r="A64" s="684"/>
      <c r="B64" s="1048" t="s">
        <v>747</v>
      </c>
      <c r="C64" s="308" t="s">
        <v>748</v>
      </c>
      <c r="D64" s="1049" t="s">
        <v>597</v>
      </c>
      <c r="E64" s="105"/>
      <c r="F64" s="1050">
        <v>1</v>
      </c>
      <c r="G64" s="1051"/>
      <c r="H64" s="1052"/>
      <c r="I64" s="1052"/>
      <c r="J64" s="1053">
        <f t="shared" si="1"/>
        <v>0</v>
      </c>
    </row>
    <row r="65" spans="1:10" s="665" customFormat="1" ht="16.5" thickTop="1">
      <c r="A65" s="1054"/>
      <c r="B65" s="1054"/>
      <c r="C65" s="1055"/>
      <c r="D65" s="1056"/>
      <c r="E65" s="1057"/>
      <c r="F65" s="1058"/>
      <c r="G65" s="1058"/>
      <c r="H65" s="1058"/>
      <c r="I65" s="1058"/>
      <c r="J65" s="1059"/>
    </row>
  </sheetData>
  <sheetProtection password="CA0F" sheet="1" objects="1" scenarios="1"/>
  <mergeCells count="4">
    <mergeCell ref="H6:I6"/>
    <mergeCell ref="E2:J3"/>
    <mergeCell ref="E1:G1"/>
    <mergeCell ref="H1:J1"/>
  </mergeCells>
  <pageMargins left="0.78740157480314965" right="0.78740157480314965" top="0.98425196850393704" bottom="0.98425196850393704" header="0.51181102362204722" footer="0.51181102362204722"/>
  <pageSetup paperSize="9" scale="46"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109"/>
  <sheetViews>
    <sheetView showGridLines="0" showZeros="0" view="pageBreakPreview" zoomScaleNormal="100" zoomScaleSheetLayoutView="100" workbookViewId="0">
      <selection activeCell="F9" sqref="F9"/>
    </sheetView>
  </sheetViews>
  <sheetFormatPr defaultRowHeight="12.75"/>
  <cols>
    <col min="1" max="1" width="6.7109375" style="147" customWidth="1"/>
    <col min="2" max="2" width="11.5703125" style="147" customWidth="1"/>
    <col min="3" max="3" width="40.42578125" style="147" customWidth="1"/>
    <col min="4" max="4" width="5.5703125" style="147" customWidth="1"/>
    <col min="5" max="5" width="8.5703125" style="975" customWidth="1"/>
    <col min="6" max="6" width="17.7109375" style="200" customWidth="1"/>
    <col min="7" max="7" width="21.85546875" style="200" customWidth="1"/>
    <col min="8" max="8" width="12.7109375" style="147" customWidth="1"/>
    <col min="9" max="9" width="15.42578125" style="147" customWidth="1"/>
    <col min="10" max="11" width="11.140625" style="147" hidden="1" customWidth="1"/>
    <col min="12" max="12" width="75.42578125" style="147" customWidth="1"/>
    <col min="13" max="13" width="45.28515625" style="147" customWidth="1"/>
    <col min="14" max="14" width="75.42578125" style="147" customWidth="1"/>
    <col min="15" max="15" width="45.28515625" style="147" customWidth="1"/>
    <col min="16" max="256" width="9.140625" style="147"/>
    <col min="257" max="257" width="4.42578125" style="147" customWidth="1"/>
    <col min="258" max="258" width="11.5703125" style="147" customWidth="1"/>
    <col min="259" max="259" width="40.42578125" style="147" customWidth="1"/>
    <col min="260" max="260" width="5.5703125" style="147" customWidth="1"/>
    <col min="261" max="261" width="8.5703125" style="147" customWidth="1"/>
    <col min="262" max="262" width="9.85546875" style="147" customWidth="1"/>
    <col min="263" max="263" width="13.85546875" style="147" customWidth="1"/>
    <col min="264" max="267" width="11.140625" style="147" customWidth="1"/>
    <col min="268" max="268" width="75.42578125" style="147" customWidth="1"/>
    <col min="269" max="269" width="45.28515625" style="147" customWidth="1"/>
    <col min="270" max="270" width="75.42578125" style="147" customWidth="1"/>
    <col min="271" max="271" width="45.28515625" style="147" customWidth="1"/>
    <col min="272" max="512" width="9.140625" style="147"/>
    <col min="513" max="513" width="4.42578125" style="147" customWidth="1"/>
    <col min="514" max="514" width="11.5703125" style="147" customWidth="1"/>
    <col min="515" max="515" width="40.42578125" style="147" customWidth="1"/>
    <col min="516" max="516" width="5.5703125" style="147" customWidth="1"/>
    <col min="517" max="517" width="8.5703125" style="147" customWidth="1"/>
    <col min="518" max="518" width="9.85546875" style="147" customWidth="1"/>
    <col min="519" max="519" width="13.85546875" style="147" customWidth="1"/>
    <col min="520" max="523" width="11.140625" style="147" customWidth="1"/>
    <col min="524" max="524" width="75.42578125" style="147" customWidth="1"/>
    <col min="525" max="525" width="45.28515625" style="147" customWidth="1"/>
    <col min="526" max="526" width="75.42578125" style="147" customWidth="1"/>
    <col min="527" max="527" width="45.28515625" style="147" customWidth="1"/>
    <col min="528" max="768" width="9.140625" style="147"/>
    <col min="769" max="769" width="4.42578125" style="147" customWidth="1"/>
    <col min="770" max="770" width="11.5703125" style="147" customWidth="1"/>
    <col min="771" max="771" width="40.42578125" style="147" customWidth="1"/>
    <col min="772" max="772" width="5.5703125" style="147" customWidth="1"/>
    <col min="773" max="773" width="8.5703125" style="147" customWidth="1"/>
    <col min="774" max="774" width="9.85546875" style="147" customWidth="1"/>
    <col min="775" max="775" width="13.85546875" style="147" customWidth="1"/>
    <col min="776" max="779" width="11.140625" style="147" customWidth="1"/>
    <col min="780" max="780" width="75.42578125" style="147" customWidth="1"/>
    <col min="781" max="781" width="45.28515625" style="147" customWidth="1"/>
    <col min="782" max="782" width="75.42578125" style="147" customWidth="1"/>
    <col min="783" max="783" width="45.28515625" style="147" customWidth="1"/>
    <col min="784" max="1024" width="9.140625" style="147"/>
    <col min="1025" max="1025" width="4.42578125" style="147" customWidth="1"/>
    <col min="1026" max="1026" width="11.5703125" style="147" customWidth="1"/>
    <col min="1027" max="1027" width="40.42578125" style="147" customWidth="1"/>
    <col min="1028" max="1028" width="5.5703125" style="147" customWidth="1"/>
    <col min="1029" max="1029" width="8.5703125" style="147" customWidth="1"/>
    <col min="1030" max="1030" width="9.85546875" style="147" customWidth="1"/>
    <col min="1031" max="1031" width="13.85546875" style="147" customWidth="1"/>
    <col min="1032" max="1035" width="11.140625" style="147" customWidth="1"/>
    <col min="1036" max="1036" width="75.42578125" style="147" customWidth="1"/>
    <col min="1037" max="1037" width="45.28515625" style="147" customWidth="1"/>
    <col min="1038" max="1038" width="75.42578125" style="147" customWidth="1"/>
    <col min="1039" max="1039" width="45.28515625" style="147" customWidth="1"/>
    <col min="1040" max="1280" width="9.140625" style="147"/>
    <col min="1281" max="1281" width="4.42578125" style="147" customWidth="1"/>
    <col min="1282" max="1282" width="11.5703125" style="147" customWidth="1"/>
    <col min="1283" max="1283" width="40.42578125" style="147" customWidth="1"/>
    <col min="1284" max="1284" width="5.5703125" style="147" customWidth="1"/>
    <col min="1285" max="1285" width="8.5703125" style="147" customWidth="1"/>
    <col min="1286" max="1286" width="9.85546875" style="147" customWidth="1"/>
    <col min="1287" max="1287" width="13.85546875" style="147" customWidth="1"/>
    <col min="1288" max="1291" width="11.140625" style="147" customWidth="1"/>
    <col min="1292" max="1292" width="75.42578125" style="147" customWidth="1"/>
    <col min="1293" max="1293" width="45.28515625" style="147" customWidth="1"/>
    <col min="1294" max="1294" width="75.42578125" style="147" customWidth="1"/>
    <col min="1295" max="1295" width="45.28515625" style="147" customWidth="1"/>
    <col min="1296" max="1536" width="9.140625" style="147"/>
    <col min="1537" max="1537" width="4.42578125" style="147" customWidth="1"/>
    <col min="1538" max="1538" width="11.5703125" style="147" customWidth="1"/>
    <col min="1539" max="1539" width="40.42578125" style="147" customWidth="1"/>
    <col min="1540" max="1540" width="5.5703125" style="147" customWidth="1"/>
    <col min="1541" max="1541" width="8.5703125" style="147" customWidth="1"/>
    <col min="1542" max="1542" width="9.85546875" style="147" customWidth="1"/>
    <col min="1543" max="1543" width="13.85546875" style="147" customWidth="1"/>
    <col min="1544" max="1547" width="11.140625" style="147" customWidth="1"/>
    <col min="1548" max="1548" width="75.42578125" style="147" customWidth="1"/>
    <col min="1549" max="1549" width="45.28515625" style="147" customWidth="1"/>
    <col min="1550" max="1550" width="75.42578125" style="147" customWidth="1"/>
    <col min="1551" max="1551" width="45.28515625" style="147" customWidth="1"/>
    <col min="1552" max="1792" width="9.140625" style="147"/>
    <col min="1793" max="1793" width="4.42578125" style="147" customWidth="1"/>
    <col min="1794" max="1794" width="11.5703125" style="147" customWidth="1"/>
    <col min="1795" max="1795" width="40.42578125" style="147" customWidth="1"/>
    <col min="1796" max="1796" width="5.5703125" style="147" customWidth="1"/>
    <col min="1797" max="1797" width="8.5703125" style="147" customWidth="1"/>
    <col min="1798" max="1798" width="9.85546875" style="147" customWidth="1"/>
    <col min="1799" max="1799" width="13.85546875" style="147" customWidth="1"/>
    <col min="1800" max="1803" width="11.140625" style="147" customWidth="1"/>
    <col min="1804" max="1804" width="75.42578125" style="147" customWidth="1"/>
    <col min="1805" max="1805" width="45.28515625" style="147" customWidth="1"/>
    <col min="1806" max="1806" width="75.42578125" style="147" customWidth="1"/>
    <col min="1807" max="1807" width="45.28515625" style="147" customWidth="1"/>
    <col min="1808" max="2048" width="9.140625" style="147"/>
    <col min="2049" max="2049" width="4.42578125" style="147" customWidth="1"/>
    <col min="2050" max="2050" width="11.5703125" style="147" customWidth="1"/>
    <col min="2051" max="2051" width="40.42578125" style="147" customWidth="1"/>
    <col min="2052" max="2052" width="5.5703125" style="147" customWidth="1"/>
    <col min="2053" max="2053" width="8.5703125" style="147" customWidth="1"/>
    <col min="2054" max="2054" width="9.85546875" style="147" customWidth="1"/>
    <col min="2055" max="2055" width="13.85546875" style="147" customWidth="1"/>
    <col min="2056" max="2059" width="11.140625" style="147" customWidth="1"/>
    <col min="2060" max="2060" width="75.42578125" style="147" customWidth="1"/>
    <col min="2061" max="2061" width="45.28515625" style="147" customWidth="1"/>
    <col min="2062" max="2062" width="75.42578125" style="147" customWidth="1"/>
    <col min="2063" max="2063" width="45.28515625" style="147" customWidth="1"/>
    <col min="2064" max="2304" width="9.140625" style="147"/>
    <col min="2305" max="2305" width="4.42578125" style="147" customWidth="1"/>
    <col min="2306" max="2306" width="11.5703125" style="147" customWidth="1"/>
    <col min="2307" max="2307" width="40.42578125" style="147" customWidth="1"/>
    <col min="2308" max="2308" width="5.5703125" style="147" customWidth="1"/>
    <col min="2309" max="2309" width="8.5703125" style="147" customWidth="1"/>
    <col min="2310" max="2310" width="9.85546875" style="147" customWidth="1"/>
    <col min="2311" max="2311" width="13.85546875" style="147" customWidth="1"/>
    <col min="2312" max="2315" width="11.140625" style="147" customWidth="1"/>
    <col min="2316" max="2316" width="75.42578125" style="147" customWidth="1"/>
    <col min="2317" max="2317" width="45.28515625" style="147" customWidth="1"/>
    <col min="2318" max="2318" width="75.42578125" style="147" customWidth="1"/>
    <col min="2319" max="2319" width="45.28515625" style="147" customWidth="1"/>
    <col min="2320" max="2560" width="9.140625" style="147"/>
    <col min="2561" max="2561" width="4.42578125" style="147" customWidth="1"/>
    <col min="2562" max="2562" width="11.5703125" style="147" customWidth="1"/>
    <col min="2563" max="2563" width="40.42578125" style="147" customWidth="1"/>
    <col min="2564" max="2564" width="5.5703125" style="147" customWidth="1"/>
    <col min="2565" max="2565" width="8.5703125" style="147" customWidth="1"/>
    <col min="2566" max="2566" width="9.85546875" style="147" customWidth="1"/>
    <col min="2567" max="2567" width="13.85546875" style="147" customWidth="1"/>
    <col min="2568" max="2571" width="11.140625" style="147" customWidth="1"/>
    <col min="2572" max="2572" width="75.42578125" style="147" customWidth="1"/>
    <col min="2573" max="2573" width="45.28515625" style="147" customWidth="1"/>
    <col min="2574" max="2574" width="75.42578125" style="147" customWidth="1"/>
    <col min="2575" max="2575" width="45.28515625" style="147" customWidth="1"/>
    <col min="2576" max="2816" width="9.140625" style="147"/>
    <col min="2817" max="2817" width="4.42578125" style="147" customWidth="1"/>
    <col min="2818" max="2818" width="11.5703125" style="147" customWidth="1"/>
    <col min="2819" max="2819" width="40.42578125" style="147" customWidth="1"/>
    <col min="2820" max="2820" width="5.5703125" style="147" customWidth="1"/>
    <col min="2821" max="2821" width="8.5703125" style="147" customWidth="1"/>
    <col min="2822" max="2822" width="9.85546875" style="147" customWidth="1"/>
    <col min="2823" max="2823" width="13.85546875" style="147" customWidth="1"/>
    <col min="2824" max="2827" width="11.140625" style="147" customWidth="1"/>
    <col min="2828" max="2828" width="75.42578125" style="147" customWidth="1"/>
    <col min="2829" max="2829" width="45.28515625" style="147" customWidth="1"/>
    <col min="2830" max="2830" width="75.42578125" style="147" customWidth="1"/>
    <col min="2831" max="2831" width="45.28515625" style="147" customWidth="1"/>
    <col min="2832" max="3072" width="9.140625" style="147"/>
    <col min="3073" max="3073" width="4.42578125" style="147" customWidth="1"/>
    <col min="3074" max="3074" width="11.5703125" style="147" customWidth="1"/>
    <col min="3075" max="3075" width="40.42578125" style="147" customWidth="1"/>
    <col min="3076" max="3076" width="5.5703125" style="147" customWidth="1"/>
    <col min="3077" max="3077" width="8.5703125" style="147" customWidth="1"/>
    <col min="3078" max="3078" width="9.85546875" style="147" customWidth="1"/>
    <col min="3079" max="3079" width="13.85546875" style="147" customWidth="1"/>
    <col min="3080" max="3083" width="11.140625" style="147" customWidth="1"/>
    <col min="3084" max="3084" width="75.42578125" style="147" customWidth="1"/>
    <col min="3085" max="3085" width="45.28515625" style="147" customWidth="1"/>
    <col min="3086" max="3086" width="75.42578125" style="147" customWidth="1"/>
    <col min="3087" max="3087" width="45.28515625" style="147" customWidth="1"/>
    <col min="3088" max="3328" width="9.140625" style="147"/>
    <col min="3329" max="3329" width="4.42578125" style="147" customWidth="1"/>
    <col min="3330" max="3330" width="11.5703125" style="147" customWidth="1"/>
    <col min="3331" max="3331" width="40.42578125" style="147" customWidth="1"/>
    <col min="3332" max="3332" width="5.5703125" style="147" customWidth="1"/>
    <col min="3333" max="3333" width="8.5703125" style="147" customWidth="1"/>
    <col min="3334" max="3334" width="9.85546875" style="147" customWidth="1"/>
    <col min="3335" max="3335" width="13.85546875" style="147" customWidth="1"/>
    <col min="3336" max="3339" width="11.140625" style="147" customWidth="1"/>
    <col min="3340" max="3340" width="75.42578125" style="147" customWidth="1"/>
    <col min="3341" max="3341" width="45.28515625" style="147" customWidth="1"/>
    <col min="3342" max="3342" width="75.42578125" style="147" customWidth="1"/>
    <col min="3343" max="3343" width="45.28515625" style="147" customWidth="1"/>
    <col min="3344" max="3584" width="9.140625" style="147"/>
    <col min="3585" max="3585" width="4.42578125" style="147" customWidth="1"/>
    <col min="3586" max="3586" width="11.5703125" style="147" customWidth="1"/>
    <col min="3587" max="3587" width="40.42578125" style="147" customWidth="1"/>
    <col min="3588" max="3588" width="5.5703125" style="147" customWidth="1"/>
    <col min="3589" max="3589" width="8.5703125" style="147" customWidth="1"/>
    <col min="3590" max="3590" width="9.85546875" style="147" customWidth="1"/>
    <col min="3591" max="3591" width="13.85546875" style="147" customWidth="1"/>
    <col min="3592" max="3595" width="11.140625" style="147" customWidth="1"/>
    <col min="3596" max="3596" width="75.42578125" style="147" customWidth="1"/>
    <col min="3597" max="3597" width="45.28515625" style="147" customWidth="1"/>
    <col min="3598" max="3598" width="75.42578125" style="147" customWidth="1"/>
    <col min="3599" max="3599" width="45.28515625" style="147" customWidth="1"/>
    <col min="3600" max="3840" width="9.140625" style="147"/>
    <col min="3841" max="3841" width="4.42578125" style="147" customWidth="1"/>
    <col min="3842" max="3842" width="11.5703125" style="147" customWidth="1"/>
    <col min="3843" max="3843" width="40.42578125" style="147" customWidth="1"/>
    <col min="3844" max="3844" width="5.5703125" style="147" customWidth="1"/>
    <col min="3845" max="3845" width="8.5703125" style="147" customWidth="1"/>
    <col min="3846" max="3846" width="9.85546875" style="147" customWidth="1"/>
    <col min="3847" max="3847" width="13.85546875" style="147" customWidth="1"/>
    <col min="3848" max="3851" width="11.140625" style="147" customWidth="1"/>
    <col min="3852" max="3852" width="75.42578125" style="147" customWidth="1"/>
    <col min="3853" max="3853" width="45.28515625" style="147" customWidth="1"/>
    <col min="3854" max="3854" width="75.42578125" style="147" customWidth="1"/>
    <col min="3855" max="3855" width="45.28515625" style="147" customWidth="1"/>
    <col min="3856" max="4096" width="9.140625" style="147"/>
    <col min="4097" max="4097" width="4.42578125" style="147" customWidth="1"/>
    <col min="4098" max="4098" width="11.5703125" style="147" customWidth="1"/>
    <col min="4099" max="4099" width="40.42578125" style="147" customWidth="1"/>
    <col min="4100" max="4100" width="5.5703125" style="147" customWidth="1"/>
    <col min="4101" max="4101" width="8.5703125" style="147" customWidth="1"/>
    <col min="4102" max="4102" width="9.85546875" style="147" customWidth="1"/>
    <col min="4103" max="4103" width="13.85546875" style="147" customWidth="1"/>
    <col min="4104" max="4107" width="11.140625" style="147" customWidth="1"/>
    <col min="4108" max="4108" width="75.42578125" style="147" customWidth="1"/>
    <col min="4109" max="4109" width="45.28515625" style="147" customWidth="1"/>
    <col min="4110" max="4110" width="75.42578125" style="147" customWidth="1"/>
    <col min="4111" max="4111" width="45.28515625" style="147" customWidth="1"/>
    <col min="4112" max="4352" width="9.140625" style="147"/>
    <col min="4353" max="4353" width="4.42578125" style="147" customWidth="1"/>
    <col min="4354" max="4354" width="11.5703125" style="147" customWidth="1"/>
    <col min="4355" max="4355" width="40.42578125" style="147" customWidth="1"/>
    <col min="4356" max="4356" width="5.5703125" style="147" customWidth="1"/>
    <col min="4357" max="4357" width="8.5703125" style="147" customWidth="1"/>
    <col min="4358" max="4358" width="9.85546875" style="147" customWidth="1"/>
    <col min="4359" max="4359" width="13.85546875" style="147" customWidth="1"/>
    <col min="4360" max="4363" width="11.140625" style="147" customWidth="1"/>
    <col min="4364" max="4364" width="75.42578125" style="147" customWidth="1"/>
    <col min="4365" max="4365" width="45.28515625" style="147" customWidth="1"/>
    <col min="4366" max="4366" width="75.42578125" style="147" customWidth="1"/>
    <col min="4367" max="4367" width="45.28515625" style="147" customWidth="1"/>
    <col min="4368" max="4608" width="9.140625" style="147"/>
    <col min="4609" max="4609" width="4.42578125" style="147" customWidth="1"/>
    <col min="4610" max="4610" width="11.5703125" style="147" customWidth="1"/>
    <col min="4611" max="4611" width="40.42578125" style="147" customWidth="1"/>
    <col min="4612" max="4612" width="5.5703125" style="147" customWidth="1"/>
    <col min="4613" max="4613" width="8.5703125" style="147" customWidth="1"/>
    <col min="4614" max="4614" width="9.85546875" style="147" customWidth="1"/>
    <col min="4615" max="4615" width="13.85546875" style="147" customWidth="1"/>
    <col min="4616" max="4619" width="11.140625" style="147" customWidth="1"/>
    <col min="4620" max="4620" width="75.42578125" style="147" customWidth="1"/>
    <col min="4621" max="4621" width="45.28515625" style="147" customWidth="1"/>
    <col min="4622" max="4622" width="75.42578125" style="147" customWidth="1"/>
    <col min="4623" max="4623" width="45.28515625" style="147" customWidth="1"/>
    <col min="4624" max="4864" width="9.140625" style="147"/>
    <col min="4865" max="4865" width="4.42578125" style="147" customWidth="1"/>
    <col min="4866" max="4866" width="11.5703125" style="147" customWidth="1"/>
    <col min="4867" max="4867" width="40.42578125" style="147" customWidth="1"/>
    <col min="4868" max="4868" width="5.5703125" style="147" customWidth="1"/>
    <col min="4869" max="4869" width="8.5703125" style="147" customWidth="1"/>
    <col min="4870" max="4870" width="9.85546875" style="147" customWidth="1"/>
    <col min="4871" max="4871" width="13.85546875" style="147" customWidth="1"/>
    <col min="4872" max="4875" width="11.140625" style="147" customWidth="1"/>
    <col min="4876" max="4876" width="75.42578125" style="147" customWidth="1"/>
    <col min="4877" max="4877" width="45.28515625" style="147" customWidth="1"/>
    <col min="4878" max="4878" width="75.42578125" style="147" customWidth="1"/>
    <col min="4879" max="4879" width="45.28515625" style="147" customWidth="1"/>
    <col min="4880" max="5120" width="9.140625" style="147"/>
    <col min="5121" max="5121" width="4.42578125" style="147" customWidth="1"/>
    <col min="5122" max="5122" width="11.5703125" style="147" customWidth="1"/>
    <col min="5123" max="5123" width="40.42578125" style="147" customWidth="1"/>
    <col min="5124" max="5124" width="5.5703125" style="147" customWidth="1"/>
    <col min="5125" max="5125" width="8.5703125" style="147" customWidth="1"/>
    <col min="5126" max="5126" width="9.85546875" style="147" customWidth="1"/>
    <col min="5127" max="5127" width="13.85546875" style="147" customWidth="1"/>
    <col min="5128" max="5131" width="11.140625" style="147" customWidth="1"/>
    <col min="5132" max="5132" width="75.42578125" style="147" customWidth="1"/>
    <col min="5133" max="5133" width="45.28515625" style="147" customWidth="1"/>
    <col min="5134" max="5134" width="75.42578125" style="147" customWidth="1"/>
    <col min="5135" max="5135" width="45.28515625" style="147" customWidth="1"/>
    <col min="5136" max="5376" width="9.140625" style="147"/>
    <col min="5377" max="5377" width="4.42578125" style="147" customWidth="1"/>
    <col min="5378" max="5378" width="11.5703125" style="147" customWidth="1"/>
    <col min="5379" max="5379" width="40.42578125" style="147" customWidth="1"/>
    <col min="5380" max="5380" width="5.5703125" style="147" customWidth="1"/>
    <col min="5381" max="5381" width="8.5703125" style="147" customWidth="1"/>
    <col min="5382" max="5382" width="9.85546875" style="147" customWidth="1"/>
    <col min="5383" max="5383" width="13.85546875" style="147" customWidth="1"/>
    <col min="5384" max="5387" width="11.140625" style="147" customWidth="1"/>
    <col min="5388" max="5388" width="75.42578125" style="147" customWidth="1"/>
    <col min="5389" max="5389" width="45.28515625" style="147" customWidth="1"/>
    <col min="5390" max="5390" width="75.42578125" style="147" customWidth="1"/>
    <col min="5391" max="5391" width="45.28515625" style="147" customWidth="1"/>
    <col min="5392" max="5632" width="9.140625" style="147"/>
    <col min="5633" max="5633" width="4.42578125" style="147" customWidth="1"/>
    <col min="5634" max="5634" width="11.5703125" style="147" customWidth="1"/>
    <col min="5635" max="5635" width="40.42578125" style="147" customWidth="1"/>
    <col min="5636" max="5636" width="5.5703125" style="147" customWidth="1"/>
    <col min="5637" max="5637" width="8.5703125" style="147" customWidth="1"/>
    <col min="5638" max="5638" width="9.85546875" style="147" customWidth="1"/>
    <col min="5639" max="5639" width="13.85546875" style="147" customWidth="1"/>
    <col min="5640" max="5643" width="11.140625" style="147" customWidth="1"/>
    <col min="5644" max="5644" width="75.42578125" style="147" customWidth="1"/>
    <col min="5645" max="5645" width="45.28515625" style="147" customWidth="1"/>
    <col min="5646" max="5646" width="75.42578125" style="147" customWidth="1"/>
    <col min="5647" max="5647" width="45.28515625" style="147" customWidth="1"/>
    <col min="5648" max="5888" width="9.140625" style="147"/>
    <col min="5889" max="5889" width="4.42578125" style="147" customWidth="1"/>
    <col min="5890" max="5890" width="11.5703125" style="147" customWidth="1"/>
    <col min="5891" max="5891" width="40.42578125" style="147" customWidth="1"/>
    <col min="5892" max="5892" width="5.5703125" style="147" customWidth="1"/>
    <col min="5893" max="5893" width="8.5703125" style="147" customWidth="1"/>
    <col min="5894" max="5894" width="9.85546875" style="147" customWidth="1"/>
    <col min="5895" max="5895" width="13.85546875" style="147" customWidth="1"/>
    <col min="5896" max="5899" width="11.140625" style="147" customWidth="1"/>
    <col min="5900" max="5900" width="75.42578125" style="147" customWidth="1"/>
    <col min="5901" max="5901" width="45.28515625" style="147" customWidth="1"/>
    <col min="5902" max="5902" width="75.42578125" style="147" customWidth="1"/>
    <col min="5903" max="5903" width="45.28515625" style="147" customWidth="1"/>
    <col min="5904" max="6144" width="9.140625" style="147"/>
    <col min="6145" max="6145" width="4.42578125" style="147" customWidth="1"/>
    <col min="6146" max="6146" width="11.5703125" style="147" customWidth="1"/>
    <col min="6147" max="6147" width="40.42578125" style="147" customWidth="1"/>
    <col min="6148" max="6148" width="5.5703125" style="147" customWidth="1"/>
    <col min="6149" max="6149" width="8.5703125" style="147" customWidth="1"/>
    <col min="6150" max="6150" width="9.85546875" style="147" customWidth="1"/>
    <col min="6151" max="6151" width="13.85546875" style="147" customWidth="1"/>
    <col min="6152" max="6155" width="11.140625" style="147" customWidth="1"/>
    <col min="6156" max="6156" width="75.42578125" style="147" customWidth="1"/>
    <col min="6157" max="6157" width="45.28515625" style="147" customWidth="1"/>
    <col min="6158" max="6158" width="75.42578125" style="147" customWidth="1"/>
    <col min="6159" max="6159" width="45.28515625" style="147" customWidth="1"/>
    <col min="6160" max="6400" width="9.140625" style="147"/>
    <col min="6401" max="6401" width="4.42578125" style="147" customWidth="1"/>
    <col min="6402" max="6402" width="11.5703125" style="147" customWidth="1"/>
    <col min="6403" max="6403" width="40.42578125" style="147" customWidth="1"/>
    <col min="6404" max="6404" width="5.5703125" style="147" customWidth="1"/>
    <col min="6405" max="6405" width="8.5703125" style="147" customWidth="1"/>
    <col min="6406" max="6406" width="9.85546875" style="147" customWidth="1"/>
    <col min="6407" max="6407" width="13.85546875" style="147" customWidth="1"/>
    <col min="6408" max="6411" width="11.140625" style="147" customWidth="1"/>
    <col min="6412" max="6412" width="75.42578125" style="147" customWidth="1"/>
    <col min="6413" max="6413" width="45.28515625" style="147" customWidth="1"/>
    <col min="6414" max="6414" width="75.42578125" style="147" customWidth="1"/>
    <col min="6415" max="6415" width="45.28515625" style="147" customWidth="1"/>
    <col min="6416" max="6656" width="9.140625" style="147"/>
    <col min="6657" max="6657" width="4.42578125" style="147" customWidth="1"/>
    <col min="6658" max="6658" width="11.5703125" style="147" customWidth="1"/>
    <col min="6659" max="6659" width="40.42578125" style="147" customWidth="1"/>
    <col min="6660" max="6660" width="5.5703125" style="147" customWidth="1"/>
    <col min="6661" max="6661" width="8.5703125" style="147" customWidth="1"/>
    <col min="6662" max="6662" width="9.85546875" style="147" customWidth="1"/>
    <col min="6663" max="6663" width="13.85546875" style="147" customWidth="1"/>
    <col min="6664" max="6667" width="11.140625" style="147" customWidth="1"/>
    <col min="6668" max="6668" width="75.42578125" style="147" customWidth="1"/>
    <col min="6669" max="6669" width="45.28515625" style="147" customWidth="1"/>
    <col min="6670" max="6670" width="75.42578125" style="147" customWidth="1"/>
    <col min="6671" max="6671" width="45.28515625" style="147" customWidth="1"/>
    <col min="6672" max="6912" width="9.140625" style="147"/>
    <col min="6913" max="6913" width="4.42578125" style="147" customWidth="1"/>
    <col min="6914" max="6914" width="11.5703125" style="147" customWidth="1"/>
    <col min="6915" max="6915" width="40.42578125" style="147" customWidth="1"/>
    <col min="6916" max="6916" width="5.5703125" style="147" customWidth="1"/>
    <col min="6917" max="6917" width="8.5703125" style="147" customWidth="1"/>
    <col min="6918" max="6918" width="9.85546875" style="147" customWidth="1"/>
    <col min="6919" max="6919" width="13.85546875" style="147" customWidth="1"/>
    <col min="6920" max="6923" width="11.140625" style="147" customWidth="1"/>
    <col min="6924" max="6924" width="75.42578125" style="147" customWidth="1"/>
    <col min="6925" max="6925" width="45.28515625" style="147" customWidth="1"/>
    <col min="6926" max="6926" width="75.42578125" style="147" customWidth="1"/>
    <col min="6927" max="6927" width="45.28515625" style="147" customWidth="1"/>
    <col min="6928" max="7168" width="9.140625" style="147"/>
    <col min="7169" max="7169" width="4.42578125" style="147" customWidth="1"/>
    <col min="7170" max="7170" width="11.5703125" style="147" customWidth="1"/>
    <col min="7171" max="7171" width="40.42578125" style="147" customWidth="1"/>
    <col min="7172" max="7172" width="5.5703125" style="147" customWidth="1"/>
    <col min="7173" max="7173" width="8.5703125" style="147" customWidth="1"/>
    <col min="7174" max="7174" width="9.85546875" style="147" customWidth="1"/>
    <col min="7175" max="7175" width="13.85546875" style="147" customWidth="1"/>
    <col min="7176" max="7179" width="11.140625" style="147" customWidth="1"/>
    <col min="7180" max="7180" width="75.42578125" style="147" customWidth="1"/>
    <col min="7181" max="7181" width="45.28515625" style="147" customWidth="1"/>
    <col min="7182" max="7182" width="75.42578125" style="147" customWidth="1"/>
    <col min="7183" max="7183" width="45.28515625" style="147" customWidth="1"/>
    <col min="7184" max="7424" width="9.140625" style="147"/>
    <col min="7425" max="7425" width="4.42578125" style="147" customWidth="1"/>
    <col min="7426" max="7426" width="11.5703125" style="147" customWidth="1"/>
    <col min="7427" max="7427" width="40.42578125" style="147" customWidth="1"/>
    <col min="7428" max="7428" width="5.5703125" style="147" customWidth="1"/>
    <col min="7429" max="7429" width="8.5703125" style="147" customWidth="1"/>
    <col min="7430" max="7430" width="9.85546875" style="147" customWidth="1"/>
    <col min="7431" max="7431" width="13.85546875" style="147" customWidth="1"/>
    <col min="7432" max="7435" width="11.140625" style="147" customWidth="1"/>
    <col min="7436" max="7436" width="75.42578125" style="147" customWidth="1"/>
    <col min="7437" max="7437" width="45.28515625" style="147" customWidth="1"/>
    <col min="7438" max="7438" width="75.42578125" style="147" customWidth="1"/>
    <col min="7439" max="7439" width="45.28515625" style="147" customWidth="1"/>
    <col min="7440" max="7680" width="9.140625" style="147"/>
    <col min="7681" max="7681" width="4.42578125" style="147" customWidth="1"/>
    <col min="7682" max="7682" width="11.5703125" style="147" customWidth="1"/>
    <col min="7683" max="7683" width="40.42578125" style="147" customWidth="1"/>
    <col min="7684" max="7684" width="5.5703125" style="147" customWidth="1"/>
    <col min="7685" max="7685" width="8.5703125" style="147" customWidth="1"/>
    <col min="7686" max="7686" width="9.85546875" style="147" customWidth="1"/>
    <col min="7687" max="7687" width="13.85546875" style="147" customWidth="1"/>
    <col min="7688" max="7691" width="11.140625" style="147" customWidth="1"/>
    <col min="7692" max="7692" width="75.42578125" style="147" customWidth="1"/>
    <col min="7693" max="7693" width="45.28515625" style="147" customWidth="1"/>
    <col min="7694" max="7694" width="75.42578125" style="147" customWidth="1"/>
    <col min="7695" max="7695" width="45.28515625" style="147" customWidth="1"/>
    <col min="7696" max="7936" width="9.140625" style="147"/>
    <col min="7937" max="7937" width="4.42578125" style="147" customWidth="1"/>
    <col min="7938" max="7938" width="11.5703125" style="147" customWidth="1"/>
    <col min="7939" max="7939" width="40.42578125" style="147" customWidth="1"/>
    <col min="7940" max="7940" width="5.5703125" style="147" customWidth="1"/>
    <col min="7941" max="7941" width="8.5703125" style="147" customWidth="1"/>
    <col min="7942" max="7942" width="9.85546875" style="147" customWidth="1"/>
    <col min="7943" max="7943" width="13.85546875" style="147" customWidth="1"/>
    <col min="7944" max="7947" width="11.140625" style="147" customWidth="1"/>
    <col min="7948" max="7948" width="75.42578125" style="147" customWidth="1"/>
    <col min="7949" max="7949" width="45.28515625" style="147" customWidth="1"/>
    <col min="7950" max="7950" width="75.42578125" style="147" customWidth="1"/>
    <col min="7951" max="7951" width="45.28515625" style="147" customWidth="1"/>
    <col min="7952" max="8192" width="9.140625" style="147"/>
    <col min="8193" max="8193" width="4.42578125" style="147" customWidth="1"/>
    <col min="8194" max="8194" width="11.5703125" style="147" customWidth="1"/>
    <col min="8195" max="8195" width="40.42578125" style="147" customWidth="1"/>
    <col min="8196" max="8196" width="5.5703125" style="147" customWidth="1"/>
    <col min="8197" max="8197" width="8.5703125" style="147" customWidth="1"/>
    <col min="8198" max="8198" width="9.85546875" style="147" customWidth="1"/>
    <col min="8199" max="8199" width="13.85546875" style="147" customWidth="1"/>
    <col min="8200" max="8203" width="11.140625" style="147" customWidth="1"/>
    <col min="8204" max="8204" width="75.42578125" style="147" customWidth="1"/>
    <col min="8205" max="8205" width="45.28515625" style="147" customWidth="1"/>
    <col min="8206" max="8206" width="75.42578125" style="147" customWidth="1"/>
    <col min="8207" max="8207" width="45.28515625" style="147" customWidth="1"/>
    <col min="8208" max="8448" width="9.140625" style="147"/>
    <col min="8449" max="8449" width="4.42578125" style="147" customWidth="1"/>
    <col min="8450" max="8450" width="11.5703125" style="147" customWidth="1"/>
    <col min="8451" max="8451" width="40.42578125" style="147" customWidth="1"/>
    <col min="8452" max="8452" width="5.5703125" style="147" customWidth="1"/>
    <col min="8453" max="8453" width="8.5703125" style="147" customWidth="1"/>
    <col min="8454" max="8454" width="9.85546875" style="147" customWidth="1"/>
    <col min="8455" max="8455" width="13.85546875" style="147" customWidth="1"/>
    <col min="8456" max="8459" width="11.140625" style="147" customWidth="1"/>
    <col min="8460" max="8460" width="75.42578125" style="147" customWidth="1"/>
    <col min="8461" max="8461" width="45.28515625" style="147" customWidth="1"/>
    <col min="8462" max="8462" width="75.42578125" style="147" customWidth="1"/>
    <col min="8463" max="8463" width="45.28515625" style="147" customWidth="1"/>
    <col min="8464" max="8704" width="9.140625" style="147"/>
    <col min="8705" max="8705" width="4.42578125" style="147" customWidth="1"/>
    <col min="8706" max="8706" width="11.5703125" style="147" customWidth="1"/>
    <col min="8707" max="8707" width="40.42578125" style="147" customWidth="1"/>
    <col min="8708" max="8708" width="5.5703125" style="147" customWidth="1"/>
    <col min="8709" max="8709" width="8.5703125" style="147" customWidth="1"/>
    <col min="8710" max="8710" width="9.85546875" style="147" customWidth="1"/>
    <col min="8711" max="8711" width="13.85546875" style="147" customWidth="1"/>
    <col min="8712" max="8715" width="11.140625" style="147" customWidth="1"/>
    <col min="8716" max="8716" width="75.42578125" style="147" customWidth="1"/>
    <col min="8717" max="8717" width="45.28515625" style="147" customWidth="1"/>
    <col min="8718" max="8718" width="75.42578125" style="147" customWidth="1"/>
    <col min="8719" max="8719" width="45.28515625" style="147" customWidth="1"/>
    <col min="8720" max="8960" width="9.140625" style="147"/>
    <col min="8961" max="8961" width="4.42578125" style="147" customWidth="1"/>
    <col min="8962" max="8962" width="11.5703125" style="147" customWidth="1"/>
    <col min="8963" max="8963" width="40.42578125" style="147" customWidth="1"/>
    <col min="8964" max="8964" width="5.5703125" style="147" customWidth="1"/>
    <col min="8965" max="8965" width="8.5703125" style="147" customWidth="1"/>
    <col min="8966" max="8966" width="9.85546875" style="147" customWidth="1"/>
    <col min="8967" max="8967" width="13.85546875" style="147" customWidth="1"/>
    <col min="8968" max="8971" width="11.140625" style="147" customWidth="1"/>
    <col min="8972" max="8972" width="75.42578125" style="147" customWidth="1"/>
    <col min="8973" max="8973" width="45.28515625" style="147" customWidth="1"/>
    <col min="8974" max="8974" width="75.42578125" style="147" customWidth="1"/>
    <col min="8975" max="8975" width="45.28515625" style="147" customWidth="1"/>
    <col min="8976" max="9216" width="9.140625" style="147"/>
    <col min="9217" max="9217" width="4.42578125" style="147" customWidth="1"/>
    <col min="9218" max="9218" width="11.5703125" style="147" customWidth="1"/>
    <col min="9219" max="9219" width="40.42578125" style="147" customWidth="1"/>
    <col min="9220" max="9220" width="5.5703125" style="147" customWidth="1"/>
    <col min="9221" max="9221" width="8.5703125" style="147" customWidth="1"/>
    <col min="9222" max="9222" width="9.85546875" style="147" customWidth="1"/>
    <col min="9223" max="9223" width="13.85546875" style="147" customWidth="1"/>
    <col min="9224" max="9227" width="11.140625" style="147" customWidth="1"/>
    <col min="9228" max="9228" width="75.42578125" style="147" customWidth="1"/>
    <col min="9229" max="9229" width="45.28515625" style="147" customWidth="1"/>
    <col min="9230" max="9230" width="75.42578125" style="147" customWidth="1"/>
    <col min="9231" max="9231" width="45.28515625" style="147" customWidth="1"/>
    <col min="9232" max="9472" width="9.140625" style="147"/>
    <col min="9473" max="9473" width="4.42578125" style="147" customWidth="1"/>
    <col min="9474" max="9474" width="11.5703125" style="147" customWidth="1"/>
    <col min="9475" max="9475" width="40.42578125" style="147" customWidth="1"/>
    <col min="9476" max="9476" width="5.5703125" style="147" customWidth="1"/>
    <col min="9477" max="9477" width="8.5703125" style="147" customWidth="1"/>
    <col min="9478" max="9478" width="9.85546875" style="147" customWidth="1"/>
    <col min="9479" max="9479" width="13.85546875" style="147" customWidth="1"/>
    <col min="9480" max="9483" width="11.140625" style="147" customWidth="1"/>
    <col min="9484" max="9484" width="75.42578125" style="147" customWidth="1"/>
    <col min="9485" max="9485" width="45.28515625" style="147" customWidth="1"/>
    <col min="9486" max="9486" width="75.42578125" style="147" customWidth="1"/>
    <col min="9487" max="9487" width="45.28515625" style="147" customWidth="1"/>
    <col min="9488" max="9728" width="9.140625" style="147"/>
    <col min="9729" max="9729" width="4.42578125" style="147" customWidth="1"/>
    <col min="9730" max="9730" width="11.5703125" style="147" customWidth="1"/>
    <col min="9731" max="9731" width="40.42578125" style="147" customWidth="1"/>
    <col min="9732" max="9732" width="5.5703125" style="147" customWidth="1"/>
    <col min="9733" max="9733" width="8.5703125" style="147" customWidth="1"/>
    <col min="9734" max="9734" width="9.85546875" style="147" customWidth="1"/>
    <col min="9735" max="9735" width="13.85546875" style="147" customWidth="1"/>
    <col min="9736" max="9739" width="11.140625" style="147" customWidth="1"/>
    <col min="9740" max="9740" width="75.42578125" style="147" customWidth="1"/>
    <col min="9741" max="9741" width="45.28515625" style="147" customWidth="1"/>
    <col min="9742" max="9742" width="75.42578125" style="147" customWidth="1"/>
    <col min="9743" max="9743" width="45.28515625" style="147" customWidth="1"/>
    <col min="9744" max="9984" width="9.140625" style="147"/>
    <col min="9985" max="9985" width="4.42578125" style="147" customWidth="1"/>
    <col min="9986" max="9986" width="11.5703125" style="147" customWidth="1"/>
    <col min="9987" max="9987" width="40.42578125" style="147" customWidth="1"/>
    <col min="9988" max="9988" width="5.5703125" style="147" customWidth="1"/>
    <col min="9989" max="9989" width="8.5703125" style="147" customWidth="1"/>
    <col min="9990" max="9990" width="9.85546875" style="147" customWidth="1"/>
    <col min="9991" max="9991" width="13.85546875" style="147" customWidth="1"/>
    <col min="9992" max="9995" width="11.140625" style="147" customWidth="1"/>
    <col min="9996" max="9996" width="75.42578125" style="147" customWidth="1"/>
    <col min="9997" max="9997" width="45.28515625" style="147" customWidth="1"/>
    <col min="9998" max="9998" width="75.42578125" style="147" customWidth="1"/>
    <col min="9999" max="9999" width="45.28515625" style="147" customWidth="1"/>
    <col min="10000" max="10240" width="9.140625" style="147"/>
    <col min="10241" max="10241" width="4.42578125" style="147" customWidth="1"/>
    <col min="10242" max="10242" width="11.5703125" style="147" customWidth="1"/>
    <col min="10243" max="10243" width="40.42578125" style="147" customWidth="1"/>
    <col min="10244" max="10244" width="5.5703125" style="147" customWidth="1"/>
    <col min="10245" max="10245" width="8.5703125" style="147" customWidth="1"/>
    <col min="10246" max="10246" width="9.85546875" style="147" customWidth="1"/>
    <col min="10247" max="10247" width="13.85546875" style="147" customWidth="1"/>
    <col min="10248" max="10251" width="11.140625" style="147" customWidth="1"/>
    <col min="10252" max="10252" width="75.42578125" style="147" customWidth="1"/>
    <col min="10253" max="10253" width="45.28515625" style="147" customWidth="1"/>
    <col min="10254" max="10254" width="75.42578125" style="147" customWidth="1"/>
    <col min="10255" max="10255" width="45.28515625" style="147" customWidth="1"/>
    <col min="10256" max="10496" width="9.140625" style="147"/>
    <col min="10497" max="10497" width="4.42578125" style="147" customWidth="1"/>
    <col min="10498" max="10498" width="11.5703125" style="147" customWidth="1"/>
    <col min="10499" max="10499" width="40.42578125" style="147" customWidth="1"/>
    <col min="10500" max="10500" width="5.5703125" style="147" customWidth="1"/>
    <col min="10501" max="10501" width="8.5703125" style="147" customWidth="1"/>
    <col min="10502" max="10502" width="9.85546875" style="147" customWidth="1"/>
    <col min="10503" max="10503" width="13.85546875" style="147" customWidth="1"/>
    <col min="10504" max="10507" width="11.140625" style="147" customWidth="1"/>
    <col min="10508" max="10508" width="75.42578125" style="147" customWidth="1"/>
    <col min="10509" max="10509" width="45.28515625" style="147" customWidth="1"/>
    <col min="10510" max="10510" width="75.42578125" style="147" customWidth="1"/>
    <col min="10511" max="10511" width="45.28515625" style="147" customWidth="1"/>
    <col min="10512" max="10752" width="9.140625" style="147"/>
    <col min="10753" max="10753" width="4.42578125" style="147" customWidth="1"/>
    <col min="10754" max="10754" width="11.5703125" style="147" customWidth="1"/>
    <col min="10755" max="10755" width="40.42578125" style="147" customWidth="1"/>
    <col min="10756" max="10756" width="5.5703125" style="147" customWidth="1"/>
    <col min="10757" max="10757" width="8.5703125" style="147" customWidth="1"/>
    <col min="10758" max="10758" width="9.85546875" style="147" customWidth="1"/>
    <col min="10759" max="10759" width="13.85546875" style="147" customWidth="1"/>
    <col min="10760" max="10763" width="11.140625" style="147" customWidth="1"/>
    <col min="10764" max="10764" width="75.42578125" style="147" customWidth="1"/>
    <col min="10765" max="10765" width="45.28515625" style="147" customWidth="1"/>
    <col min="10766" max="10766" width="75.42578125" style="147" customWidth="1"/>
    <col min="10767" max="10767" width="45.28515625" style="147" customWidth="1"/>
    <col min="10768" max="11008" width="9.140625" style="147"/>
    <col min="11009" max="11009" width="4.42578125" style="147" customWidth="1"/>
    <col min="11010" max="11010" width="11.5703125" style="147" customWidth="1"/>
    <col min="11011" max="11011" width="40.42578125" style="147" customWidth="1"/>
    <col min="11012" max="11012" width="5.5703125" style="147" customWidth="1"/>
    <col min="11013" max="11013" width="8.5703125" style="147" customWidth="1"/>
    <col min="11014" max="11014" width="9.85546875" style="147" customWidth="1"/>
    <col min="11015" max="11015" width="13.85546875" style="147" customWidth="1"/>
    <col min="11016" max="11019" width="11.140625" style="147" customWidth="1"/>
    <col min="11020" max="11020" width="75.42578125" style="147" customWidth="1"/>
    <col min="11021" max="11021" width="45.28515625" style="147" customWidth="1"/>
    <col min="11022" max="11022" width="75.42578125" style="147" customWidth="1"/>
    <col min="11023" max="11023" width="45.28515625" style="147" customWidth="1"/>
    <col min="11024" max="11264" width="9.140625" style="147"/>
    <col min="11265" max="11265" width="4.42578125" style="147" customWidth="1"/>
    <col min="11266" max="11266" width="11.5703125" style="147" customWidth="1"/>
    <col min="11267" max="11267" width="40.42578125" style="147" customWidth="1"/>
    <col min="11268" max="11268" width="5.5703125" style="147" customWidth="1"/>
    <col min="11269" max="11269" width="8.5703125" style="147" customWidth="1"/>
    <col min="11270" max="11270" width="9.85546875" style="147" customWidth="1"/>
    <col min="11271" max="11271" width="13.85546875" style="147" customWidth="1"/>
    <col min="11272" max="11275" width="11.140625" style="147" customWidth="1"/>
    <col min="11276" max="11276" width="75.42578125" style="147" customWidth="1"/>
    <col min="11277" max="11277" width="45.28515625" style="147" customWidth="1"/>
    <col min="11278" max="11278" width="75.42578125" style="147" customWidth="1"/>
    <col min="11279" max="11279" width="45.28515625" style="147" customWidth="1"/>
    <col min="11280" max="11520" width="9.140625" style="147"/>
    <col min="11521" max="11521" width="4.42578125" style="147" customWidth="1"/>
    <col min="11522" max="11522" width="11.5703125" style="147" customWidth="1"/>
    <col min="11523" max="11523" width="40.42578125" style="147" customWidth="1"/>
    <col min="11524" max="11524" width="5.5703125" style="147" customWidth="1"/>
    <col min="11525" max="11525" width="8.5703125" style="147" customWidth="1"/>
    <col min="11526" max="11526" width="9.85546875" style="147" customWidth="1"/>
    <col min="11527" max="11527" width="13.85546875" style="147" customWidth="1"/>
    <col min="11528" max="11531" width="11.140625" style="147" customWidth="1"/>
    <col min="11532" max="11532" width="75.42578125" style="147" customWidth="1"/>
    <col min="11533" max="11533" width="45.28515625" style="147" customWidth="1"/>
    <col min="11534" max="11534" width="75.42578125" style="147" customWidth="1"/>
    <col min="11535" max="11535" width="45.28515625" style="147" customWidth="1"/>
    <col min="11536" max="11776" width="9.140625" style="147"/>
    <col min="11777" max="11777" width="4.42578125" style="147" customWidth="1"/>
    <col min="11778" max="11778" width="11.5703125" style="147" customWidth="1"/>
    <col min="11779" max="11779" width="40.42578125" style="147" customWidth="1"/>
    <col min="11780" max="11780" width="5.5703125" style="147" customWidth="1"/>
    <col min="11781" max="11781" width="8.5703125" style="147" customWidth="1"/>
    <col min="11782" max="11782" width="9.85546875" style="147" customWidth="1"/>
    <col min="11783" max="11783" width="13.85546875" style="147" customWidth="1"/>
    <col min="11784" max="11787" width="11.140625" style="147" customWidth="1"/>
    <col min="11788" max="11788" width="75.42578125" style="147" customWidth="1"/>
    <col min="11789" max="11789" width="45.28515625" style="147" customWidth="1"/>
    <col min="11790" max="11790" width="75.42578125" style="147" customWidth="1"/>
    <col min="11791" max="11791" width="45.28515625" style="147" customWidth="1"/>
    <col min="11792" max="12032" width="9.140625" style="147"/>
    <col min="12033" max="12033" width="4.42578125" style="147" customWidth="1"/>
    <col min="12034" max="12034" width="11.5703125" style="147" customWidth="1"/>
    <col min="12035" max="12035" width="40.42578125" style="147" customWidth="1"/>
    <col min="12036" max="12036" width="5.5703125" style="147" customWidth="1"/>
    <col min="12037" max="12037" width="8.5703125" style="147" customWidth="1"/>
    <col min="12038" max="12038" width="9.85546875" style="147" customWidth="1"/>
    <col min="12039" max="12039" width="13.85546875" style="147" customWidth="1"/>
    <col min="12040" max="12043" width="11.140625" style="147" customWidth="1"/>
    <col min="12044" max="12044" width="75.42578125" style="147" customWidth="1"/>
    <col min="12045" max="12045" width="45.28515625" style="147" customWidth="1"/>
    <col min="12046" max="12046" width="75.42578125" style="147" customWidth="1"/>
    <col min="12047" max="12047" width="45.28515625" style="147" customWidth="1"/>
    <col min="12048" max="12288" width="9.140625" style="147"/>
    <col min="12289" max="12289" width="4.42578125" style="147" customWidth="1"/>
    <col min="12290" max="12290" width="11.5703125" style="147" customWidth="1"/>
    <col min="12291" max="12291" width="40.42578125" style="147" customWidth="1"/>
    <col min="12292" max="12292" width="5.5703125" style="147" customWidth="1"/>
    <col min="12293" max="12293" width="8.5703125" style="147" customWidth="1"/>
    <col min="12294" max="12294" width="9.85546875" style="147" customWidth="1"/>
    <col min="12295" max="12295" width="13.85546875" style="147" customWidth="1"/>
    <col min="12296" max="12299" width="11.140625" style="147" customWidth="1"/>
    <col min="12300" max="12300" width="75.42578125" style="147" customWidth="1"/>
    <col min="12301" max="12301" width="45.28515625" style="147" customWidth="1"/>
    <col min="12302" max="12302" width="75.42578125" style="147" customWidth="1"/>
    <col min="12303" max="12303" width="45.28515625" style="147" customWidth="1"/>
    <col min="12304" max="12544" width="9.140625" style="147"/>
    <col min="12545" max="12545" width="4.42578125" style="147" customWidth="1"/>
    <col min="12546" max="12546" width="11.5703125" style="147" customWidth="1"/>
    <col min="12547" max="12547" width="40.42578125" style="147" customWidth="1"/>
    <col min="12548" max="12548" width="5.5703125" style="147" customWidth="1"/>
    <col min="12549" max="12549" width="8.5703125" style="147" customWidth="1"/>
    <col min="12550" max="12550" width="9.85546875" style="147" customWidth="1"/>
    <col min="12551" max="12551" width="13.85546875" style="147" customWidth="1"/>
    <col min="12552" max="12555" width="11.140625" style="147" customWidth="1"/>
    <col min="12556" max="12556" width="75.42578125" style="147" customWidth="1"/>
    <col min="12557" max="12557" width="45.28515625" style="147" customWidth="1"/>
    <col min="12558" max="12558" width="75.42578125" style="147" customWidth="1"/>
    <col min="12559" max="12559" width="45.28515625" style="147" customWidth="1"/>
    <col min="12560" max="12800" width="9.140625" style="147"/>
    <col min="12801" max="12801" width="4.42578125" style="147" customWidth="1"/>
    <col min="12802" max="12802" width="11.5703125" style="147" customWidth="1"/>
    <col min="12803" max="12803" width="40.42578125" style="147" customWidth="1"/>
    <col min="12804" max="12804" width="5.5703125" style="147" customWidth="1"/>
    <col min="12805" max="12805" width="8.5703125" style="147" customWidth="1"/>
    <col min="12806" max="12806" width="9.85546875" style="147" customWidth="1"/>
    <col min="12807" max="12807" width="13.85546875" style="147" customWidth="1"/>
    <col min="12808" max="12811" width="11.140625" style="147" customWidth="1"/>
    <col min="12812" max="12812" width="75.42578125" style="147" customWidth="1"/>
    <col min="12813" max="12813" width="45.28515625" style="147" customWidth="1"/>
    <col min="12814" max="12814" width="75.42578125" style="147" customWidth="1"/>
    <col min="12815" max="12815" width="45.28515625" style="147" customWidth="1"/>
    <col min="12816" max="13056" width="9.140625" style="147"/>
    <col min="13057" max="13057" width="4.42578125" style="147" customWidth="1"/>
    <col min="13058" max="13058" width="11.5703125" style="147" customWidth="1"/>
    <col min="13059" max="13059" width="40.42578125" style="147" customWidth="1"/>
    <col min="13060" max="13060" width="5.5703125" style="147" customWidth="1"/>
    <col min="13061" max="13061" width="8.5703125" style="147" customWidth="1"/>
    <col min="13062" max="13062" width="9.85546875" style="147" customWidth="1"/>
    <col min="13063" max="13063" width="13.85546875" style="147" customWidth="1"/>
    <col min="13064" max="13067" width="11.140625" style="147" customWidth="1"/>
    <col min="13068" max="13068" width="75.42578125" style="147" customWidth="1"/>
    <col min="13069" max="13069" width="45.28515625" style="147" customWidth="1"/>
    <col min="13070" max="13070" width="75.42578125" style="147" customWidth="1"/>
    <col min="13071" max="13071" width="45.28515625" style="147" customWidth="1"/>
    <col min="13072" max="13312" width="9.140625" style="147"/>
    <col min="13313" max="13313" width="4.42578125" style="147" customWidth="1"/>
    <col min="13314" max="13314" width="11.5703125" style="147" customWidth="1"/>
    <col min="13315" max="13315" width="40.42578125" style="147" customWidth="1"/>
    <col min="13316" max="13316" width="5.5703125" style="147" customWidth="1"/>
    <col min="13317" max="13317" width="8.5703125" style="147" customWidth="1"/>
    <col min="13318" max="13318" width="9.85546875" style="147" customWidth="1"/>
    <col min="13319" max="13319" width="13.85546875" style="147" customWidth="1"/>
    <col min="13320" max="13323" width="11.140625" style="147" customWidth="1"/>
    <col min="13324" max="13324" width="75.42578125" style="147" customWidth="1"/>
    <col min="13325" max="13325" width="45.28515625" style="147" customWidth="1"/>
    <col min="13326" max="13326" width="75.42578125" style="147" customWidth="1"/>
    <col min="13327" max="13327" width="45.28515625" style="147" customWidth="1"/>
    <col min="13328" max="13568" width="9.140625" style="147"/>
    <col min="13569" max="13569" width="4.42578125" style="147" customWidth="1"/>
    <col min="13570" max="13570" width="11.5703125" style="147" customWidth="1"/>
    <col min="13571" max="13571" width="40.42578125" style="147" customWidth="1"/>
    <col min="13572" max="13572" width="5.5703125" style="147" customWidth="1"/>
    <col min="13573" max="13573" width="8.5703125" style="147" customWidth="1"/>
    <col min="13574" max="13574" width="9.85546875" style="147" customWidth="1"/>
    <col min="13575" max="13575" width="13.85546875" style="147" customWidth="1"/>
    <col min="13576" max="13579" width="11.140625" style="147" customWidth="1"/>
    <col min="13580" max="13580" width="75.42578125" style="147" customWidth="1"/>
    <col min="13581" max="13581" width="45.28515625" style="147" customWidth="1"/>
    <col min="13582" max="13582" width="75.42578125" style="147" customWidth="1"/>
    <col min="13583" max="13583" width="45.28515625" style="147" customWidth="1"/>
    <col min="13584" max="13824" width="9.140625" style="147"/>
    <col min="13825" max="13825" width="4.42578125" style="147" customWidth="1"/>
    <col min="13826" max="13826" width="11.5703125" style="147" customWidth="1"/>
    <col min="13827" max="13827" width="40.42578125" style="147" customWidth="1"/>
    <col min="13828" max="13828" width="5.5703125" style="147" customWidth="1"/>
    <col min="13829" max="13829" width="8.5703125" style="147" customWidth="1"/>
    <col min="13830" max="13830" width="9.85546875" style="147" customWidth="1"/>
    <col min="13831" max="13831" width="13.85546875" style="147" customWidth="1"/>
    <col min="13832" max="13835" width="11.140625" style="147" customWidth="1"/>
    <col min="13836" max="13836" width="75.42578125" style="147" customWidth="1"/>
    <col min="13837" max="13837" width="45.28515625" style="147" customWidth="1"/>
    <col min="13838" max="13838" width="75.42578125" style="147" customWidth="1"/>
    <col min="13839" max="13839" width="45.28515625" style="147" customWidth="1"/>
    <col min="13840" max="14080" width="9.140625" style="147"/>
    <col min="14081" max="14081" width="4.42578125" style="147" customWidth="1"/>
    <col min="14082" max="14082" width="11.5703125" style="147" customWidth="1"/>
    <col min="14083" max="14083" width="40.42578125" style="147" customWidth="1"/>
    <col min="14084" max="14084" width="5.5703125" style="147" customWidth="1"/>
    <col min="14085" max="14085" width="8.5703125" style="147" customWidth="1"/>
    <col min="14086" max="14086" width="9.85546875" style="147" customWidth="1"/>
    <col min="14087" max="14087" width="13.85546875" style="147" customWidth="1"/>
    <col min="14088" max="14091" width="11.140625" style="147" customWidth="1"/>
    <col min="14092" max="14092" width="75.42578125" style="147" customWidth="1"/>
    <col min="14093" max="14093" width="45.28515625" style="147" customWidth="1"/>
    <col min="14094" max="14094" width="75.42578125" style="147" customWidth="1"/>
    <col min="14095" max="14095" width="45.28515625" style="147" customWidth="1"/>
    <col min="14096" max="14336" width="9.140625" style="147"/>
    <col min="14337" max="14337" width="4.42578125" style="147" customWidth="1"/>
    <col min="14338" max="14338" width="11.5703125" style="147" customWidth="1"/>
    <col min="14339" max="14339" width="40.42578125" style="147" customWidth="1"/>
    <col min="14340" max="14340" width="5.5703125" style="147" customWidth="1"/>
    <col min="14341" max="14341" width="8.5703125" style="147" customWidth="1"/>
    <col min="14342" max="14342" width="9.85546875" style="147" customWidth="1"/>
    <col min="14343" max="14343" width="13.85546875" style="147" customWidth="1"/>
    <col min="14344" max="14347" width="11.140625" style="147" customWidth="1"/>
    <col min="14348" max="14348" width="75.42578125" style="147" customWidth="1"/>
    <col min="14349" max="14349" width="45.28515625" style="147" customWidth="1"/>
    <col min="14350" max="14350" width="75.42578125" style="147" customWidth="1"/>
    <col min="14351" max="14351" width="45.28515625" style="147" customWidth="1"/>
    <col min="14352" max="14592" width="9.140625" style="147"/>
    <col min="14593" max="14593" width="4.42578125" style="147" customWidth="1"/>
    <col min="14594" max="14594" width="11.5703125" style="147" customWidth="1"/>
    <col min="14595" max="14595" width="40.42578125" style="147" customWidth="1"/>
    <col min="14596" max="14596" width="5.5703125" style="147" customWidth="1"/>
    <col min="14597" max="14597" width="8.5703125" style="147" customWidth="1"/>
    <col min="14598" max="14598" width="9.85546875" style="147" customWidth="1"/>
    <col min="14599" max="14599" width="13.85546875" style="147" customWidth="1"/>
    <col min="14600" max="14603" width="11.140625" style="147" customWidth="1"/>
    <col min="14604" max="14604" width="75.42578125" style="147" customWidth="1"/>
    <col min="14605" max="14605" width="45.28515625" style="147" customWidth="1"/>
    <col min="14606" max="14606" width="75.42578125" style="147" customWidth="1"/>
    <col min="14607" max="14607" width="45.28515625" style="147" customWidth="1"/>
    <col min="14608" max="14848" width="9.140625" style="147"/>
    <col min="14849" max="14849" width="4.42578125" style="147" customWidth="1"/>
    <col min="14850" max="14850" width="11.5703125" style="147" customWidth="1"/>
    <col min="14851" max="14851" width="40.42578125" style="147" customWidth="1"/>
    <col min="14852" max="14852" width="5.5703125" style="147" customWidth="1"/>
    <col min="14853" max="14853" width="8.5703125" style="147" customWidth="1"/>
    <col min="14854" max="14854" width="9.85546875" style="147" customWidth="1"/>
    <col min="14855" max="14855" width="13.85546875" style="147" customWidth="1"/>
    <col min="14856" max="14859" width="11.140625" style="147" customWidth="1"/>
    <col min="14860" max="14860" width="75.42578125" style="147" customWidth="1"/>
    <col min="14861" max="14861" width="45.28515625" style="147" customWidth="1"/>
    <col min="14862" max="14862" width="75.42578125" style="147" customWidth="1"/>
    <col min="14863" max="14863" width="45.28515625" style="147" customWidth="1"/>
    <col min="14864" max="15104" width="9.140625" style="147"/>
    <col min="15105" max="15105" width="4.42578125" style="147" customWidth="1"/>
    <col min="15106" max="15106" width="11.5703125" style="147" customWidth="1"/>
    <col min="15107" max="15107" width="40.42578125" style="147" customWidth="1"/>
    <col min="15108" max="15108" width="5.5703125" style="147" customWidth="1"/>
    <col min="15109" max="15109" width="8.5703125" style="147" customWidth="1"/>
    <col min="15110" max="15110" width="9.85546875" style="147" customWidth="1"/>
    <col min="15111" max="15111" width="13.85546875" style="147" customWidth="1"/>
    <col min="15112" max="15115" width="11.140625" style="147" customWidth="1"/>
    <col min="15116" max="15116" width="75.42578125" style="147" customWidth="1"/>
    <col min="15117" max="15117" width="45.28515625" style="147" customWidth="1"/>
    <col min="15118" max="15118" width="75.42578125" style="147" customWidth="1"/>
    <col min="15119" max="15119" width="45.28515625" style="147" customWidth="1"/>
    <col min="15120" max="15360" width="9.140625" style="147"/>
    <col min="15361" max="15361" width="4.42578125" style="147" customWidth="1"/>
    <col min="15362" max="15362" width="11.5703125" style="147" customWidth="1"/>
    <col min="15363" max="15363" width="40.42578125" style="147" customWidth="1"/>
    <col min="15364" max="15364" width="5.5703125" style="147" customWidth="1"/>
    <col min="15365" max="15365" width="8.5703125" style="147" customWidth="1"/>
    <col min="15366" max="15366" width="9.85546875" style="147" customWidth="1"/>
    <col min="15367" max="15367" width="13.85546875" style="147" customWidth="1"/>
    <col min="15368" max="15371" width="11.140625" style="147" customWidth="1"/>
    <col min="15372" max="15372" width="75.42578125" style="147" customWidth="1"/>
    <col min="15373" max="15373" width="45.28515625" style="147" customWidth="1"/>
    <col min="15374" max="15374" width="75.42578125" style="147" customWidth="1"/>
    <col min="15375" max="15375" width="45.28515625" style="147" customWidth="1"/>
    <col min="15376" max="15616" width="9.140625" style="147"/>
    <col min="15617" max="15617" width="4.42578125" style="147" customWidth="1"/>
    <col min="15618" max="15618" width="11.5703125" style="147" customWidth="1"/>
    <col min="15619" max="15619" width="40.42578125" style="147" customWidth="1"/>
    <col min="15620" max="15620" width="5.5703125" style="147" customWidth="1"/>
    <col min="15621" max="15621" width="8.5703125" style="147" customWidth="1"/>
    <col min="15622" max="15622" width="9.85546875" style="147" customWidth="1"/>
    <col min="15623" max="15623" width="13.85546875" style="147" customWidth="1"/>
    <col min="15624" max="15627" width="11.140625" style="147" customWidth="1"/>
    <col min="15628" max="15628" width="75.42578125" style="147" customWidth="1"/>
    <col min="15629" max="15629" width="45.28515625" style="147" customWidth="1"/>
    <col min="15630" max="15630" width="75.42578125" style="147" customWidth="1"/>
    <col min="15631" max="15631" width="45.28515625" style="147" customWidth="1"/>
    <col min="15632" max="15872" width="9.140625" style="147"/>
    <col min="15873" max="15873" width="4.42578125" style="147" customWidth="1"/>
    <col min="15874" max="15874" width="11.5703125" style="147" customWidth="1"/>
    <col min="15875" max="15875" width="40.42578125" style="147" customWidth="1"/>
    <col min="15876" max="15876" width="5.5703125" style="147" customWidth="1"/>
    <col min="15877" max="15877" width="8.5703125" style="147" customWidth="1"/>
    <col min="15878" max="15878" width="9.85546875" style="147" customWidth="1"/>
    <col min="15879" max="15879" width="13.85546875" style="147" customWidth="1"/>
    <col min="15880" max="15883" width="11.140625" style="147" customWidth="1"/>
    <col min="15884" max="15884" width="75.42578125" style="147" customWidth="1"/>
    <col min="15885" max="15885" width="45.28515625" style="147" customWidth="1"/>
    <col min="15886" max="15886" width="75.42578125" style="147" customWidth="1"/>
    <col min="15887" max="15887" width="45.28515625" style="147" customWidth="1"/>
    <col min="15888" max="16128" width="9.140625" style="147"/>
    <col min="16129" max="16129" width="4.42578125" style="147" customWidth="1"/>
    <col min="16130" max="16130" width="11.5703125" style="147" customWidth="1"/>
    <col min="16131" max="16131" width="40.42578125" style="147" customWidth="1"/>
    <col min="16132" max="16132" width="5.5703125" style="147" customWidth="1"/>
    <col min="16133" max="16133" width="8.5703125" style="147" customWidth="1"/>
    <col min="16134" max="16134" width="9.85546875" style="147" customWidth="1"/>
    <col min="16135" max="16135" width="13.85546875" style="147" customWidth="1"/>
    <col min="16136" max="16139" width="11.140625" style="147" customWidth="1"/>
    <col min="16140" max="16140" width="75.42578125" style="147" customWidth="1"/>
    <col min="16141" max="16141" width="45.28515625" style="147" customWidth="1"/>
    <col min="16142" max="16142" width="75.42578125" style="147" customWidth="1"/>
    <col min="16143" max="16143" width="45.28515625" style="147" customWidth="1"/>
    <col min="16144" max="16384" width="9.140625" style="147"/>
  </cols>
  <sheetData>
    <row r="1" spans="1:82" ht="16.5" thickBot="1">
      <c r="A1" s="1327"/>
      <c r="B1" s="1327"/>
      <c r="C1" s="1327"/>
      <c r="D1" s="1327"/>
      <c r="E1" s="1327"/>
      <c r="F1" s="1327"/>
      <c r="G1" s="1327"/>
    </row>
    <row r="2" spans="1:82" ht="14.25" customHeight="1">
      <c r="A2" s="1332" t="s">
        <v>0</v>
      </c>
      <c r="B2" s="1333"/>
      <c r="C2" s="533" t="s">
        <v>656</v>
      </c>
      <c r="D2" s="966"/>
      <c r="E2" s="967"/>
      <c r="F2" s="968"/>
      <c r="G2" s="969"/>
      <c r="H2" s="1318" t="s">
        <v>657</v>
      </c>
      <c r="I2" s="1319"/>
      <c r="J2" s="1320"/>
    </row>
    <row r="3" spans="1:82" ht="15">
      <c r="A3" s="1328" t="s">
        <v>1</v>
      </c>
      <c r="B3" s="1329"/>
      <c r="C3" s="219" t="s">
        <v>663</v>
      </c>
      <c r="D3" s="201"/>
      <c r="E3" s="1330"/>
      <c r="F3" s="1330"/>
      <c r="G3" s="1330"/>
      <c r="H3" s="1321">
        <f>SUM(G16+G28+G33+G36)</f>
        <v>0</v>
      </c>
      <c r="I3" s="1322"/>
      <c r="J3" s="1323"/>
    </row>
    <row r="4" spans="1:82" ht="13.5" thickBot="1">
      <c r="A4" s="970"/>
      <c r="B4" s="971"/>
      <c r="C4" s="1331" t="s">
        <v>918</v>
      </c>
      <c r="D4" s="1331"/>
      <c r="E4" s="1331"/>
      <c r="F4" s="972"/>
      <c r="G4" s="972"/>
      <c r="H4" s="1324"/>
      <c r="I4" s="1325"/>
      <c r="J4" s="1326"/>
    </row>
    <row r="5" spans="1:82">
      <c r="A5" s="973"/>
      <c r="B5" s="974"/>
      <c r="C5" s="974"/>
      <c r="G5" s="976"/>
    </row>
    <row r="6" spans="1:82" ht="22.5">
      <c r="A6" s="977" t="s">
        <v>2</v>
      </c>
      <c r="B6" s="978" t="s">
        <v>3</v>
      </c>
      <c r="C6" s="978" t="s">
        <v>4</v>
      </c>
      <c r="D6" s="978" t="s">
        <v>5</v>
      </c>
      <c r="E6" s="979" t="s">
        <v>6</v>
      </c>
      <c r="F6" s="980" t="s">
        <v>7</v>
      </c>
      <c r="G6" s="981" t="s">
        <v>8</v>
      </c>
      <c r="H6" s="982" t="s">
        <v>865</v>
      </c>
      <c r="I6" s="982" t="s">
        <v>866</v>
      </c>
      <c r="J6" s="982" t="s">
        <v>867</v>
      </c>
      <c r="K6" s="982" t="s">
        <v>868</v>
      </c>
    </row>
    <row r="7" spans="1:82">
      <c r="A7" s="983" t="s">
        <v>9</v>
      </c>
      <c r="B7" s="984" t="s">
        <v>869</v>
      </c>
      <c r="C7" s="985" t="s">
        <v>870</v>
      </c>
      <c r="D7" s="986"/>
      <c r="E7" s="987"/>
      <c r="F7" s="988"/>
      <c r="G7" s="989"/>
      <c r="H7" s="990"/>
      <c r="I7" s="991"/>
      <c r="J7" s="990"/>
      <c r="K7" s="991"/>
      <c r="Q7" s="174"/>
    </row>
    <row r="8" spans="1:82" ht="48">
      <c r="A8" s="992"/>
      <c r="B8" s="993"/>
      <c r="C8" s="55" t="s">
        <v>871</v>
      </c>
      <c r="D8" s="994"/>
      <c r="E8" s="995"/>
      <c r="F8" s="996"/>
      <c r="G8" s="203"/>
      <c r="H8" s="997"/>
      <c r="I8" s="998"/>
      <c r="Q8" s="174"/>
    </row>
    <row r="9" spans="1:82">
      <c r="A9" s="999">
        <v>1</v>
      </c>
      <c r="B9" s="1000" t="s">
        <v>872</v>
      </c>
      <c r="C9" s="1001" t="s">
        <v>873</v>
      </c>
      <c r="D9" s="1002" t="s">
        <v>105</v>
      </c>
      <c r="E9" s="1003">
        <v>3.5</v>
      </c>
      <c r="F9" s="71"/>
      <c r="G9" s="1004">
        <f t="shared" ref="G9:G15" si="0">E9*F9</f>
        <v>0</v>
      </c>
      <c r="H9" s="1005">
        <v>3.7999999999982498E-4</v>
      </c>
      <c r="I9" s="1005">
        <f t="shared" ref="I9:I15" si="1">E9*H9</f>
        <v>1.3299999999993874E-3</v>
      </c>
      <c r="J9" s="1005">
        <v>0</v>
      </c>
      <c r="K9" s="1005">
        <f t="shared" ref="K9:K15" si="2">E9*J9</f>
        <v>0</v>
      </c>
      <c r="Q9" s="174"/>
    </row>
    <row r="10" spans="1:82">
      <c r="A10" s="999">
        <v>2</v>
      </c>
      <c r="B10" s="1000" t="s">
        <v>874</v>
      </c>
      <c r="C10" s="1001" t="s">
        <v>875</v>
      </c>
      <c r="D10" s="1006" t="s">
        <v>105</v>
      </c>
      <c r="E10" s="1007">
        <v>10</v>
      </c>
      <c r="F10" s="72"/>
      <c r="G10" s="1008">
        <f t="shared" si="0"/>
        <v>0</v>
      </c>
      <c r="H10" s="1005">
        <v>1.31000000000014E-3</v>
      </c>
      <c r="I10" s="1005">
        <f t="shared" si="1"/>
        <v>1.31000000000014E-2</v>
      </c>
      <c r="J10" s="1005">
        <v>0</v>
      </c>
      <c r="K10" s="1005">
        <f t="shared" si="2"/>
        <v>0</v>
      </c>
      <c r="L10" s="1009"/>
      <c r="M10" s="1009"/>
      <c r="Q10" s="174"/>
      <c r="CC10" s="181"/>
      <c r="CD10" s="181"/>
    </row>
    <row r="11" spans="1:82" ht="56.25">
      <c r="A11" s="999">
        <v>3</v>
      </c>
      <c r="B11" s="1000" t="s">
        <v>876</v>
      </c>
      <c r="C11" s="1001" t="s">
        <v>877</v>
      </c>
      <c r="D11" s="1006" t="s">
        <v>61</v>
      </c>
      <c r="E11" s="1007">
        <v>2</v>
      </c>
      <c r="F11" s="72"/>
      <c r="G11" s="1008">
        <f t="shared" si="0"/>
        <v>0</v>
      </c>
      <c r="H11" s="1005">
        <v>1.0790000000000001E-3</v>
      </c>
      <c r="I11" s="1005">
        <f t="shared" si="1"/>
        <v>2.1580000000000002E-3</v>
      </c>
      <c r="J11" s="1005">
        <v>0</v>
      </c>
      <c r="K11" s="1005">
        <f t="shared" si="2"/>
        <v>0</v>
      </c>
      <c r="Q11" s="174"/>
      <c r="CC11" s="181"/>
      <c r="CD11" s="181"/>
    </row>
    <row r="12" spans="1:82">
      <c r="A12" s="999">
        <v>4</v>
      </c>
      <c r="B12" s="1000" t="s">
        <v>878</v>
      </c>
      <c r="C12" s="1001" t="s">
        <v>879</v>
      </c>
      <c r="D12" s="1006" t="s">
        <v>61</v>
      </c>
      <c r="E12" s="1007">
        <v>2</v>
      </c>
      <c r="F12" s="72"/>
      <c r="G12" s="1008">
        <f t="shared" si="0"/>
        <v>0</v>
      </c>
      <c r="H12" s="1005">
        <v>7.2999999999989696E-4</v>
      </c>
      <c r="I12" s="1005">
        <f t="shared" si="1"/>
        <v>1.4599999999997939E-3</v>
      </c>
      <c r="J12" s="1005">
        <v>0</v>
      </c>
      <c r="K12" s="1005">
        <f t="shared" si="2"/>
        <v>0</v>
      </c>
      <c r="Q12" s="174"/>
      <c r="CC12" s="181"/>
      <c r="CD12" s="181"/>
    </row>
    <row r="13" spans="1:82" ht="22.5">
      <c r="A13" s="999">
        <v>5</v>
      </c>
      <c r="B13" s="1000" t="s">
        <v>880</v>
      </c>
      <c r="C13" s="1001" t="s">
        <v>881</v>
      </c>
      <c r="D13" s="1002" t="s">
        <v>882</v>
      </c>
      <c r="E13" s="1003">
        <v>2</v>
      </c>
      <c r="F13" s="71"/>
      <c r="G13" s="1004">
        <f t="shared" si="0"/>
        <v>0</v>
      </c>
      <c r="H13" s="1005">
        <v>0</v>
      </c>
      <c r="I13" s="1005">
        <f t="shared" si="1"/>
        <v>0</v>
      </c>
      <c r="J13" s="1005">
        <v>0</v>
      </c>
      <c r="K13" s="1005">
        <f t="shared" si="2"/>
        <v>0</v>
      </c>
      <c r="Q13" s="174"/>
      <c r="CC13" s="181"/>
      <c r="CD13" s="181"/>
    </row>
    <row r="14" spans="1:82" ht="22.5">
      <c r="A14" s="999">
        <v>6</v>
      </c>
      <c r="B14" s="1000" t="s">
        <v>883</v>
      </c>
      <c r="C14" s="1001" t="s">
        <v>884</v>
      </c>
      <c r="D14" s="1006" t="s">
        <v>105</v>
      </c>
      <c r="E14" s="1007">
        <v>3</v>
      </c>
      <c r="F14" s="72"/>
      <c r="G14" s="1008">
        <f t="shared" si="0"/>
        <v>0</v>
      </c>
      <c r="H14" s="1010">
        <v>0</v>
      </c>
      <c r="I14" s="1005"/>
      <c r="J14" s="1005"/>
      <c r="K14" s="1005"/>
      <c r="Q14" s="174"/>
      <c r="CC14" s="181"/>
      <c r="CD14" s="181"/>
    </row>
    <row r="15" spans="1:82">
      <c r="A15" s="999">
        <v>7</v>
      </c>
      <c r="B15" s="1000" t="s">
        <v>885</v>
      </c>
      <c r="C15" s="1001" t="s">
        <v>886</v>
      </c>
      <c r="D15" s="1002" t="s">
        <v>887</v>
      </c>
      <c r="E15" s="1003">
        <v>293.29750000000001</v>
      </c>
      <c r="F15" s="71"/>
      <c r="G15" s="1004">
        <f t="shared" si="0"/>
        <v>0</v>
      </c>
      <c r="H15" s="1005">
        <v>0</v>
      </c>
      <c r="I15" s="1005">
        <f t="shared" si="1"/>
        <v>0</v>
      </c>
      <c r="J15" s="1005">
        <v>0</v>
      </c>
      <c r="K15" s="1005">
        <f t="shared" si="2"/>
        <v>0</v>
      </c>
      <c r="Q15" s="174"/>
      <c r="CC15" s="181"/>
      <c r="CD15" s="181"/>
    </row>
    <row r="16" spans="1:82">
      <c r="A16" s="1011"/>
      <c r="B16" s="1012" t="s">
        <v>13</v>
      </c>
      <c r="C16" s="1013" t="str">
        <f>CONCATENATE(B7," ",C7)</f>
        <v>721 Vnitřní kanalizace</v>
      </c>
      <c r="D16" s="1014"/>
      <c r="E16" s="1015"/>
      <c r="F16" s="1016"/>
      <c r="G16" s="1017">
        <f>SUM(G7:G15)</f>
        <v>0</v>
      </c>
      <c r="H16" s="1018"/>
      <c r="I16" s="1019">
        <f>SUM(I7:I15)</f>
        <v>1.8048000000000584E-2</v>
      </c>
      <c r="J16" s="1018"/>
      <c r="K16" s="1019">
        <f>SUM(K7:K15)</f>
        <v>0</v>
      </c>
      <c r="Q16" s="174"/>
      <c r="BC16" s="198"/>
      <c r="BD16" s="198"/>
      <c r="BE16" s="198"/>
      <c r="BF16" s="198"/>
      <c r="BG16" s="198"/>
    </row>
    <row r="17" spans="1:82">
      <c r="A17" s="983" t="s">
        <v>9</v>
      </c>
      <c r="B17" s="984" t="s">
        <v>888</v>
      </c>
      <c r="C17" s="985" t="s">
        <v>889</v>
      </c>
      <c r="D17" s="986"/>
      <c r="E17" s="987"/>
      <c r="F17" s="988"/>
      <c r="G17" s="989"/>
      <c r="H17" s="990"/>
      <c r="I17" s="991"/>
      <c r="J17" s="990"/>
      <c r="K17" s="991"/>
      <c r="Q17" s="174"/>
    </row>
    <row r="18" spans="1:82" ht="48">
      <c r="A18" s="992"/>
      <c r="B18" s="993"/>
      <c r="C18" s="55" t="s">
        <v>890</v>
      </c>
      <c r="D18" s="994"/>
      <c r="E18" s="995"/>
      <c r="F18" s="996"/>
      <c r="G18" s="203"/>
      <c r="H18" s="997"/>
      <c r="I18" s="998"/>
      <c r="J18" s="1020"/>
      <c r="K18" s="1021"/>
      <c r="Q18" s="174"/>
    </row>
    <row r="19" spans="1:82" ht="22.5">
      <c r="A19" s="999">
        <v>8</v>
      </c>
      <c r="B19" s="1000" t="s">
        <v>891</v>
      </c>
      <c r="C19" s="1001" t="s">
        <v>892</v>
      </c>
      <c r="D19" s="1002" t="s">
        <v>105</v>
      </c>
      <c r="E19" s="1003">
        <v>53</v>
      </c>
      <c r="F19" s="71"/>
      <c r="G19" s="1004">
        <f>E19*F19</f>
        <v>0</v>
      </c>
      <c r="H19" s="1005">
        <v>5.1800000000028499E-3</v>
      </c>
      <c r="I19" s="1005">
        <f>E19*H19</f>
        <v>0.27454000000015105</v>
      </c>
      <c r="J19" s="1005">
        <v>0</v>
      </c>
      <c r="K19" s="1005">
        <f>E19*J19</f>
        <v>0</v>
      </c>
      <c r="Q19" s="174"/>
      <c r="CC19" s="181"/>
      <c r="CD19" s="181"/>
    </row>
    <row r="20" spans="1:82">
      <c r="A20" s="999">
        <v>9</v>
      </c>
      <c r="B20" s="1000" t="s">
        <v>893</v>
      </c>
      <c r="C20" s="1001" t="s">
        <v>894</v>
      </c>
      <c r="D20" s="1002" t="s">
        <v>61</v>
      </c>
      <c r="E20" s="1003">
        <v>2</v>
      </c>
      <c r="F20" s="71"/>
      <c r="G20" s="1004">
        <f t="shared" ref="G20:G26" si="3">E20*F20</f>
        <v>0</v>
      </c>
      <c r="H20" s="1005">
        <v>3.4000000000000702E-4</v>
      </c>
      <c r="I20" s="1005">
        <f t="shared" ref="I20:I26" si="4">E20*H20</f>
        <v>6.8000000000001404E-4</v>
      </c>
      <c r="J20" s="1005">
        <v>0</v>
      </c>
      <c r="K20" s="1005">
        <f t="shared" ref="K20:K26" si="5">E20*J20</f>
        <v>0</v>
      </c>
      <c r="Q20" s="174"/>
      <c r="CC20" s="181"/>
      <c r="CD20" s="181"/>
    </row>
    <row r="21" spans="1:82">
      <c r="A21" s="999">
        <v>10</v>
      </c>
      <c r="B21" s="1000" t="s">
        <v>895</v>
      </c>
      <c r="C21" s="1001" t="s">
        <v>896</v>
      </c>
      <c r="D21" s="1002" t="s">
        <v>105</v>
      </c>
      <c r="E21" s="1003">
        <v>53</v>
      </c>
      <c r="F21" s="71"/>
      <c r="G21" s="1004">
        <f t="shared" si="3"/>
        <v>0</v>
      </c>
      <c r="H21" s="1005">
        <v>1.8000000000006899E-4</v>
      </c>
      <c r="I21" s="1005">
        <f t="shared" si="4"/>
        <v>9.5400000000036567E-3</v>
      </c>
      <c r="J21" s="1005">
        <v>0</v>
      </c>
      <c r="K21" s="1005">
        <f t="shared" si="5"/>
        <v>0</v>
      </c>
      <c r="Q21" s="174"/>
      <c r="CC21" s="181"/>
      <c r="CD21" s="181"/>
    </row>
    <row r="22" spans="1:82">
      <c r="A22" s="999">
        <v>11</v>
      </c>
      <c r="B22" s="1000" t="s">
        <v>897</v>
      </c>
      <c r="C22" s="1001" t="s">
        <v>898</v>
      </c>
      <c r="D22" s="1002" t="s">
        <v>105</v>
      </c>
      <c r="E22" s="1003">
        <v>53</v>
      </c>
      <c r="F22" s="71"/>
      <c r="G22" s="1004">
        <f t="shared" si="3"/>
        <v>0</v>
      </c>
      <c r="H22" s="1005">
        <v>9.9999999999961197E-6</v>
      </c>
      <c r="I22" s="1005">
        <f t="shared" si="4"/>
        <v>5.2999999999979431E-4</v>
      </c>
      <c r="J22" s="1005">
        <v>0</v>
      </c>
      <c r="K22" s="1005">
        <f t="shared" si="5"/>
        <v>0</v>
      </c>
      <c r="Q22" s="174"/>
      <c r="CC22" s="181"/>
      <c r="CD22" s="181"/>
    </row>
    <row r="23" spans="1:82">
      <c r="A23" s="999">
        <v>12</v>
      </c>
      <c r="B23" s="1000" t="s">
        <v>899</v>
      </c>
      <c r="C23" s="1001" t="s">
        <v>900</v>
      </c>
      <c r="D23" s="1002" t="s">
        <v>105</v>
      </c>
      <c r="E23" s="1003">
        <v>53</v>
      </c>
      <c r="F23" s="71"/>
      <c r="G23" s="1004">
        <f t="shared" si="3"/>
        <v>0</v>
      </c>
      <c r="H23" s="1005">
        <v>1.2999999999996299E-4</v>
      </c>
      <c r="I23" s="1005">
        <f t="shared" si="4"/>
        <v>6.8899999999980383E-3</v>
      </c>
      <c r="J23" s="1005">
        <v>0</v>
      </c>
      <c r="K23" s="1005">
        <f t="shared" si="5"/>
        <v>0</v>
      </c>
      <c r="Q23" s="174"/>
      <c r="CC23" s="181"/>
      <c r="CD23" s="181"/>
    </row>
    <row r="24" spans="1:82" ht="22.5">
      <c r="A24" s="999">
        <v>13</v>
      </c>
      <c r="B24" s="1000" t="s">
        <v>901</v>
      </c>
      <c r="C24" s="1001" t="s">
        <v>902</v>
      </c>
      <c r="D24" s="1002" t="s">
        <v>882</v>
      </c>
      <c r="E24" s="1003">
        <v>1</v>
      </c>
      <c r="F24" s="71"/>
      <c r="G24" s="1004">
        <f t="shared" si="3"/>
        <v>0</v>
      </c>
      <c r="H24" s="1005">
        <v>7.9099999999954207E-3</v>
      </c>
      <c r="I24" s="1005">
        <f t="shared" si="4"/>
        <v>7.9099999999954207E-3</v>
      </c>
      <c r="J24" s="1005">
        <v>0</v>
      </c>
      <c r="K24" s="1005">
        <f t="shared" si="5"/>
        <v>0</v>
      </c>
      <c r="Q24" s="174"/>
      <c r="CC24" s="181"/>
      <c r="CD24" s="181"/>
    </row>
    <row r="25" spans="1:82" ht="22.5">
      <c r="A25" s="999">
        <v>14</v>
      </c>
      <c r="B25" s="1000" t="s">
        <v>903</v>
      </c>
      <c r="C25" s="1001" t="s">
        <v>904</v>
      </c>
      <c r="D25" s="1006" t="s">
        <v>105</v>
      </c>
      <c r="E25" s="1007">
        <v>53</v>
      </c>
      <c r="F25" s="72"/>
      <c r="G25" s="1008">
        <f t="shared" si="3"/>
        <v>0</v>
      </c>
      <c r="H25" s="1005">
        <v>0</v>
      </c>
      <c r="I25" s="1005">
        <f t="shared" si="4"/>
        <v>0</v>
      </c>
      <c r="J25" s="1005">
        <v>0</v>
      </c>
      <c r="K25" s="1005">
        <f t="shared" si="5"/>
        <v>0</v>
      </c>
      <c r="L25" s="1022"/>
      <c r="Q25" s="174"/>
      <c r="CC25" s="181"/>
      <c r="CD25" s="181"/>
    </row>
    <row r="26" spans="1:82" ht="22.5">
      <c r="A26" s="999">
        <v>15</v>
      </c>
      <c r="B26" s="1000" t="s">
        <v>905</v>
      </c>
      <c r="C26" s="1001" t="s">
        <v>906</v>
      </c>
      <c r="D26" s="1002" t="s">
        <v>105</v>
      </c>
      <c r="E26" s="1003">
        <v>53</v>
      </c>
      <c r="F26" s="71"/>
      <c r="G26" s="1004">
        <f t="shared" si="3"/>
        <v>0</v>
      </c>
      <c r="H26" s="1005">
        <v>7.9099999999954207E-3</v>
      </c>
      <c r="I26" s="1005">
        <f t="shared" si="4"/>
        <v>0.4192299999997573</v>
      </c>
      <c r="J26" s="1005">
        <v>0</v>
      </c>
      <c r="K26" s="1005">
        <f t="shared" si="5"/>
        <v>0</v>
      </c>
      <c r="Q26" s="174"/>
      <c r="CC26" s="181"/>
      <c r="CD26" s="181"/>
    </row>
    <row r="27" spans="1:82">
      <c r="A27" s="999">
        <v>16</v>
      </c>
      <c r="B27" s="1000" t="s">
        <v>907</v>
      </c>
      <c r="C27" s="1001" t="s">
        <v>908</v>
      </c>
      <c r="D27" s="1002" t="s">
        <v>887</v>
      </c>
      <c r="E27" s="1003">
        <v>287.89</v>
      </c>
      <c r="F27" s="71"/>
      <c r="G27" s="1004">
        <f>E27*F27</f>
        <v>0</v>
      </c>
      <c r="H27" s="1005">
        <v>0</v>
      </c>
      <c r="I27" s="1005">
        <f>E27*H27</f>
        <v>0</v>
      </c>
      <c r="J27" s="1005">
        <v>0</v>
      </c>
      <c r="K27" s="1005">
        <f>E27*J27</f>
        <v>0</v>
      </c>
      <c r="Q27" s="174"/>
      <c r="CC27" s="181"/>
      <c r="CD27" s="181"/>
    </row>
    <row r="28" spans="1:82">
      <c r="A28" s="1011"/>
      <c r="B28" s="1012" t="s">
        <v>13</v>
      </c>
      <c r="C28" s="1013" t="str">
        <f>CONCATENATE(B17," ",C17)</f>
        <v>722 Vnitřní vodovod</v>
      </c>
      <c r="D28" s="1014"/>
      <c r="E28" s="1015"/>
      <c r="F28" s="1016"/>
      <c r="G28" s="1017">
        <f>SUM(G17:G27)</f>
        <v>0</v>
      </c>
      <c r="H28" s="1018"/>
      <c r="I28" s="1019">
        <f>SUM(I17:I27)</f>
        <v>0.71931999999990537</v>
      </c>
      <c r="J28" s="1018"/>
      <c r="K28" s="1019">
        <f>SUM(K17:K27)</f>
        <v>0</v>
      </c>
      <c r="Q28" s="174"/>
      <c r="BC28" s="198"/>
      <c r="BD28" s="198"/>
      <c r="BE28" s="198"/>
      <c r="BF28" s="198"/>
      <c r="BG28" s="198"/>
    </row>
    <row r="29" spans="1:82">
      <c r="A29" s="983" t="s">
        <v>9</v>
      </c>
      <c r="B29" s="984" t="s">
        <v>909</v>
      </c>
      <c r="C29" s="985" t="s">
        <v>910</v>
      </c>
      <c r="D29" s="986"/>
      <c r="E29" s="987"/>
      <c r="F29" s="988"/>
      <c r="G29" s="989"/>
      <c r="H29" s="990"/>
      <c r="I29" s="991"/>
      <c r="J29" s="990"/>
      <c r="K29" s="991"/>
      <c r="Q29" s="174"/>
    </row>
    <row r="30" spans="1:82" ht="22.5">
      <c r="A30" s="999">
        <v>17</v>
      </c>
      <c r="B30" s="1000" t="s">
        <v>911</v>
      </c>
      <c r="C30" s="1001" t="s">
        <v>912</v>
      </c>
      <c r="D30" s="1002" t="s">
        <v>61</v>
      </c>
      <c r="E30" s="1003">
        <v>4</v>
      </c>
      <c r="F30" s="71"/>
      <c r="G30" s="1004">
        <f>E30*F30</f>
        <v>0</v>
      </c>
      <c r="H30" s="1005">
        <v>2.10000000000043E-4</v>
      </c>
      <c r="I30" s="1005">
        <f>E30*H30</f>
        <v>8.4000000000017199E-4</v>
      </c>
      <c r="J30" s="1005">
        <v>0</v>
      </c>
      <c r="K30" s="1005">
        <f>E30*J30</f>
        <v>0</v>
      </c>
      <c r="Q30" s="174"/>
      <c r="CC30" s="181"/>
      <c r="CD30" s="181"/>
    </row>
    <row r="31" spans="1:82" ht="45">
      <c r="A31" s="999">
        <v>18</v>
      </c>
      <c r="B31" s="1000" t="s">
        <v>913</v>
      </c>
      <c r="C31" s="1001" t="s">
        <v>914</v>
      </c>
      <c r="D31" s="1002" t="s">
        <v>882</v>
      </c>
      <c r="E31" s="1003">
        <v>2</v>
      </c>
      <c r="F31" s="71"/>
      <c r="G31" s="1004">
        <f>E31*F31</f>
        <v>0</v>
      </c>
      <c r="H31" s="1005">
        <v>1.8399999999996199E-3</v>
      </c>
      <c r="I31" s="1005">
        <f>E31*H31</f>
        <v>3.6799999999992399E-3</v>
      </c>
      <c r="J31" s="1005">
        <v>0</v>
      </c>
      <c r="K31" s="1005">
        <f>E31*J31</f>
        <v>0</v>
      </c>
      <c r="Q31" s="174"/>
      <c r="CC31" s="181"/>
      <c r="CD31" s="181"/>
    </row>
    <row r="32" spans="1:82">
      <c r="A32" s="999">
        <v>19</v>
      </c>
      <c r="B32" s="1000" t="s">
        <v>915</v>
      </c>
      <c r="C32" s="1001" t="s">
        <v>916</v>
      </c>
      <c r="D32" s="1002" t="s">
        <v>887</v>
      </c>
      <c r="E32" s="1003">
        <v>643.79999999999995</v>
      </c>
      <c r="F32" s="71"/>
      <c r="G32" s="1004">
        <f>E32*F32</f>
        <v>0</v>
      </c>
      <c r="H32" s="1005">
        <v>0</v>
      </c>
      <c r="I32" s="1005">
        <f>E32*H32</f>
        <v>0</v>
      </c>
      <c r="J32" s="1005">
        <v>0</v>
      </c>
      <c r="K32" s="1005">
        <f>E32*J32</f>
        <v>0</v>
      </c>
      <c r="Q32" s="174"/>
      <c r="CC32" s="181"/>
      <c r="CD32" s="181"/>
    </row>
    <row r="33" spans="1:59">
      <c r="A33" s="1011"/>
      <c r="B33" s="1012" t="s">
        <v>13</v>
      </c>
      <c r="C33" s="1013" t="str">
        <f>CONCATENATE(B29," ",C29)</f>
        <v>725 Zařizovací předměty</v>
      </c>
      <c r="D33" s="1014"/>
      <c r="E33" s="1015"/>
      <c r="F33" s="1016"/>
      <c r="G33" s="1017">
        <f>SUM(G29:G32)</f>
        <v>0</v>
      </c>
      <c r="H33" s="1018"/>
      <c r="I33" s="1019">
        <f>SUM(I29:I32)</f>
        <v>4.5199999999994116E-3</v>
      </c>
      <c r="J33" s="1018"/>
      <c r="K33" s="1019">
        <f>SUM(K29:K32)</f>
        <v>0</v>
      </c>
      <c r="Q33" s="174"/>
      <c r="BC33" s="198"/>
      <c r="BD33" s="198"/>
      <c r="BE33" s="198"/>
      <c r="BF33" s="198"/>
      <c r="BG33" s="198"/>
    </row>
    <row r="34" spans="1:59">
      <c r="A34" s="983" t="s">
        <v>9</v>
      </c>
      <c r="B34" s="984" t="s">
        <v>869</v>
      </c>
      <c r="C34" s="985" t="s">
        <v>917</v>
      </c>
      <c r="D34" s="986"/>
      <c r="E34" s="987"/>
      <c r="F34" s="988"/>
      <c r="G34" s="989"/>
      <c r="H34" s="990"/>
      <c r="I34" s="991"/>
      <c r="J34" s="990"/>
      <c r="K34" s="991"/>
      <c r="Q34" s="174"/>
      <c r="BC34" s="198"/>
      <c r="BD34" s="198"/>
      <c r="BE34" s="198"/>
      <c r="BF34" s="198"/>
      <c r="BG34" s="198"/>
    </row>
    <row r="35" spans="1:59" ht="22.5">
      <c r="A35" s="999">
        <v>20</v>
      </c>
      <c r="B35" s="1000"/>
      <c r="C35" s="1001" t="s">
        <v>864</v>
      </c>
      <c r="D35" s="1006" t="s">
        <v>882</v>
      </c>
      <c r="E35" s="1007">
        <v>1</v>
      </c>
      <c r="F35" s="72"/>
      <c r="G35" s="1008">
        <f>E35*F35</f>
        <v>0</v>
      </c>
      <c r="H35" s="1005"/>
      <c r="I35" s="1010"/>
      <c r="J35" s="1010">
        <v>0</v>
      </c>
      <c r="K35" s="1010">
        <f>E35*J35</f>
        <v>0</v>
      </c>
      <c r="Q35" s="174"/>
      <c r="BC35" s="198"/>
      <c r="BD35" s="198"/>
      <c r="BE35" s="198"/>
      <c r="BF35" s="198"/>
      <c r="BG35" s="198"/>
    </row>
    <row r="36" spans="1:59">
      <c r="A36" s="1011"/>
      <c r="B36" s="1012" t="s">
        <v>13</v>
      </c>
      <c r="C36" s="1013" t="str">
        <f>CONCATENATE(B34," ",C34)</f>
        <v>721 Zdravotechnika - projekt DSPS</v>
      </c>
      <c r="D36" s="1014"/>
      <c r="E36" s="1015"/>
      <c r="F36" s="1016"/>
      <c r="G36" s="1017">
        <f>SUM(G34:G35)</f>
        <v>0</v>
      </c>
      <c r="H36" s="1018"/>
      <c r="I36" s="1019">
        <f>SUM(I34:I35)</f>
        <v>0</v>
      </c>
      <c r="J36" s="1018"/>
      <c r="K36" s="1019">
        <f>SUM(K34:K35)</f>
        <v>0</v>
      </c>
      <c r="Q36" s="174"/>
      <c r="BC36" s="198"/>
      <c r="BD36" s="198"/>
      <c r="BE36" s="198"/>
      <c r="BF36" s="198"/>
      <c r="BG36" s="198"/>
    </row>
    <row r="37" spans="1:59">
      <c r="E37" s="147"/>
    </row>
    <row r="38" spans="1:59">
      <c r="E38" s="147"/>
    </row>
    <row r="39" spans="1:59">
      <c r="E39" s="147"/>
    </row>
    <row r="40" spans="1:59">
      <c r="E40" s="147"/>
    </row>
    <row r="41" spans="1:59">
      <c r="E41" s="147"/>
    </row>
    <row r="42" spans="1:59">
      <c r="E42" s="147"/>
    </row>
    <row r="43" spans="1:59">
      <c r="E43" s="147"/>
    </row>
    <row r="44" spans="1:59">
      <c r="E44" s="147"/>
    </row>
    <row r="45" spans="1:59">
      <c r="E45" s="147"/>
    </row>
    <row r="46" spans="1:59">
      <c r="E46" s="147"/>
    </row>
    <row r="47" spans="1:59">
      <c r="E47" s="147"/>
    </row>
    <row r="48" spans="1:59">
      <c r="E48" s="147"/>
    </row>
    <row r="49" spans="1:7">
      <c r="E49" s="147"/>
    </row>
    <row r="50" spans="1:7">
      <c r="E50" s="147"/>
    </row>
    <row r="51" spans="1:7">
      <c r="E51" s="147"/>
    </row>
    <row r="52" spans="1:7">
      <c r="E52" s="147"/>
    </row>
    <row r="53" spans="1:7">
      <c r="E53" s="147"/>
    </row>
    <row r="54" spans="1:7">
      <c r="E54" s="147"/>
    </row>
    <row r="55" spans="1:7">
      <c r="E55" s="147"/>
    </row>
    <row r="56" spans="1:7">
      <c r="E56" s="147"/>
    </row>
    <row r="57" spans="1:7">
      <c r="E57" s="147"/>
    </row>
    <row r="58" spans="1:7">
      <c r="E58" s="147"/>
    </row>
    <row r="59" spans="1:7">
      <c r="E59" s="147"/>
    </row>
    <row r="60" spans="1:7">
      <c r="A60" s="201"/>
      <c r="B60" s="201"/>
      <c r="C60" s="201"/>
      <c r="D60" s="201"/>
      <c r="E60" s="201"/>
      <c r="F60" s="203"/>
      <c r="G60" s="203"/>
    </row>
    <row r="61" spans="1:7">
      <c r="A61" s="201"/>
      <c r="B61" s="201"/>
      <c r="C61" s="201"/>
      <c r="D61" s="201"/>
      <c r="E61" s="201"/>
      <c r="F61" s="203"/>
      <c r="G61" s="203"/>
    </row>
    <row r="62" spans="1:7">
      <c r="A62" s="201"/>
      <c r="B62" s="201"/>
      <c r="C62" s="201"/>
      <c r="D62" s="201"/>
      <c r="E62" s="201"/>
      <c r="F62" s="203"/>
      <c r="G62" s="203"/>
    </row>
    <row r="63" spans="1:7">
      <c r="A63" s="201"/>
      <c r="B63" s="201"/>
      <c r="C63" s="201"/>
      <c r="D63" s="201"/>
      <c r="E63" s="201"/>
      <c r="F63" s="203"/>
      <c r="G63" s="203"/>
    </row>
    <row r="64" spans="1:7">
      <c r="E64" s="147"/>
    </row>
    <row r="65" spans="5:5">
      <c r="E65" s="147"/>
    </row>
    <row r="66" spans="5:5">
      <c r="E66" s="147"/>
    </row>
    <row r="67" spans="5:5">
      <c r="E67" s="147"/>
    </row>
    <row r="68" spans="5:5">
      <c r="E68" s="147"/>
    </row>
    <row r="69" spans="5:5">
      <c r="E69" s="147"/>
    </row>
    <row r="70" spans="5:5">
      <c r="E70" s="147"/>
    </row>
    <row r="71" spans="5:5">
      <c r="E71" s="147"/>
    </row>
    <row r="72" spans="5:5">
      <c r="E72" s="147"/>
    </row>
    <row r="73" spans="5:5">
      <c r="E73" s="147"/>
    </row>
    <row r="74" spans="5:5">
      <c r="E74" s="147"/>
    </row>
    <row r="75" spans="5:5">
      <c r="E75" s="147"/>
    </row>
    <row r="76" spans="5:5">
      <c r="E76" s="147"/>
    </row>
    <row r="77" spans="5:5">
      <c r="E77" s="147"/>
    </row>
    <row r="78" spans="5:5">
      <c r="E78" s="147"/>
    </row>
    <row r="79" spans="5:5">
      <c r="E79" s="147"/>
    </row>
    <row r="80" spans="5:5">
      <c r="E80" s="147"/>
    </row>
    <row r="81" spans="1:7">
      <c r="E81" s="147"/>
    </row>
    <row r="82" spans="1:7">
      <c r="E82" s="147"/>
    </row>
    <row r="83" spans="1:7">
      <c r="E83" s="147"/>
    </row>
    <row r="84" spans="1:7">
      <c r="E84" s="147"/>
    </row>
    <row r="85" spans="1:7">
      <c r="E85" s="147"/>
    </row>
    <row r="86" spans="1:7">
      <c r="E86" s="147"/>
    </row>
    <row r="87" spans="1:7">
      <c r="E87" s="147"/>
    </row>
    <row r="88" spans="1:7">
      <c r="E88" s="147"/>
    </row>
    <row r="89" spans="1:7">
      <c r="E89" s="147"/>
    </row>
    <row r="90" spans="1:7">
      <c r="E90" s="147"/>
    </row>
    <row r="91" spans="1:7">
      <c r="E91" s="147"/>
    </row>
    <row r="92" spans="1:7">
      <c r="E92" s="147"/>
    </row>
    <row r="93" spans="1:7">
      <c r="E93" s="147"/>
    </row>
    <row r="94" spans="1:7">
      <c r="E94" s="147"/>
    </row>
    <row r="95" spans="1:7">
      <c r="A95" s="204"/>
      <c r="B95" s="204"/>
    </row>
    <row r="96" spans="1:7">
      <c r="A96" s="201"/>
      <c r="B96" s="201"/>
      <c r="C96" s="206"/>
      <c r="D96" s="206"/>
      <c r="E96" s="1023"/>
      <c r="F96" s="208"/>
      <c r="G96" s="208"/>
    </row>
    <row r="97" spans="1:7">
      <c r="A97" s="209"/>
      <c r="B97" s="209"/>
      <c r="C97" s="201"/>
      <c r="D97" s="201"/>
      <c r="E97" s="1024"/>
      <c r="F97" s="203"/>
      <c r="G97" s="203"/>
    </row>
    <row r="98" spans="1:7">
      <c r="A98" s="201"/>
      <c r="B98" s="201"/>
      <c r="C98" s="201"/>
      <c r="D98" s="201"/>
      <c r="E98" s="1024"/>
      <c r="F98" s="203"/>
      <c r="G98" s="203"/>
    </row>
    <row r="99" spans="1:7">
      <c r="A99" s="201"/>
      <c r="B99" s="201"/>
      <c r="C99" s="201"/>
      <c r="D99" s="201"/>
      <c r="E99" s="1024"/>
      <c r="F99" s="203"/>
      <c r="G99" s="203"/>
    </row>
    <row r="100" spans="1:7">
      <c r="A100" s="201"/>
      <c r="B100" s="201"/>
      <c r="C100" s="201"/>
      <c r="D100" s="201"/>
      <c r="E100" s="1024"/>
      <c r="F100" s="203"/>
      <c r="G100" s="203"/>
    </row>
    <row r="101" spans="1:7">
      <c r="A101" s="201"/>
      <c r="B101" s="201"/>
      <c r="C101" s="201"/>
      <c r="D101" s="201"/>
      <c r="E101" s="1024"/>
      <c r="F101" s="203"/>
      <c r="G101" s="203"/>
    </row>
    <row r="102" spans="1:7">
      <c r="A102" s="201"/>
      <c r="B102" s="201"/>
      <c r="C102" s="201"/>
      <c r="D102" s="201"/>
      <c r="E102" s="1024"/>
      <c r="F102" s="203"/>
      <c r="G102" s="203"/>
    </row>
    <row r="103" spans="1:7">
      <c r="A103" s="201"/>
      <c r="B103" s="201"/>
      <c r="C103" s="201"/>
      <c r="D103" s="201"/>
      <c r="E103" s="1024"/>
      <c r="F103" s="203"/>
      <c r="G103" s="203"/>
    </row>
    <row r="104" spans="1:7">
      <c r="A104" s="201"/>
      <c r="B104" s="201"/>
      <c r="C104" s="201"/>
      <c r="D104" s="201"/>
      <c r="E104" s="1024"/>
      <c r="F104" s="203"/>
      <c r="G104" s="203"/>
    </row>
    <row r="105" spans="1:7">
      <c r="A105" s="201"/>
      <c r="B105" s="201"/>
      <c r="C105" s="201"/>
      <c r="D105" s="201"/>
      <c r="E105" s="1024"/>
      <c r="F105" s="203"/>
      <c r="G105" s="203"/>
    </row>
    <row r="106" spans="1:7">
      <c r="A106" s="201"/>
      <c r="B106" s="201"/>
      <c r="C106" s="201"/>
      <c r="D106" s="201"/>
      <c r="E106" s="1024"/>
      <c r="F106" s="203"/>
      <c r="G106" s="203"/>
    </row>
    <row r="107" spans="1:7">
      <c r="A107" s="201"/>
      <c r="B107" s="201"/>
      <c r="C107" s="201"/>
      <c r="D107" s="201"/>
      <c r="E107" s="1024"/>
      <c r="F107" s="203"/>
      <c r="G107" s="203"/>
    </row>
    <row r="108" spans="1:7">
      <c r="A108" s="201"/>
      <c r="B108" s="201"/>
      <c r="C108" s="201"/>
      <c r="D108" s="201"/>
      <c r="E108" s="1024"/>
      <c r="F108" s="203"/>
      <c r="G108" s="203"/>
    </row>
    <row r="109" spans="1:7">
      <c r="A109" s="201"/>
      <c r="B109" s="201"/>
      <c r="C109" s="201"/>
      <c r="D109" s="201"/>
      <c r="E109" s="1024"/>
      <c r="F109" s="203"/>
      <c r="G109" s="203"/>
    </row>
  </sheetData>
  <sheetProtection password="CA0F" sheet="1" objects="1" scenarios="1"/>
  <mergeCells count="7">
    <mergeCell ref="H2:J2"/>
    <mergeCell ref="H3:J4"/>
    <mergeCell ref="A1:G1"/>
    <mergeCell ref="A3:B3"/>
    <mergeCell ref="E3:G3"/>
    <mergeCell ref="C4:E4"/>
    <mergeCell ref="A2:B2"/>
  </mergeCells>
  <printOptions gridLinesSet="0"/>
  <pageMargins left="0.59055118110236227" right="0.39370078740157483" top="0.59055118110236227" bottom="0.59055118110236227" header="0.19685039370078741" footer="0.19685039370078741"/>
  <pageSetup paperSize="9" scale="67" fitToHeight="5" orientation="portrait"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85"/>
  <sheetViews>
    <sheetView view="pageBreakPreview" zoomScaleNormal="100" zoomScaleSheetLayoutView="100" workbookViewId="0">
      <selection activeCell="E8" sqref="E8"/>
    </sheetView>
  </sheetViews>
  <sheetFormatPr defaultRowHeight="15"/>
  <cols>
    <col min="1" max="1" width="6.5703125" style="217" customWidth="1"/>
    <col min="2" max="2" width="68.5703125" style="217" customWidth="1"/>
    <col min="3" max="4" width="9.140625" style="217"/>
    <col min="5" max="5" width="21.140625" style="327" customWidth="1"/>
    <col min="6" max="6" width="31.5703125" style="327" customWidth="1"/>
    <col min="7" max="7" width="3" style="217" customWidth="1"/>
    <col min="8" max="256" width="9.140625" style="217"/>
    <col min="257" max="257" width="6.5703125" style="217" customWidth="1"/>
    <col min="258" max="258" width="65" style="217" customWidth="1"/>
    <col min="259" max="261" width="9.140625" style="217"/>
    <col min="262" max="262" width="15.7109375" style="217" customWidth="1"/>
    <col min="263" max="263" width="3" style="217" customWidth="1"/>
    <col min="264" max="512" width="9.140625" style="217"/>
    <col min="513" max="513" width="6.5703125" style="217" customWidth="1"/>
    <col min="514" max="514" width="65" style="217" customWidth="1"/>
    <col min="515" max="517" width="9.140625" style="217"/>
    <col min="518" max="518" width="15.7109375" style="217" customWidth="1"/>
    <col min="519" max="519" width="3" style="217" customWidth="1"/>
    <col min="520" max="768" width="9.140625" style="217"/>
    <col min="769" max="769" width="6.5703125" style="217" customWidth="1"/>
    <col min="770" max="770" width="65" style="217" customWidth="1"/>
    <col min="771" max="773" width="9.140625" style="217"/>
    <col min="774" max="774" width="15.7109375" style="217" customWidth="1"/>
    <col min="775" max="775" width="3" style="217" customWidth="1"/>
    <col min="776" max="1024" width="9.140625" style="217"/>
    <col min="1025" max="1025" width="6.5703125" style="217" customWidth="1"/>
    <col min="1026" max="1026" width="65" style="217" customWidth="1"/>
    <col min="1027" max="1029" width="9.140625" style="217"/>
    <col min="1030" max="1030" width="15.7109375" style="217" customWidth="1"/>
    <col min="1031" max="1031" width="3" style="217" customWidth="1"/>
    <col min="1032" max="1280" width="9.140625" style="217"/>
    <col min="1281" max="1281" width="6.5703125" style="217" customWidth="1"/>
    <col min="1282" max="1282" width="65" style="217" customWidth="1"/>
    <col min="1283" max="1285" width="9.140625" style="217"/>
    <col min="1286" max="1286" width="15.7109375" style="217" customWidth="1"/>
    <col min="1287" max="1287" width="3" style="217" customWidth="1"/>
    <col min="1288" max="1536" width="9.140625" style="217"/>
    <col min="1537" max="1537" width="6.5703125" style="217" customWidth="1"/>
    <col min="1538" max="1538" width="65" style="217" customWidth="1"/>
    <col min="1539" max="1541" width="9.140625" style="217"/>
    <col min="1542" max="1542" width="15.7109375" style="217" customWidth="1"/>
    <col min="1543" max="1543" width="3" style="217" customWidth="1"/>
    <col min="1544" max="1792" width="9.140625" style="217"/>
    <col min="1793" max="1793" width="6.5703125" style="217" customWidth="1"/>
    <col min="1794" max="1794" width="65" style="217" customWidth="1"/>
    <col min="1795" max="1797" width="9.140625" style="217"/>
    <col min="1798" max="1798" width="15.7109375" style="217" customWidth="1"/>
    <col min="1799" max="1799" width="3" style="217" customWidth="1"/>
    <col min="1800" max="2048" width="9.140625" style="217"/>
    <col min="2049" max="2049" width="6.5703125" style="217" customWidth="1"/>
    <col min="2050" max="2050" width="65" style="217" customWidth="1"/>
    <col min="2051" max="2053" width="9.140625" style="217"/>
    <col min="2054" max="2054" width="15.7109375" style="217" customWidth="1"/>
    <col min="2055" max="2055" width="3" style="217" customWidth="1"/>
    <col min="2056" max="2304" width="9.140625" style="217"/>
    <col min="2305" max="2305" width="6.5703125" style="217" customWidth="1"/>
    <col min="2306" max="2306" width="65" style="217" customWidth="1"/>
    <col min="2307" max="2309" width="9.140625" style="217"/>
    <col min="2310" max="2310" width="15.7109375" style="217" customWidth="1"/>
    <col min="2311" max="2311" width="3" style="217" customWidth="1"/>
    <col min="2312" max="2560" width="9.140625" style="217"/>
    <col min="2561" max="2561" width="6.5703125" style="217" customWidth="1"/>
    <col min="2562" max="2562" width="65" style="217" customWidth="1"/>
    <col min="2563" max="2565" width="9.140625" style="217"/>
    <col min="2566" max="2566" width="15.7109375" style="217" customWidth="1"/>
    <col min="2567" max="2567" width="3" style="217" customWidth="1"/>
    <col min="2568" max="2816" width="9.140625" style="217"/>
    <col min="2817" max="2817" width="6.5703125" style="217" customWidth="1"/>
    <col min="2818" max="2818" width="65" style="217" customWidth="1"/>
    <col min="2819" max="2821" width="9.140625" style="217"/>
    <col min="2822" max="2822" width="15.7109375" style="217" customWidth="1"/>
    <col min="2823" max="2823" width="3" style="217" customWidth="1"/>
    <col min="2824" max="3072" width="9.140625" style="217"/>
    <col min="3073" max="3073" width="6.5703125" style="217" customWidth="1"/>
    <col min="3074" max="3074" width="65" style="217" customWidth="1"/>
    <col min="3075" max="3077" width="9.140625" style="217"/>
    <col min="3078" max="3078" width="15.7109375" style="217" customWidth="1"/>
    <col min="3079" max="3079" width="3" style="217" customWidth="1"/>
    <col min="3080" max="3328" width="9.140625" style="217"/>
    <col min="3329" max="3329" width="6.5703125" style="217" customWidth="1"/>
    <col min="3330" max="3330" width="65" style="217" customWidth="1"/>
    <col min="3331" max="3333" width="9.140625" style="217"/>
    <col min="3334" max="3334" width="15.7109375" style="217" customWidth="1"/>
    <col min="3335" max="3335" width="3" style="217" customWidth="1"/>
    <col min="3336" max="3584" width="9.140625" style="217"/>
    <col min="3585" max="3585" width="6.5703125" style="217" customWidth="1"/>
    <col min="3586" max="3586" width="65" style="217" customWidth="1"/>
    <col min="3587" max="3589" width="9.140625" style="217"/>
    <col min="3590" max="3590" width="15.7109375" style="217" customWidth="1"/>
    <col min="3591" max="3591" width="3" style="217" customWidth="1"/>
    <col min="3592" max="3840" width="9.140625" style="217"/>
    <col min="3841" max="3841" width="6.5703125" style="217" customWidth="1"/>
    <col min="3842" max="3842" width="65" style="217" customWidth="1"/>
    <col min="3843" max="3845" width="9.140625" style="217"/>
    <col min="3846" max="3846" width="15.7109375" style="217" customWidth="1"/>
    <col min="3847" max="3847" width="3" style="217" customWidth="1"/>
    <col min="3848" max="4096" width="9.140625" style="217"/>
    <col min="4097" max="4097" width="6.5703125" style="217" customWidth="1"/>
    <col min="4098" max="4098" width="65" style="217" customWidth="1"/>
    <col min="4099" max="4101" width="9.140625" style="217"/>
    <col min="4102" max="4102" width="15.7109375" style="217" customWidth="1"/>
    <col min="4103" max="4103" width="3" style="217" customWidth="1"/>
    <col min="4104" max="4352" width="9.140625" style="217"/>
    <col min="4353" max="4353" width="6.5703125" style="217" customWidth="1"/>
    <col min="4354" max="4354" width="65" style="217" customWidth="1"/>
    <col min="4355" max="4357" width="9.140625" style="217"/>
    <col min="4358" max="4358" width="15.7109375" style="217" customWidth="1"/>
    <col min="4359" max="4359" width="3" style="217" customWidth="1"/>
    <col min="4360" max="4608" width="9.140625" style="217"/>
    <col min="4609" max="4609" width="6.5703125" style="217" customWidth="1"/>
    <col min="4610" max="4610" width="65" style="217" customWidth="1"/>
    <col min="4611" max="4613" width="9.140625" style="217"/>
    <col min="4614" max="4614" width="15.7109375" style="217" customWidth="1"/>
    <col min="4615" max="4615" width="3" style="217" customWidth="1"/>
    <col min="4616" max="4864" width="9.140625" style="217"/>
    <col min="4865" max="4865" width="6.5703125" style="217" customWidth="1"/>
    <col min="4866" max="4866" width="65" style="217" customWidth="1"/>
    <col min="4867" max="4869" width="9.140625" style="217"/>
    <col min="4870" max="4870" width="15.7109375" style="217" customWidth="1"/>
    <col min="4871" max="4871" width="3" style="217" customWidth="1"/>
    <col min="4872" max="5120" width="9.140625" style="217"/>
    <col min="5121" max="5121" width="6.5703125" style="217" customWidth="1"/>
    <col min="5122" max="5122" width="65" style="217" customWidth="1"/>
    <col min="5123" max="5125" width="9.140625" style="217"/>
    <col min="5126" max="5126" width="15.7109375" style="217" customWidth="1"/>
    <col min="5127" max="5127" width="3" style="217" customWidth="1"/>
    <col min="5128" max="5376" width="9.140625" style="217"/>
    <col min="5377" max="5377" width="6.5703125" style="217" customWidth="1"/>
    <col min="5378" max="5378" width="65" style="217" customWidth="1"/>
    <col min="5379" max="5381" width="9.140625" style="217"/>
    <col min="5382" max="5382" width="15.7109375" style="217" customWidth="1"/>
    <col min="5383" max="5383" width="3" style="217" customWidth="1"/>
    <col min="5384" max="5632" width="9.140625" style="217"/>
    <col min="5633" max="5633" width="6.5703125" style="217" customWidth="1"/>
    <col min="5634" max="5634" width="65" style="217" customWidth="1"/>
    <col min="5635" max="5637" width="9.140625" style="217"/>
    <col min="5638" max="5638" width="15.7109375" style="217" customWidth="1"/>
    <col min="5639" max="5639" width="3" style="217" customWidth="1"/>
    <col min="5640" max="5888" width="9.140625" style="217"/>
    <col min="5889" max="5889" width="6.5703125" style="217" customWidth="1"/>
    <col min="5890" max="5890" width="65" style="217" customWidth="1"/>
    <col min="5891" max="5893" width="9.140625" style="217"/>
    <col min="5894" max="5894" width="15.7109375" style="217" customWidth="1"/>
    <col min="5895" max="5895" width="3" style="217" customWidth="1"/>
    <col min="5896" max="6144" width="9.140625" style="217"/>
    <col min="6145" max="6145" width="6.5703125" style="217" customWidth="1"/>
    <col min="6146" max="6146" width="65" style="217" customWidth="1"/>
    <col min="6147" max="6149" width="9.140625" style="217"/>
    <col min="6150" max="6150" width="15.7109375" style="217" customWidth="1"/>
    <col min="6151" max="6151" width="3" style="217" customWidth="1"/>
    <col min="6152" max="6400" width="9.140625" style="217"/>
    <col min="6401" max="6401" width="6.5703125" style="217" customWidth="1"/>
    <col min="6402" max="6402" width="65" style="217" customWidth="1"/>
    <col min="6403" max="6405" width="9.140625" style="217"/>
    <col min="6406" max="6406" width="15.7109375" style="217" customWidth="1"/>
    <col min="6407" max="6407" width="3" style="217" customWidth="1"/>
    <col min="6408" max="6656" width="9.140625" style="217"/>
    <col min="6657" max="6657" width="6.5703125" style="217" customWidth="1"/>
    <col min="6658" max="6658" width="65" style="217" customWidth="1"/>
    <col min="6659" max="6661" width="9.140625" style="217"/>
    <col min="6662" max="6662" width="15.7109375" style="217" customWidth="1"/>
    <col min="6663" max="6663" width="3" style="217" customWidth="1"/>
    <col min="6664" max="6912" width="9.140625" style="217"/>
    <col min="6913" max="6913" width="6.5703125" style="217" customWidth="1"/>
    <col min="6914" max="6914" width="65" style="217" customWidth="1"/>
    <col min="6915" max="6917" width="9.140625" style="217"/>
    <col min="6918" max="6918" width="15.7109375" style="217" customWidth="1"/>
    <col min="6919" max="6919" width="3" style="217" customWidth="1"/>
    <col min="6920" max="7168" width="9.140625" style="217"/>
    <col min="7169" max="7169" width="6.5703125" style="217" customWidth="1"/>
    <col min="7170" max="7170" width="65" style="217" customWidth="1"/>
    <col min="7171" max="7173" width="9.140625" style="217"/>
    <col min="7174" max="7174" width="15.7109375" style="217" customWidth="1"/>
    <col min="7175" max="7175" width="3" style="217" customWidth="1"/>
    <col min="7176" max="7424" width="9.140625" style="217"/>
    <col min="7425" max="7425" width="6.5703125" style="217" customWidth="1"/>
    <col min="7426" max="7426" width="65" style="217" customWidth="1"/>
    <col min="7427" max="7429" width="9.140625" style="217"/>
    <col min="7430" max="7430" width="15.7109375" style="217" customWidth="1"/>
    <col min="7431" max="7431" width="3" style="217" customWidth="1"/>
    <col min="7432" max="7680" width="9.140625" style="217"/>
    <col min="7681" max="7681" width="6.5703125" style="217" customWidth="1"/>
    <col min="7682" max="7682" width="65" style="217" customWidth="1"/>
    <col min="7683" max="7685" width="9.140625" style="217"/>
    <col min="7686" max="7686" width="15.7109375" style="217" customWidth="1"/>
    <col min="7687" max="7687" width="3" style="217" customWidth="1"/>
    <col min="7688" max="7936" width="9.140625" style="217"/>
    <col min="7937" max="7937" width="6.5703125" style="217" customWidth="1"/>
    <col min="7938" max="7938" width="65" style="217" customWidth="1"/>
    <col min="7939" max="7941" width="9.140625" style="217"/>
    <col min="7942" max="7942" width="15.7109375" style="217" customWidth="1"/>
    <col min="7943" max="7943" width="3" style="217" customWidth="1"/>
    <col min="7944" max="8192" width="9.140625" style="217"/>
    <col min="8193" max="8193" width="6.5703125" style="217" customWidth="1"/>
    <col min="8194" max="8194" width="65" style="217" customWidth="1"/>
    <col min="8195" max="8197" width="9.140625" style="217"/>
    <col min="8198" max="8198" width="15.7109375" style="217" customWidth="1"/>
    <col min="8199" max="8199" width="3" style="217" customWidth="1"/>
    <col min="8200" max="8448" width="9.140625" style="217"/>
    <col min="8449" max="8449" width="6.5703125" style="217" customWidth="1"/>
    <col min="8450" max="8450" width="65" style="217" customWidth="1"/>
    <col min="8451" max="8453" width="9.140625" style="217"/>
    <col min="8454" max="8454" width="15.7109375" style="217" customWidth="1"/>
    <col min="8455" max="8455" width="3" style="217" customWidth="1"/>
    <col min="8456" max="8704" width="9.140625" style="217"/>
    <col min="8705" max="8705" width="6.5703125" style="217" customWidth="1"/>
    <col min="8706" max="8706" width="65" style="217" customWidth="1"/>
    <col min="8707" max="8709" width="9.140625" style="217"/>
    <col min="8710" max="8710" width="15.7109375" style="217" customWidth="1"/>
    <col min="8711" max="8711" width="3" style="217" customWidth="1"/>
    <col min="8712" max="8960" width="9.140625" style="217"/>
    <col min="8961" max="8961" width="6.5703125" style="217" customWidth="1"/>
    <col min="8962" max="8962" width="65" style="217" customWidth="1"/>
    <col min="8963" max="8965" width="9.140625" style="217"/>
    <col min="8966" max="8966" width="15.7109375" style="217" customWidth="1"/>
    <col min="8967" max="8967" width="3" style="217" customWidth="1"/>
    <col min="8968" max="9216" width="9.140625" style="217"/>
    <col min="9217" max="9217" width="6.5703125" style="217" customWidth="1"/>
    <col min="9218" max="9218" width="65" style="217" customWidth="1"/>
    <col min="9219" max="9221" width="9.140625" style="217"/>
    <col min="9222" max="9222" width="15.7109375" style="217" customWidth="1"/>
    <col min="9223" max="9223" width="3" style="217" customWidth="1"/>
    <col min="9224" max="9472" width="9.140625" style="217"/>
    <col min="9473" max="9473" width="6.5703125" style="217" customWidth="1"/>
    <col min="9474" max="9474" width="65" style="217" customWidth="1"/>
    <col min="9475" max="9477" width="9.140625" style="217"/>
    <col min="9478" max="9478" width="15.7109375" style="217" customWidth="1"/>
    <col min="9479" max="9479" width="3" style="217" customWidth="1"/>
    <col min="9480" max="9728" width="9.140625" style="217"/>
    <col min="9729" max="9729" width="6.5703125" style="217" customWidth="1"/>
    <col min="9730" max="9730" width="65" style="217" customWidth="1"/>
    <col min="9731" max="9733" width="9.140625" style="217"/>
    <col min="9734" max="9734" width="15.7109375" style="217" customWidth="1"/>
    <col min="9735" max="9735" width="3" style="217" customWidth="1"/>
    <col min="9736" max="9984" width="9.140625" style="217"/>
    <col min="9985" max="9985" width="6.5703125" style="217" customWidth="1"/>
    <col min="9986" max="9986" width="65" style="217" customWidth="1"/>
    <col min="9987" max="9989" width="9.140625" style="217"/>
    <col min="9990" max="9990" width="15.7109375" style="217" customWidth="1"/>
    <col min="9991" max="9991" width="3" style="217" customWidth="1"/>
    <col min="9992" max="10240" width="9.140625" style="217"/>
    <col min="10241" max="10241" width="6.5703125" style="217" customWidth="1"/>
    <col min="10242" max="10242" width="65" style="217" customWidth="1"/>
    <col min="10243" max="10245" width="9.140625" style="217"/>
    <col min="10246" max="10246" width="15.7109375" style="217" customWidth="1"/>
    <col min="10247" max="10247" width="3" style="217" customWidth="1"/>
    <col min="10248" max="10496" width="9.140625" style="217"/>
    <col min="10497" max="10497" width="6.5703125" style="217" customWidth="1"/>
    <col min="10498" max="10498" width="65" style="217" customWidth="1"/>
    <col min="10499" max="10501" width="9.140625" style="217"/>
    <col min="10502" max="10502" width="15.7109375" style="217" customWidth="1"/>
    <col min="10503" max="10503" width="3" style="217" customWidth="1"/>
    <col min="10504" max="10752" width="9.140625" style="217"/>
    <col min="10753" max="10753" width="6.5703125" style="217" customWidth="1"/>
    <col min="10754" max="10754" width="65" style="217" customWidth="1"/>
    <col min="10755" max="10757" width="9.140625" style="217"/>
    <col min="10758" max="10758" width="15.7109375" style="217" customWidth="1"/>
    <col min="10759" max="10759" width="3" style="217" customWidth="1"/>
    <col min="10760" max="11008" width="9.140625" style="217"/>
    <col min="11009" max="11009" width="6.5703125" style="217" customWidth="1"/>
    <col min="11010" max="11010" width="65" style="217" customWidth="1"/>
    <col min="11011" max="11013" width="9.140625" style="217"/>
    <col min="11014" max="11014" width="15.7109375" style="217" customWidth="1"/>
    <col min="11015" max="11015" width="3" style="217" customWidth="1"/>
    <col min="11016" max="11264" width="9.140625" style="217"/>
    <col min="11265" max="11265" width="6.5703125" style="217" customWidth="1"/>
    <col min="11266" max="11266" width="65" style="217" customWidth="1"/>
    <col min="11267" max="11269" width="9.140625" style="217"/>
    <col min="11270" max="11270" width="15.7109375" style="217" customWidth="1"/>
    <col min="11271" max="11271" width="3" style="217" customWidth="1"/>
    <col min="11272" max="11520" width="9.140625" style="217"/>
    <col min="11521" max="11521" width="6.5703125" style="217" customWidth="1"/>
    <col min="11522" max="11522" width="65" style="217" customWidth="1"/>
    <col min="11523" max="11525" width="9.140625" style="217"/>
    <col min="11526" max="11526" width="15.7109375" style="217" customWidth="1"/>
    <col min="11527" max="11527" width="3" style="217" customWidth="1"/>
    <col min="11528" max="11776" width="9.140625" style="217"/>
    <col min="11777" max="11777" width="6.5703125" style="217" customWidth="1"/>
    <col min="11778" max="11778" width="65" style="217" customWidth="1"/>
    <col min="11779" max="11781" width="9.140625" style="217"/>
    <col min="11782" max="11782" width="15.7109375" style="217" customWidth="1"/>
    <col min="11783" max="11783" width="3" style="217" customWidth="1"/>
    <col min="11784" max="12032" width="9.140625" style="217"/>
    <col min="12033" max="12033" width="6.5703125" style="217" customWidth="1"/>
    <col min="12034" max="12034" width="65" style="217" customWidth="1"/>
    <col min="12035" max="12037" width="9.140625" style="217"/>
    <col min="12038" max="12038" width="15.7109375" style="217" customWidth="1"/>
    <col min="12039" max="12039" width="3" style="217" customWidth="1"/>
    <col min="12040" max="12288" width="9.140625" style="217"/>
    <col min="12289" max="12289" width="6.5703125" style="217" customWidth="1"/>
    <col min="12290" max="12290" width="65" style="217" customWidth="1"/>
    <col min="12291" max="12293" width="9.140625" style="217"/>
    <col min="12294" max="12294" width="15.7109375" style="217" customWidth="1"/>
    <col min="12295" max="12295" width="3" style="217" customWidth="1"/>
    <col min="12296" max="12544" width="9.140625" style="217"/>
    <col min="12545" max="12545" width="6.5703125" style="217" customWidth="1"/>
    <col min="12546" max="12546" width="65" style="217" customWidth="1"/>
    <col min="12547" max="12549" width="9.140625" style="217"/>
    <col min="12550" max="12550" width="15.7109375" style="217" customWidth="1"/>
    <col min="12551" max="12551" width="3" style="217" customWidth="1"/>
    <col min="12552" max="12800" width="9.140625" style="217"/>
    <col min="12801" max="12801" width="6.5703125" style="217" customWidth="1"/>
    <col min="12802" max="12802" width="65" style="217" customWidth="1"/>
    <col min="12803" max="12805" width="9.140625" style="217"/>
    <col min="12806" max="12806" width="15.7109375" style="217" customWidth="1"/>
    <col min="12807" max="12807" width="3" style="217" customWidth="1"/>
    <col min="12808" max="13056" width="9.140625" style="217"/>
    <col min="13057" max="13057" width="6.5703125" style="217" customWidth="1"/>
    <col min="13058" max="13058" width="65" style="217" customWidth="1"/>
    <col min="13059" max="13061" width="9.140625" style="217"/>
    <col min="13062" max="13062" width="15.7109375" style="217" customWidth="1"/>
    <col min="13063" max="13063" width="3" style="217" customWidth="1"/>
    <col min="13064" max="13312" width="9.140625" style="217"/>
    <col min="13313" max="13313" width="6.5703125" style="217" customWidth="1"/>
    <col min="13314" max="13314" width="65" style="217" customWidth="1"/>
    <col min="13315" max="13317" width="9.140625" style="217"/>
    <col min="13318" max="13318" width="15.7109375" style="217" customWidth="1"/>
    <col min="13319" max="13319" width="3" style="217" customWidth="1"/>
    <col min="13320" max="13568" width="9.140625" style="217"/>
    <col min="13569" max="13569" width="6.5703125" style="217" customWidth="1"/>
    <col min="13570" max="13570" width="65" style="217" customWidth="1"/>
    <col min="13571" max="13573" width="9.140625" style="217"/>
    <col min="13574" max="13574" width="15.7109375" style="217" customWidth="1"/>
    <col min="13575" max="13575" width="3" style="217" customWidth="1"/>
    <col min="13576" max="13824" width="9.140625" style="217"/>
    <col min="13825" max="13825" width="6.5703125" style="217" customWidth="1"/>
    <col min="13826" max="13826" width="65" style="217" customWidth="1"/>
    <col min="13827" max="13829" width="9.140625" style="217"/>
    <col min="13830" max="13830" width="15.7109375" style="217" customWidth="1"/>
    <col min="13831" max="13831" width="3" style="217" customWidth="1"/>
    <col min="13832" max="14080" width="9.140625" style="217"/>
    <col min="14081" max="14081" width="6.5703125" style="217" customWidth="1"/>
    <col min="14082" max="14082" width="65" style="217" customWidth="1"/>
    <col min="14083" max="14085" width="9.140625" style="217"/>
    <col min="14086" max="14086" width="15.7109375" style="217" customWidth="1"/>
    <col min="14087" max="14087" width="3" style="217" customWidth="1"/>
    <col min="14088" max="14336" width="9.140625" style="217"/>
    <col min="14337" max="14337" width="6.5703125" style="217" customWidth="1"/>
    <col min="14338" max="14338" width="65" style="217" customWidth="1"/>
    <col min="14339" max="14341" width="9.140625" style="217"/>
    <col min="14342" max="14342" width="15.7109375" style="217" customWidth="1"/>
    <col min="14343" max="14343" width="3" style="217" customWidth="1"/>
    <col min="14344" max="14592" width="9.140625" style="217"/>
    <col min="14593" max="14593" width="6.5703125" style="217" customWidth="1"/>
    <col min="14594" max="14594" width="65" style="217" customWidth="1"/>
    <col min="14595" max="14597" width="9.140625" style="217"/>
    <col min="14598" max="14598" width="15.7109375" style="217" customWidth="1"/>
    <col min="14599" max="14599" width="3" style="217" customWidth="1"/>
    <col min="14600" max="14848" width="9.140625" style="217"/>
    <col min="14849" max="14849" width="6.5703125" style="217" customWidth="1"/>
    <col min="14850" max="14850" width="65" style="217" customWidth="1"/>
    <col min="14851" max="14853" width="9.140625" style="217"/>
    <col min="14854" max="14854" width="15.7109375" style="217" customWidth="1"/>
    <col min="14855" max="14855" width="3" style="217" customWidth="1"/>
    <col min="14856" max="15104" width="9.140625" style="217"/>
    <col min="15105" max="15105" width="6.5703125" style="217" customWidth="1"/>
    <col min="15106" max="15106" width="65" style="217" customWidth="1"/>
    <col min="15107" max="15109" width="9.140625" style="217"/>
    <col min="15110" max="15110" width="15.7109375" style="217" customWidth="1"/>
    <col min="15111" max="15111" width="3" style="217" customWidth="1"/>
    <col min="15112" max="15360" width="9.140625" style="217"/>
    <col min="15361" max="15361" width="6.5703125" style="217" customWidth="1"/>
    <col min="15362" max="15362" width="65" style="217" customWidth="1"/>
    <col min="15363" max="15365" width="9.140625" style="217"/>
    <col min="15366" max="15366" width="15.7109375" style="217" customWidth="1"/>
    <col min="15367" max="15367" width="3" style="217" customWidth="1"/>
    <col min="15368" max="15616" width="9.140625" style="217"/>
    <col min="15617" max="15617" width="6.5703125" style="217" customWidth="1"/>
    <col min="15618" max="15618" width="65" style="217" customWidth="1"/>
    <col min="15619" max="15621" width="9.140625" style="217"/>
    <col min="15622" max="15622" width="15.7109375" style="217" customWidth="1"/>
    <col min="15623" max="15623" width="3" style="217" customWidth="1"/>
    <col min="15624" max="15872" width="9.140625" style="217"/>
    <col min="15873" max="15873" width="6.5703125" style="217" customWidth="1"/>
    <col min="15874" max="15874" width="65" style="217" customWidth="1"/>
    <col min="15875" max="15877" width="9.140625" style="217"/>
    <col min="15878" max="15878" width="15.7109375" style="217" customWidth="1"/>
    <col min="15879" max="15879" width="3" style="217" customWidth="1"/>
    <col min="15880" max="16128" width="9.140625" style="217"/>
    <col min="16129" max="16129" width="6.5703125" style="217" customWidth="1"/>
    <col min="16130" max="16130" width="65" style="217" customWidth="1"/>
    <col min="16131" max="16133" width="9.140625" style="217"/>
    <col min="16134" max="16134" width="15.7109375" style="217" customWidth="1"/>
    <col min="16135" max="16135" width="3" style="217" customWidth="1"/>
    <col min="16136" max="16384" width="9.140625" style="217"/>
  </cols>
  <sheetData>
    <row r="1" spans="1:9" ht="15.75">
      <c r="A1" s="809"/>
      <c r="B1" s="148" t="s">
        <v>656</v>
      </c>
      <c r="C1" s="888"/>
      <c r="D1" s="1334" t="s">
        <v>657</v>
      </c>
      <c r="E1" s="1203"/>
      <c r="F1" s="1204"/>
    </row>
    <row r="2" spans="1:9">
      <c r="A2" s="812"/>
      <c r="B2" s="219" t="s">
        <v>663</v>
      </c>
      <c r="C2" s="889"/>
      <c r="D2" s="1304">
        <f>SUM(F177)</f>
        <v>0</v>
      </c>
      <c r="E2" s="1305"/>
      <c r="F2" s="1306"/>
    </row>
    <row r="3" spans="1:9" ht="15.75">
      <c r="A3" s="339"/>
      <c r="B3" s="222" t="s">
        <v>1121</v>
      </c>
      <c r="C3" s="890"/>
      <c r="D3" s="1305"/>
      <c r="E3" s="1305"/>
      <c r="F3" s="1306"/>
    </row>
    <row r="4" spans="1:9" ht="15.75" thickBot="1">
      <c r="A4" s="342"/>
      <c r="B4" s="225"/>
      <c r="C4" s="226"/>
      <c r="D4" s="227"/>
      <c r="E4" s="228"/>
      <c r="F4" s="891"/>
    </row>
    <row r="5" spans="1:9" ht="24.75" thickBot="1">
      <c r="A5" s="328" t="s">
        <v>665</v>
      </c>
      <c r="B5" s="329" t="s">
        <v>666</v>
      </c>
      <c r="C5" s="330" t="s">
        <v>667</v>
      </c>
      <c r="D5" s="331" t="s">
        <v>668</v>
      </c>
      <c r="E5" s="332" t="s">
        <v>669</v>
      </c>
      <c r="F5" s="333" t="s">
        <v>670</v>
      </c>
      <c r="G5" s="892"/>
      <c r="H5" s="892"/>
      <c r="I5" s="892"/>
    </row>
    <row r="6" spans="1:9" ht="16.5" thickBot="1">
      <c r="A6" s="348"/>
      <c r="B6" s="237"/>
      <c r="C6" s="344"/>
      <c r="D6" s="345"/>
      <c r="E6" s="350"/>
      <c r="F6" s="816"/>
      <c r="G6" s="892"/>
      <c r="H6" s="892"/>
      <c r="I6" s="892"/>
    </row>
    <row r="7" spans="1:9">
      <c r="A7" s="893">
        <v>1</v>
      </c>
      <c r="B7" s="393" t="s">
        <v>919</v>
      </c>
      <c r="C7" s="818"/>
      <c r="D7" s="864"/>
      <c r="E7" s="894"/>
      <c r="F7" s="820"/>
      <c r="G7" s="892"/>
      <c r="H7" s="892"/>
      <c r="I7" s="892"/>
    </row>
    <row r="8" spans="1:9" ht="89.25">
      <c r="A8" s="895" t="s">
        <v>920</v>
      </c>
      <c r="B8" s="896" t="s">
        <v>921</v>
      </c>
      <c r="C8" s="823"/>
      <c r="D8" s="823">
        <v>1</v>
      </c>
      <c r="E8" s="65"/>
      <c r="F8" s="360">
        <f>D8*E8</f>
        <v>0</v>
      </c>
      <c r="G8" s="892"/>
      <c r="H8" s="892"/>
      <c r="I8" s="892"/>
    </row>
    <row r="9" spans="1:9" ht="25.5">
      <c r="A9" s="895" t="s">
        <v>922</v>
      </c>
      <c r="B9" s="897" t="s">
        <v>923</v>
      </c>
      <c r="C9" s="828" t="s">
        <v>12</v>
      </c>
      <c r="D9" s="828">
        <v>2</v>
      </c>
      <c r="E9" s="73"/>
      <c r="F9" s="360">
        <f>D9*E9</f>
        <v>0</v>
      </c>
      <c r="G9" s="892"/>
      <c r="H9" s="892"/>
      <c r="I9" s="892"/>
    </row>
    <row r="10" spans="1:9" ht="25.5">
      <c r="A10" s="895" t="s">
        <v>924</v>
      </c>
      <c r="B10" s="897" t="s">
        <v>925</v>
      </c>
      <c r="C10" s="828" t="s">
        <v>12</v>
      </c>
      <c r="D10" s="828">
        <v>2</v>
      </c>
      <c r="E10" s="73"/>
      <c r="F10" s="360">
        <f t="shared" ref="F10:F23" si="0">D10*E10</f>
        <v>0</v>
      </c>
      <c r="G10" s="892"/>
      <c r="H10" s="892"/>
      <c r="I10" s="892"/>
    </row>
    <row r="11" spans="1:9">
      <c r="A11" s="895" t="s">
        <v>926</v>
      </c>
      <c r="B11" s="898" t="s">
        <v>927</v>
      </c>
      <c r="C11" s="828" t="s">
        <v>12</v>
      </c>
      <c r="D11" s="828">
        <v>5</v>
      </c>
      <c r="E11" s="73"/>
      <c r="F11" s="360">
        <f t="shared" si="0"/>
        <v>0</v>
      </c>
      <c r="G11" s="892"/>
      <c r="H11" s="892"/>
      <c r="I11" s="892"/>
    </row>
    <row r="12" spans="1:9">
      <c r="A12" s="895" t="s">
        <v>928</v>
      </c>
      <c r="B12" s="898" t="s">
        <v>929</v>
      </c>
      <c r="C12" s="828" t="s">
        <v>12</v>
      </c>
      <c r="D12" s="828">
        <v>25</v>
      </c>
      <c r="E12" s="73"/>
      <c r="F12" s="360">
        <f t="shared" si="0"/>
        <v>0</v>
      </c>
      <c r="G12" s="892"/>
      <c r="H12" s="892"/>
      <c r="I12" s="892"/>
    </row>
    <row r="13" spans="1:9">
      <c r="A13" s="895" t="s">
        <v>930</v>
      </c>
      <c r="B13" s="897" t="s">
        <v>931</v>
      </c>
      <c r="C13" s="828" t="s">
        <v>12</v>
      </c>
      <c r="D13" s="828">
        <v>1</v>
      </c>
      <c r="E13" s="73"/>
      <c r="F13" s="360">
        <f t="shared" si="0"/>
        <v>0</v>
      </c>
      <c r="G13" s="892"/>
      <c r="H13" s="892"/>
      <c r="I13" s="892"/>
    </row>
    <row r="14" spans="1:9">
      <c r="A14" s="895" t="s">
        <v>932</v>
      </c>
      <c r="B14" s="897" t="s">
        <v>933</v>
      </c>
      <c r="C14" s="828" t="s">
        <v>12</v>
      </c>
      <c r="D14" s="828">
        <v>2</v>
      </c>
      <c r="E14" s="73"/>
      <c r="F14" s="360">
        <f t="shared" si="0"/>
        <v>0</v>
      </c>
      <c r="G14" s="892"/>
      <c r="H14" s="892"/>
      <c r="I14" s="892"/>
    </row>
    <row r="15" spans="1:9">
      <c r="A15" s="895" t="s">
        <v>934</v>
      </c>
      <c r="B15" s="897" t="s">
        <v>935</v>
      </c>
      <c r="C15" s="828" t="s">
        <v>12</v>
      </c>
      <c r="D15" s="828">
        <v>2</v>
      </c>
      <c r="E15" s="73"/>
      <c r="F15" s="360">
        <f t="shared" si="0"/>
        <v>0</v>
      </c>
      <c r="G15" s="892"/>
      <c r="H15" s="892"/>
      <c r="I15" s="892"/>
    </row>
    <row r="16" spans="1:9">
      <c r="A16" s="895" t="s">
        <v>936</v>
      </c>
      <c r="B16" s="897" t="s">
        <v>937</v>
      </c>
      <c r="C16" s="828" t="s">
        <v>12</v>
      </c>
      <c r="D16" s="828">
        <v>7</v>
      </c>
      <c r="E16" s="73"/>
      <c r="F16" s="360">
        <f t="shared" si="0"/>
        <v>0</v>
      </c>
      <c r="G16" s="892"/>
      <c r="H16" s="892"/>
      <c r="I16" s="892"/>
    </row>
    <row r="17" spans="1:9">
      <c r="A17" s="895" t="s">
        <v>938</v>
      </c>
      <c r="B17" s="897" t="s">
        <v>939</v>
      </c>
      <c r="C17" s="828" t="s">
        <v>12</v>
      </c>
      <c r="D17" s="828">
        <v>2</v>
      </c>
      <c r="E17" s="73"/>
      <c r="F17" s="360">
        <f t="shared" si="0"/>
        <v>0</v>
      </c>
      <c r="G17" s="892"/>
      <c r="H17" s="892"/>
      <c r="I17" s="892"/>
    </row>
    <row r="18" spans="1:9">
      <c r="A18" s="895" t="s">
        <v>940</v>
      </c>
      <c r="B18" s="897" t="s">
        <v>941</v>
      </c>
      <c r="C18" s="828" t="s">
        <v>12</v>
      </c>
      <c r="D18" s="828">
        <v>2</v>
      </c>
      <c r="E18" s="73"/>
      <c r="F18" s="360">
        <f t="shared" si="0"/>
        <v>0</v>
      </c>
      <c r="G18" s="892"/>
      <c r="H18" s="892"/>
      <c r="I18" s="892"/>
    </row>
    <row r="19" spans="1:9">
      <c r="A19" s="895" t="s">
        <v>942</v>
      </c>
      <c r="B19" s="897" t="s">
        <v>943</v>
      </c>
      <c r="C19" s="828" t="s">
        <v>12</v>
      </c>
      <c r="D19" s="828">
        <v>2</v>
      </c>
      <c r="E19" s="73"/>
      <c r="F19" s="360">
        <f t="shared" si="0"/>
        <v>0</v>
      </c>
      <c r="G19" s="892"/>
      <c r="H19" s="892"/>
      <c r="I19" s="892"/>
    </row>
    <row r="20" spans="1:9">
      <c r="A20" s="895" t="s">
        <v>944</v>
      </c>
      <c r="B20" s="897" t="s">
        <v>945</v>
      </c>
      <c r="C20" s="828" t="s">
        <v>12</v>
      </c>
      <c r="D20" s="828">
        <v>1</v>
      </c>
      <c r="E20" s="73"/>
      <c r="F20" s="360">
        <f t="shared" si="0"/>
        <v>0</v>
      </c>
      <c r="G20" s="892"/>
      <c r="H20" s="892"/>
      <c r="I20" s="892"/>
    </row>
    <row r="21" spans="1:9">
      <c r="A21" s="895" t="s">
        <v>946</v>
      </c>
      <c r="B21" s="899" t="s">
        <v>947</v>
      </c>
      <c r="C21" s="828" t="s">
        <v>12</v>
      </c>
      <c r="D21" s="828">
        <v>2</v>
      </c>
      <c r="E21" s="73"/>
      <c r="F21" s="360">
        <f t="shared" si="0"/>
        <v>0</v>
      </c>
      <c r="G21" s="892"/>
      <c r="H21" s="892"/>
      <c r="I21" s="892"/>
    </row>
    <row r="22" spans="1:9">
      <c r="A22" s="895" t="s">
        <v>948</v>
      </c>
      <c r="B22" s="899" t="s">
        <v>949</v>
      </c>
      <c r="C22" s="828" t="s">
        <v>12</v>
      </c>
      <c r="D22" s="828">
        <v>1</v>
      </c>
      <c r="E22" s="73"/>
      <c r="F22" s="360">
        <f t="shared" si="0"/>
        <v>0</v>
      </c>
      <c r="G22" s="892"/>
      <c r="H22" s="892"/>
      <c r="I22" s="892"/>
    </row>
    <row r="23" spans="1:9">
      <c r="A23" s="895" t="s">
        <v>950</v>
      </c>
      <c r="B23" s="899" t="s">
        <v>951</v>
      </c>
      <c r="C23" s="828" t="s">
        <v>12</v>
      </c>
      <c r="D23" s="828">
        <v>1</v>
      </c>
      <c r="E23" s="73"/>
      <c r="F23" s="360">
        <f t="shared" si="0"/>
        <v>0</v>
      </c>
      <c r="G23" s="892"/>
      <c r="H23" s="892"/>
      <c r="I23" s="892"/>
    </row>
    <row r="24" spans="1:9">
      <c r="A24" s="895" t="s">
        <v>952</v>
      </c>
      <c r="B24" s="900"/>
      <c r="C24" s="828"/>
      <c r="D24" s="828"/>
      <c r="E24" s="881"/>
      <c r="F24" s="360"/>
      <c r="G24" s="892"/>
      <c r="H24" s="892"/>
      <c r="I24" s="892"/>
    </row>
    <row r="25" spans="1:9">
      <c r="A25" s="895" t="s">
        <v>953</v>
      </c>
      <c r="B25" s="901" t="s">
        <v>954</v>
      </c>
      <c r="C25" s="828"/>
      <c r="D25" s="828"/>
      <c r="E25" s="881"/>
      <c r="F25" s="360"/>
      <c r="G25" s="892"/>
      <c r="H25" s="892"/>
      <c r="I25" s="892"/>
    </row>
    <row r="26" spans="1:9">
      <c r="A26" s="895" t="s">
        <v>955</v>
      </c>
      <c r="B26" s="902"/>
      <c r="C26" s="828"/>
      <c r="D26" s="828"/>
      <c r="E26" s="881"/>
      <c r="F26" s="360"/>
      <c r="G26" s="892"/>
      <c r="H26" s="892"/>
      <c r="I26" s="892"/>
    </row>
    <row r="27" spans="1:9" ht="25.5">
      <c r="A27" s="895" t="s">
        <v>956</v>
      </c>
      <c r="B27" s="897" t="s">
        <v>957</v>
      </c>
      <c r="C27" s="828" t="s">
        <v>39</v>
      </c>
      <c r="D27" s="828">
        <v>370</v>
      </c>
      <c r="E27" s="73"/>
      <c r="F27" s="360">
        <f>D27*E27</f>
        <v>0</v>
      </c>
      <c r="G27" s="892"/>
      <c r="H27" s="892"/>
      <c r="I27" s="892"/>
    </row>
    <row r="28" spans="1:9" ht="25.5">
      <c r="A28" s="895" t="s">
        <v>958</v>
      </c>
      <c r="B28" s="897" t="s">
        <v>959</v>
      </c>
      <c r="C28" s="828" t="s">
        <v>39</v>
      </c>
      <c r="D28" s="828">
        <v>75</v>
      </c>
      <c r="E28" s="73"/>
      <c r="F28" s="360">
        <f>D28*E28</f>
        <v>0</v>
      </c>
      <c r="G28" s="892"/>
      <c r="H28" s="892"/>
      <c r="I28" s="892"/>
    </row>
    <row r="29" spans="1:9">
      <c r="A29" s="895" t="s">
        <v>960</v>
      </c>
      <c r="B29" s="897" t="s">
        <v>961</v>
      </c>
      <c r="C29" s="828" t="s">
        <v>39</v>
      </c>
      <c r="D29" s="828">
        <v>135</v>
      </c>
      <c r="E29" s="73"/>
      <c r="F29" s="360">
        <f t="shared" ref="F29:F38" si="1">D29*E29</f>
        <v>0</v>
      </c>
      <c r="G29" s="892"/>
      <c r="H29" s="892"/>
      <c r="I29" s="892"/>
    </row>
    <row r="30" spans="1:9">
      <c r="A30" s="895" t="s">
        <v>962</v>
      </c>
      <c r="B30" s="897" t="s">
        <v>963</v>
      </c>
      <c r="C30" s="828" t="s">
        <v>39</v>
      </c>
      <c r="D30" s="828">
        <v>260</v>
      </c>
      <c r="E30" s="73"/>
      <c r="F30" s="360">
        <f t="shared" si="1"/>
        <v>0</v>
      </c>
      <c r="G30" s="892"/>
      <c r="H30" s="892"/>
      <c r="I30" s="892"/>
    </row>
    <row r="31" spans="1:9">
      <c r="A31" s="895" t="s">
        <v>964</v>
      </c>
      <c r="B31" s="897" t="s">
        <v>965</v>
      </c>
      <c r="C31" s="828" t="s">
        <v>39</v>
      </c>
      <c r="D31" s="828">
        <v>45</v>
      </c>
      <c r="E31" s="73"/>
      <c r="F31" s="360">
        <f t="shared" si="1"/>
        <v>0</v>
      </c>
      <c r="G31" s="892"/>
      <c r="H31" s="892"/>
      <c r="I31" s="892"/>
    </row>
    <row r="32" spans="1:9">
      <c r="A32" s="895" t="s">
        <v>966</v>
      </c>
      <c r="B32" s="897" t="s">
        <v>967</v>
      </c>
      <c r="C32" s="828" t="s">
        <v>39</v>
      </c>
      <c r="D32" s="828">
        <v>40</v>
      </c>
      <c r="E32" s="73"/>
      <c r="F32" s="360">
        <f t="shared" si="1"/>
        <v>0</v>
      </c>
      <c r="G32" s="892"/>
      <c r="H32" s="892"/>
      <c r="I32" s="892"/>
    </row>
    <row r="33" spans="1:9">
      <c r="A33" s="895" t="s">
        <v>968</v>
      </c>
      <c r="B33" s="897" t="s">
        <v>969</v>
      </c>
      <c r="C33" s="828" t="s">
        <v>597</v>
      </c>
      <c r="D33" s="828">
        <v>1</v>
      </c>
      <c r="E33" s="73"/>
      <c r="F33" s="360">
        <f t="shared" si="1"/>
        <v>0</v>
      </c>
      <c r="G33" s="892"/>
      <c r="H33" s="892"/>
      <c r="I33" s="892"/>
    </row>
    <row r="34" spans="1:9">
      <c r="A34" s="895" t="s">
        <v>970</v>
      </c>
      <c r="B34" s="897" t="s">
        <v>971</v>
      </c>
      <c r="C34" s="828" t="s">
        <v>597</v>
      </c>
      <c r="D34" s="828">
        <v>1</v>
      </c>
      <c r="E34" s="73"/>
      <c r="F34" s="360">
        <f t="shared" si="1"/>
        <v>0</v>
      </c>
      <c r="G34" s="892"/>
      <c r="H34" s="892"/>
      <c r="I34" s="892"/>
    </row>
    <row r="35" spans="1:9">
      <c r="A35" s="895" t="s">
        <v>972</v>
      </c>
      <c r="B35" s="897" t="s">
        <v>973</v>
      </c>
      <c r="C35" s="828" t="s">
        <v>597</v>
      </c>
      <c r="D35" s="828">
        <v>1</v>
      </c>
      <c r="E35" s="73"/>
      <c r="F35" s="360">
        <f t="shared" si="1"/>
        <v>0</v>
      </c>
      <c r="G35" s="892"/>
      <c r="H35" s="892"/>
      <c r="I35" s="892"/>
    </row>
    <row r="36" spans="1:9">
      <c r="A36" s="895" t="s">
        <v>974</v>
      </c>
      <c r="B36" s="897" t="s">
        <v>975</v>
      </c>
      <c r="C36" s="828" t="s">
        <v>597</v>
      </c>
      <c r="D36" s="828">
        <v>1</v>
      </c>
      <c r="E36" s="73"/>
      <c r="F36" s="360">
        <f t="shared" si="1"/>
        <v>0</v>
      </c>
      <c r="G36" s="892"/>
      <c r="H36" s="892"/>
      <c r="I36" s="892"/>
    </row>
    <row r="37" spans="1:9">
      <c r="A37" s="903"/>
      <c r="B37" s="897"/>
      <c r="C37" s="828"/>
      <c r="D37" s="828"/>
      <c r="E37" s="881"/>
      <c r="F37" s="360"/>
      <c r="G37" s="892"/>
      <c r="H37" s="892"/>
      <c r="I37" s="892"/>
    </row>
    <row r="38" spans="1:9">
      <c r="A38" s="904" t="s">
        <v>976</v>
      </c>
      <c r="B38" s="897" t="s">
        <v>977</v>
      </c>
      <c r="C38" s="841" t="s">
        <v>597</v>
      </c>
      <c r="D38" s="841">
        <v>1</v>
      </c>
      <c r="E38" s="73"/>
      <c r="F38" s="360">
        <f t="shared" si="1"/>
        <v>0</v>
      </c>
      <c r="G38" s="892"/>
      <c r="H38" s="892"/>
      <c r="I38" s="892"/>
    </row>
    <row r="39" spans="1:9">
      <c r="A39" s="905"/>
      <c r="B39" s="906"/>
      <c r="C39" s="907"/>
      <c r="D39" s="907"/>
      <c r="E39" s="881"/>
      <c r="F39" s="360"/>
      <c r="G39" s="892"/>
      <c r="H39" s="892"/>
      <c r="I39" s="892"/>
    </row>
    <row r="40" spans="1:9">
      <c r="A40" s="908">
        <v>2</v>
      </c>
      <c r="B40" s="393" t="s">
        <v>978</v>
      </c>
      <c r="C40" s="393"/>
      <c r="D40" s="393"/>
      <c r="E40" s="909"/>
      <c r="F40" s="360"/>
      <c r="G40" s="892"/>
      <c r="H40" s="892"/>
      <c r="I40" s="892"/>
    </row>
    <row r="41" spans="1:9" ht="38.25">
      <c r="A41" s="895" t="s">
        <v>979</v>
      </c>
      <c r="B41" s="910" t="s">
        <v>980</v>
      </c>
      <c r="C41" s="841"/>
      <c r="D41" s="841"/>
      <c r="E41" s="911"/>
      <c r="F41" s="360"/>
      <c r="G41" s="892"/>
      <c r="H41" s="892"/>
      <c r="I41" s="892"/>
    </row>
    <row r="42" spans="1:9">
      <c r="A42" s="912"/>
      <c r="B42" s="913" t="s">
        <v>981</v>
      </c>
      <c r="C42" s="828" t="s">
        <v>12</v>
      </c>
      <c r="D42" s="828">
        <v>1</v>
      </c>
      <c r="E42" s="73"/>
      <c r="F42" s="360">
        <f>D42*E42</f>
        <v>0</v>
      </c>
      <c r="G42" s="892"/>
      <c r="H42" s="892"/>
      <c r="I42" s="892"/>
    </row>
    <row r="43" spans="1:9">
      <c r="A43" s="912"/>
      <c r="B43" s="913" t="s">
        <v>982</v>
      </c>
      <c r="C43" s="828" t="s">
        <v>12</v>
      </c>
      <c r="D43" s="828">
        <v>1</v>
      </c>
      <c r="E43" s="73"/>
      <c r="F43" s="360">
        <f>D43*E43</f>
        <v>0</v>
      </c>
      <c r="G43" s="892"/>
      <c r="H43" s="892"/>
      <c r="I43" s="892"/>
    </row>
    <row r="44" spans="1:9" ht="25.5">
      <c r="A44" s="895" t="s">
        <v>983</v>
      </c>
      <c r="B44" s="913" t="s">
        <v>984</v>
      </c>
      <c r="C44" s="828" t="s">
        <v>12</v>
      </c>
      <c r="D44" s="828">
        <v>1</v>
      </c>
      <c r="E44" s="73"/>
      <c r="F44" s="360">
        <f t="shared" ref="F44:F107" si="2">D44*E44</f>
        <v>0</v>
      </c>
      <c r="G44" s="892"/>
      <c r="H44" s="892"/>
      <c r="I44" s="892"/>
    </row>
    <row r="45" spans="1:9" ht="25.5">
      <c r="A45" s="895" t="s">
        <v>985</v>
      </c>
      <c r="B45" s="913" t="s">
        <v>986</v>
      </c>
      <c r="C45" s="828" t="s">
        <v>12</v>
      </c>
      <c r="D45" s="828">
        <v>2</v>
      </c>
      <c r="E45" s="73"/>
      <c r="F45" s="360">
        <f t="shared" si="2"/>
        <v>0</v>
      </c>
      <c r="G45" s="892"/>
      <c r="H45" s="892"/>
      <c r="I45" s="892"/>
    </row>
    <row r="46" spans="1:9">
      <c r="A46" s="895" t="s">
        <v>987</v>
      </c>
      <c r="B46" s="913" t="s">
        <v>988</v>
      </c>
      <c r="C46" s="828" t="s">
        <v>12</v>
      </c>
      <c r="D46" s="828">
        <v>1</v>
      </c>
      <c r="E46" s="73"/>
      <c r="F46" s="360">
        <f t="shared" si="2"/>
        <v>0</v>
      </c>
      <c r="G46" s="892"/>
      <c r="H46" s="892"/>
      <c r="I46" s="892"/>
    </row>
    <row r="47" spans="1:9">
      <c r="A47" s="895" t="s">
        <v>989</v>
      </c>
      <c r="B47" s="913" t="s">
        <v>990</v>
      </c>
      <c r="C47" s="828" t="s">
        <v>12</v>
      </c>
      <c r="D47" s="828">
        <v>1</v>
      </c>
      <c r="E47" s="73"/>
      <c r="F47" s="360">
        <f t="shared" si="2"/>
        <v>0</v>
      </c>
      <c r="G47" s="892"/>
      <c r="H47" s="892"/>
      <c r="I47" s="892"/>
    </row>
    <row r="48" spans="1:9">
      <c r="A48" s="895" t="s">
        <v>991</v>
      </c>
      <c r="B48" s="913" t="s">
        <v>992</v>
      </c>
      <c r="C48" s="828" t="s">
        <v>12</v>
      </c>
      <c r="D48" s="828">
        <v>1</v>
      </c>
      <c r="E48" s="73"/>
      <c r="F48" s="360">
        <f t="shared" si="2"/>
        <v>0</v>
      </c>
      <c r="G48" s="892"/>
      <c r="H48" s="892"/>
      <c r="I48" s="892"/>
    </row>
    <row r="49" spans="1:9">
      <c r="A49" s="895" t="s">
        <v>993</v>
      </c>
      <c r="B49" s="913" t="s">
        <v>994</v>
      </c>
      <c r="C49" s="828" t="s">
        <v>12</v>
      </c>
      <c r="D49" s="828">
        <v>1</v>
      </c>
      <c r="E49" s="73"/>
      <c r="F49" s="360">
        <f t="shared" si="2"/>
        <v>0</v>
      </c>
      <c r="G49" s="892"/>
      <c r="H49" s="892"/>
      <c r="I49" s="892"/>
    </row>
    <row r="50" spans="1:9">
      <c r="A50" s="895" t="s">
        <v>995</v>
      </c>
      <c r="B50" s="913" t="s">
        <v>996</v>
      </c>
      <c r="C50" s="828" t="s">
        <v>12</v>
      </c>
      <c r="D50" s="828">
        <v>1</v>
      </c>
      <c r="E50" s="73"/>
      <c r="F50" s="360">
        <f t="shared" si="2"/>
        <v>0</v>
      </c>
      <c r="G50" s="892"/>
      <c r="H50" s="892"/>
      <c r="I50" s="892"/>
    </row>
    <row r="51" spans="1:9">
      <c r="A51" s="895" t="s">
        <v>997</v>
      </c>
      <c r="B51" s="913" t="s">
        <v>998</v>
      </c>
      <c r="C51" s="828" t="s">
        <v>12</v>
      </c>
      <c r="D51" s="828">
        <v>1</v>
      </c>
      <c r="E51" s="73"/>
      <c r="F51" s="360">
        <f t="shared" si="2"/>
        <v>0</v>
      </c>
      <c r="G51" s="892"/>
      <c r="H51" s="892"/>
      <c r="I51" s="892"/>
    </row>
    <row r="52" spans="1:9">
      <c r="A52" s="895" t="s">
        <v>999</v>
      </c>
      <c r="B52" s="913" t="s">
        <v>1000</v>
      </c>
      <c r="C52" s="828" t="s">
        <v>12</v>
      </c>
      <c r="D52" s="828">
        <v>1</v>
      </c>
      <c r="E52" s="73"/>
      <c r="F52" s="360">
        <f t="shared" si="2"/>
        <v>0</v>
      </c>
      <c r="G52" s="892"/>
      <c r="H52" s="892"/>
      <c r="I52" s="892"/>
    </row>
    <row r="53" spans="1:9">
      <c r="A53" s="895" t="s">
        <v>1001</v>
      </c>
      <c r="B53" s="913" t="s">
        <v>1002</v>
      </c>
      <c r="C53" s="828" t="s">
        <v>12</v>
      </c>
      <c r="D53" s="828">
        <v>2</v>
      </c>
      <c r="E53" s="73"/>
      <c r="F53" s="360">
        <f t="shared" si="2"/>
        <v>0</v>
      </c>
      <c r="G53" s="892"/>
      <c r="H53" s="892"/>
      <c r="I53" s="892"/>
    </row>
    <row r="54" spans="1:9">
      <c r="A54" s="895" t="s">
        <v>1003</v>
      </c>
      <c r="B54" s="902"/>
      <c r="C54" s="828"/>
      <c r="D54" s="828"/>
      <c r="E54" s="881"/>
      <c r="F54" s="360"/>
      <c r="G54" s="892"/>
      <c r="H54" s="892"/>
      <c r="I54" s="892"/>
    </row>
    <row r="55" spans="1:9">
      <c r="A55" s="895" t="s">
        <v>953</v>
      </c>
      <c r="B55" s="901" t="s">
        <v>954</v>
      </c>
      <c r="C55" s="828"/>
      <c r="D55" s="828"/>
      <c r="E55" s="881"/>
      <c r="F55" s="360"/>
      <c r="G55" s="892"/>
      <c r="H55" s="892"/>
      <c r="I55" s="892"/>
    </row>
    <row r="56" spans="1:9">
      <c r="A56" s="895" t="s">
        <v>1004</v>
      </c>
      <c r="B56" s="902"/>
      <c r="C56" s="828"/>
      <c r="D56" s="828"/>
      <c r="E56" s="881"/>
      <c r="F56" s="360"/>
      <c r="G56" s="892"/>
      <c r="H56" s="892"/>
      <c r="I56" s="892"/>
    </row>
    <row r="57" spans="1:9" ht="25.5">
      <c r="A57" s="895" t="s">
        <v>1004</v>
      </c>
      <c r="B57" s="913" t="s">
        <v>1005</v>
      </c>
      <c r="C57" s="828" t="s">
        <v>39</v>
      </c>
      <c r="D57" s="828">
        <v>1</v>
      </c>
      <c r="E57" s="73"/>
      <c r="F57" s="360">
        <f t="shared" si="2"/>
        <v>0</v>
      </c>
      <c r="G57" s="892"/>
      <c r="H57" s="892"/>
      <c r="I57" s="892"/>
    </row>
    <row r="58" spans="1:9" ht="25.5">
      <c r="A58" s="895" t="s">
        <v>1006</v>
      </c>
      <c r="B58" s="913" t="s">
        <v>1007</v>
      </c>
      <c r="C58" s="828" t="s">
        <v>39</v>
      </c>
      <c r="D58" s="828">
        <v>40</v>
      </c>
      <c r="E58" s="73"/>
      <c r="F58" s="360">
        <f t="shared" si="2"/>
        <v>0</v>
      </c>
      <c r="G58" s="892"/>
      <c r="H58" s="892"/>
      <c r="I58" s="892"/>
    </row>
    <row r="59" spans="1:9">
      <c r="A59" s="895" t="s">
        <v>1008</v>
      </c>
      <c r="B59" s="913" t="s">
        <v>969</v>
      </c>
      <c r="C59" s="828" t="s">
        <v>597</v>
      </c>
      <c r="D59" s="828">
        <v>1</v>
      </c>
      <c r="E59" s="73"/>
      <c r="F59" s="360">
        <f t="shared" si="2"/>
        <v>0</v>
      </c>
      <c r="G59" s="892"/>
      <c r="H59" s="892"/>
      <c r="I59" s="892"/>
    </row>
    <row r="60" spans="1:9">
      <c r="A60" s="895" t="s">
        <v>1009</v>
      </c>
      <c r="B60" s="913" t="s">
        <v>971</v>
      </c>
      <c r="C60" s="828" t="s">
        <v>597</v>
      </c>
      <c r="D60" s="828">
        <v>1</v>
      </c>
      <c r="E60" s="73"/>
      <c r="F60" s="360">
        <f t="shared" si="2"/>
        <v>0</v>
      </c>
      <c r="G60" s="892"/>
      <c r="H60" s="892"/>
      <c r="I60" s="892"/>
    </row>
    <row r="61" spans="1:9">
      <c r="A61" s="895" t="s">
        <v>1010</v>
      </c>
      <c r="B61" s="913" t="s">
        <v>973</v>
      </c>
      <c r="C61" s="828" t="s">
        <v>597</v>
      </c>
      <c r="D61" s="828">
        <v>1</v>
      </c>
      <c r="E61" s="73"/>
      <c r="F61" s="360">
        <f t="shared" si="2"/>
        <v>0</v>
      </c>
      <c r="G61" s="892"/>
      <c r="H61" s="892"/>
      <c r="I61" s="892"/>
    </row>
    <row r="62" spans="1:9">
      <c r="A62" s="895" t="s">
        <v>1011</v>
      </c>
      <c r="B62" s="913" t="s">
        <v>975</v>
      </c>
      <c r="C62" s="828" t="s">
        <v>597</v>
      </c>
      <c r="D62" s="828">
        <v>1</v>
      </c>
      <c r="E62" s="73"/>
      <c r="F62" s="360">
        <f t="shared" si="2"/>
        <v>0</v>
      </c>
      <c r="G62" s="892"/>
      <c r="H62" s="892"/>
      <c r="I62" s="892"/>
    </row>
    <row r="63" spans="1:9">
      <c r="A63" s="912"/>
      <c r="B63" s="914"/>
      <c r="C63" s="828"/>
      <c r="D63" s="828"/>
      <c r="E63" s="876"/>
      <c r="F63" s="360"/>
      <c r="G63" s="892"/>
      <c r="H63" s="892"/>
      <c r="I63" s="892"/>
    </row>
    <row r="64" spans="1:9">
      <c r="A64" s="915" t="s">
        <v>1012</v>
      </c>
      <c r="B64" s="897" t="s">
        <v>977</v>
      </c>
      <c r="C64" s="828" t="s">
        <v>597</v>
      </c>
      <c r="D64" s="828">
        <v>1</v>
      </c>
      <c r="E64" s="73"/>
      <c r="F64" s="360">
        <f t="shared" si="2"/>
        <v>0</v>
      </c>
      <c r="G64" s="892"/>
      <c r="H64" s="892"/>
      <c r="I64" s="892"/>
    </row>
    <row r="65" spans="1:9">
      <c r="A65" s="916"/>
      <c r="B65" s="917"/>
      <c r="C65" s="823"/>
      <c r="D65" s="823"/>
      <c r="E65" s="918"/>
      <c r="F65" s="360"/>
      <c r="G65" s="892"/>
      <c r="H65" s="892"/>
      <c r="I65" s="892"/>
    </row>
    <row r="66" spans="1:9">
      <c r="A66" s="908">
        <v>3</v>
      </c>
      <c r="B66" s="830" t="s">
        <v>1013</v>
      </c>
      <c r="C66" s="393"/>
      <c r="D66" s="393"/>
      <c r="E66" s="909"/>
      <c r="F66" s="360"/>
      <c r="G66" s="892"/>
      <c r="H66" s="892"/>
      <c r="I66" s="892"/>
    </row>
    <row r="67" spans="1:9" ht="38.25">
      <c r="A67" s="895" t="s">
        <v>1014</v>
      </c>
      <c r="B67" s="919" t="s">
        <v>1015</v>
      </c>
      <c r="C67" s="841"/>
      <c r="D67" s="841"/>
      <c r="E67" s="911"/>
      <c r="F67" s="360"/>
      <c r="G67" s="892"/>
      <c r="H67" s="892"/>
      <c r="I67" s="892"/>
    </row>
    <row r="68" spans="1:9">
      <c r="A68" s="895"/>
      <c r="B68" s="920" t="s">
        <v>1016</v>
      </c>
      <c r="C68" s="828" t="s">
        <v>1017</v>
      </c>
      <c r="D68" s="828">
        <v>1</v>
      </c>
      <c r="E68" s="73"/>
      <c r="F68" s="360">
        <f t="shared" si="2"/>
        <v>0</v>
      </c>
      <c r="G68" s="892"/>
      <c r="H68" s="892"/>
      <c r="I68" s="892"/>
    </row>
    <row r="69" spans="1:9">
      <c r="A69" s="895"/>
      <c r="B69" s="920" t="s">
        <v>1018</v>
      </c>
      <c r="C69" s="828" t="s">
        <v>1017</v>
      </c>
      <c r="D69" s="828">
        <v>1</v>
      </c>
      <c r="E69" s="73"/>
      <c r="F69" s="360">
        <f t="shared" si="2"/>
        <v>0</v>
      </c>
      <c r="G69" s="892"/>
      <c r="H69" s="892"/>
      <c r="I69" s="892"/>
    </row>
    <row r="70" spans="1:9" ht="25.5">
      <c r="A70" s="895" t="s">
        <v>1019</v>
      </c>
      <c r="B70" s="921" t="s">
        <v>986</v>
      </c>
      <c r="C70" s="828" t="s">
        <v>1017</v>
      </c>
      <c r="D70" s="828">
        <v>2</v>
      </c>
      <c r="E70" s="73"/>
      <c r="F70" s="360">
        <f t="shared" si="2"/>
        <v>0</v>
      </c>
      <c r="G70" s="892"/>
      <c r="H70" s="892"/>
      <c r="I70" s="892"/>
    </row>
    <row r="71" spans="1:9">
      <c r="A71" s="895" t="s">
        <v>1020</v>
      </c>
      <c r="B71" s="922" t="s">
        <v>990</v>
      </c>
      <c r="C71" s="828" t="s">
        <v>1017</v>
      </c>
      <c r="D71" s="828">
        <v>1</v>
      </c>
      <c r="E71" s="73"/>
      <c r="F71" s="360">
        <f t="shared" si="2"/>
        <v>0</v>
      </c>
      <c r="G71" s="892"/>
      <c r="H71" s="892"/>
      <c r="I71" s="892"/>
    </row>
    <row r="72" spans="1:9">
      <c r="A72" s="895" t="s">
        <v>1021</v>
      </c>
      <c r="B72" s="922" t="s">
        <v>992</v>
      </c>
      <c r="C72" s="828" t="s">
        <v>1017</v>
      </c>
      <c r="D72" s="828">
        <v>1</v>
      </c>
      <c r="E72" s="73"/>
      <c r="F72" s="360">
        <f t="shared" si="2"/>
        <v>0</v>
      </c>
      <c r="G72" s="892"/>
      <c r="H72" s="892"/>
      <c r="I72" s="892"/>
    </row>
    <row r="73" spans="1:9">
      <c r="A73" s="895" t="s">
        <v>1022</v>
      </c>
      <c r="B73" s="922" t="s">
        <v>996</v>
      </c>
      <c r="C73" s="828" t="s">
        <v>1017</v>
      </c>
      <c r="D73" s="828">
        <v>1</v>
      </c>
      <c r="E73" s="73"/>
      <c r="F73" s="360">
        <f t="shared" si="2"/>
        <v>0</v>
      </c>
      <c r="G73" s="892"/>
      <c r="H73" s="892"/>
      <c r="I73" s="892"/>
    </row>
    <row r="74" spans="1:9">
      <c r="A74" s="895" t="s">
        <v>1023</v>
      </c>
      <c r="B74" s="922" t="s">
        <v>998</v>
      </c>
      <c r="C74" s="828" t="s">
        <v>1017</v>
      </c>
      <c r="D74" s="828">
        <v>1</v>
      </c>
      <c r="E74" s="73"/>
      <c r="F74" s="360">
        <f t="shared" si="2"/>
        <v>0</v>
      </c>
      <c r="G74" s="892"/>
      <c r="H74" s="892"/>
      <c r="I74" s="892"/>
    </row>
    <row r="75" spans="1:9">
      <c r="A75" s="895" t="s">
        <v>1024</v>
      </c>
      <c r="B75" s="922" t="s">
        <v>1025</v>
      </c>
      <c r="C75" s="828" t="s">
        <v>1017</v>
      </c>
      <c r="D75" s="828">
        <v>1</v>
      </c>
      <c r="E75" s="73"/>
      <c r="F75" s="360">
        <f t="shared" si="2"/>
        <v>0</v>
      </c>
      <c r="G75" s="892"/>
      <c r="H75" s="892"/>
      <c r="I75" s="892"/>
    </row>
    <row r="76" spans="1:9">
      <c r="A76" s="895" t="s">
        <v>1026</v>
      </c>
      <c r="B76" s="922" t="s">
        <v>1027</v>
      </c>
      <c r="C76" s="828" t="s">
        <v>1017</v>
      </c>
      <c r="D76" s="828">
        <v>2</v>
      </c>
      <c r="E76" s="73"/>
      <c r="F76" s="360">
        <f t="shared" si="2"/>
        <v>0</v>
      </c>
      <c r="G76" s="892"/>
      <c r="H76" s="892"/>
      <c r="I76" s="892"/>
    </row>
    <row r="77" spans="1:9">
      <c r="A77" s="895" t="s">
        <v>1028</v>
      </c>
      <c r="B77" s="902"/>
      <c r="C77" s="828"/>
      <c r="D77" s="828"/>
      <c r="E77" s="881"/>
      <c r="F77" s="360"/>
      <c r="G77" s="892"/>
      <c r="H77" s="892"/>
      <c r="I77" s="892"/>
    </row>
    <row r="78" spans="1:9">
      <c r="A78" s="895" t="s">
        <v>953</v>
      </c>
      <c r="B78" s="901" t="s">
        <v>954</v>
      </c>
      <c r="C78" s="828"/>
      <c r="D78" s="828"/>
      <c r="E78" s="881"/>
      <c r="F78" s="360"/>
      <c r="G78" s="892"/>
      <c r="H78" s="892"/>
      <c r="I78" s="892"/>
    </row>
    <row r="79" spans="1:9">
      <c r="A79" s="895" t="s">
        <v>1029</v>
      </c>
      <c r="B79" s="902"/>
      <c r="C79" s="828"/>
      <c r="D79" s="828"/>
      <c r="E79" s="881"/>
      <c r="F79" s="360"/>
      <c r="G79" s="892"/>
      <c r="H79" s="892"/>
      <c r="I79" s="892"/>
    </row>
    <row r="80" spans="1:9" ht="25.5">
      <c r="A80" s="895" t="s">
        <v>1030</v>
      </c>
      <c r="B80" s="920" t="s">
        <v>1005</v>
      </c>
      <c r="C80" s="828" t="s">
        <v>39</v>
      </c>
      <c r="D80" s="828">
        <v>1</v>
      </c>
      <c r="E80" s="73"/>
      <c r="F80" s="360">
        <f t="shared" si="2"/>
        <v>0</v>
      </c>
      <c r="G80" s="892"/>
      <c r="H80" s="892"/>
      <c r="I80" s="892"/>
    </row>
    <row r="81" spans="1:9" ht="25.5">
      <c r="A81" s="895" t="s">
        <v>1031</v>
      </c>
      <c r="B81" s="920" t="s">
        <v>1032</v>
      </c>
      <c r="C81" s="828" t="s">
        <v>39</v>
      </c>
      <c r="D81" s="828">
        <v>20</v>
      </c>
      <c r="E81" s="73"/>
      <c r="F81" s="360">
        <f t="shared" si="2"/>
        <v>0</v>
      </c>
      <c r="G81" s="892"/>
      <c r="H81" s="892"/>
      <c r="I81" s="892"/>
    </row>
    <row r="82" spans="1:9">
      <c r="A82" s="895" t="s">
        <v>1033</v>
      </c>
      <c r="B82" s="920" t="s">
        <v>969</v>
      </c>
      <c r="C82" s="828" t="s">
        <v>597</v>
      </c>
      <c r="D82" s="828">
        <v>1</v>
      </c>
      <c r="E82" s="73"/>
      <c r="F82" s="360">
        <f t="shared" si="2"/>
        <v>0</v>
      </c>
      <c r="G82" s="892"/>
      <c r="H82" s="892"/>
      <c r="I82" s="892"/>
    </row>
    <row r="83" spans="1:9">
      <c r="A83" s="895" t="s">
        <v>1034</v>
      </c>
      <c r="B83" s="920" t="s">
        <v>971</v>
      </c>
      <c r="C83" s="828" t="s">
        <v>597</v>
      </c>
      <c r="D83" s="828">
        <v>1</v>
      </c>
      <c r="E83" s="73"/>
      <c r="F83" s="360">
        <f t="shared" si="2"/>
        <v>0</v>
      </c>
      <c r="G83" s="892"/>
      <c r="H83" s="892"/>
      <c r="I83" s="892"/>
    </row>
    <row r="84" spans="1:9">
      <c r="A84" s="895" t="s">
        <v>1035</v>
      </c>
      <c r="B84" s="920" t="s">
        <v>973</v>
      </c>
      <c r="C84" s="828" t="s">
        <v>597</v>
      </c>
      <c r="D84" s="828">
        <v>1</v>
      </c>
      <c r="E84" s="73"/>
      <c r="F84" s="360">
        <f t="shared" si="2"/>
        <v>0</v>
      </c>
      <c r="G84" s="892"/>
      <c r="H84" s="892"/>
      <c r="I84" s="892"/>
    </row>
    <row r="85" spans="1:9">
      <c r="A85" s="895" t="s">
        <v>1036</v>
      </c>
      <c r="B85" s="920" t="s">
        <v>975</v>
      </c>
      <c r="C85" s="828" t="s">
        <v>597</v>
      </c>
      <c r="D85" s="828">
        <v>1</v>
      </c>
      <c r="E85" s="73"/>
      <c r="F85" s="360">
        <f t="shared" si="2"/>
        <v>0</v>
      </c>
      <c r="G85" s="892"/>
      <c r="H85" s="892"/>
      <c r="I85" s="892"/>
    </row>
    <row r="86" spans="1:9">
      <c r="A86" s="923"/>
      <c r="B86" s="920"/>
      <c r="C86" s="828"/>
      <c r="D86" s="828"/>
      <c r="E86" s="876"/>
      <c r="F86" s="360"/>
      <c r="G86" s="892"/>
      <c r="H86" s="892"/>
      <c r="I86" s="892"/>
    </row>
    <row r="87" spans="1:9">
      <c r="A87" s="924" t="s">
        <v>1037</v>
      </c>
      <c r="B87" s="897" t="s">
        <v>977</v>
      </c>
      <c r="C87" s="828" t="s">
        <v>597</v>
      </c>
      <c r="D87" s="828">
        <v>1</v>
      </c>
      <c r="E87" s="73"/>
      <c r="F87" s="360">
        <f t="shared" si="2"/>
        <v>0</v>
      </c>
      <c r="G87" s="892"/>
      <c r="H87" s="892"/>
      <c r="I87" s="892"/>
    </row>
    <row r="88" spans="1:9">
      <c r="A88" s="925"/>
      <c r="B88" s="926"/>
      <c r="C88" s="823"/>
      <c r="D88" s="823"/>
      <c r="E88" s="918"/>
      <c r="F88" s="360"/>
      <c r="G88" s="892"/>
      <c r="H88" s="892"/>
      <c r="I88" s="892"/>
    </row>
    <row r="89" spans="1:9">
      <c r="A89" s="927" t="s">
        <v>236</v>
      </c>
      <c r="B89" s="830" t="s">
        <v>1038</v>
      </c>
      <c r="C89" s="832"/>
      <c r="D89" s="833"/>
      <c r="E89" s="928"/>
      <c r="F89" s="360"/>
      <c r="G89" s="892"/>
      <c r="H89" s="892"/>
      <c r="I89" s="892"/>
    </row>
    <row r="90" spans="1:9" ht="38.25">
      <c r="A90" s="895" t="s">
        <v>1039</v>
      </c>
      <c r="B90" s="919" t="s">
        <v>1040</v>
      </c>
      <c r="C90" s="841"/>
      <c r="D90" s="849"/>
      <c r="E90" s="911"/>
      <c r="F90" s="360"/>
      <c r="G90" s="892"/>
      <c r="H90" s="892"/>
      <c r="I90" s="892"/>
    </row>
    <row r="91" spans="1:9">
      <c r="A91" s="895"/>
      <c r="B91" s="920" t="s">
        <v>1041</v>
      </c>
      <c r="C91" s="828" t="s">
        <v>1017</v>
      </c>
      <c r="D91" s="836">
        <v>1</v>
      </c>
      <c r="E91" s="73"/>
      <c r="F91" s="360">
        <f t="shared" si="2"/>
        <v>0</v>
      </c>
      <c r="G91" s="892"/>
      <c r="H91" s="892"/>
      <c r="I91" s="892"/>
    </row>
    <row r="92" spans="1:9">
      <c r="A92" s="895"/>
      <c r="B92" s="920" t="s">
        <v>1042</v>
      </c>
      <c r="C92" s="828" t="s">
        <v>1017</v>
      </c>
      <c r="D92" s="836">
        <v>1</v>
      </c>
      <c r="E92" s="73"/>
      <c r="F92" s="360">
        <f t="shared" si="2"/>
        <v>0</v>
      </c>
      <c r="G92" s="892"/>
      <c r="H92" s="892"/>
      <c r="I92" s="892"/>
    </row>
    <row r="93" spans="1:9" ht="25.5">
      <c r="A93" s="895" t="s">
        <v>1043</v>
      </c>
      <c r="B93" s="921" t="s">
        <v>1044</v>
      </c>
      <c r="C93" s="828" t="s">
        <v>12</v>
      </c>
      <c r="D93" s="836">
        <v>1</v>
      </c>
      <c r="E93" s="73"/>
      <c r="F93" s="360">
        <f t="shared" si="2"/>
        <v>0</v>
      </c>
      <c r="G93" s="892"/>
      <c r="H93" s="892"/>
      <c r="I93" s="892"/>
    </row>
    <row r="94" spans="1:9">
      <c r="A94" s="895" t="s">
        <v>1045</v>
      </c>
      <c r="B94" s="922" t="s">
        <v>1046</v>
      </c>
      <c r="C94" s="828" t="s">
        <v>12</v>
      </c>
      <c r="D94" s="836">
        <v>1</v>
      </c>
      <c r="E94" s="73"/>
      <c r="F94" s="360">
        <f t="shared" si="2"/>
        <v>0</v>
      </c>
      <c r="G94" s="892"/>
      <c r="H94" s="892"/>
      <c r="I94" s="892"/>
    </row>
    <row r="95" spans="1:9">
      <c r="A95" s="895" t="s">
        <v>1047</v>
      </c>
      <c r="B95" s="922" t="s">
        <v>1000</v>
      </c>
      <c r="C95" s="828" t="s">
        <v>12</v>
      </c>
      <c r="D95" s="836">
        <v>1</v>
      </c>
      <c r="E95" s="73"/>
      <c r="F95" s="360">
        <f t="shared" si="2"/>
        <v>0</v>
      </c>
      <c r="G95" s="892"/>
      <c r="H95" s="892"/>
      <c r="I95" s="892"/>
    </row>
    <row r="96" spans="1:9">
      <c r="A96" s="895" t="s">
        <v>1048</v>
      </c>
      <c r="B96" s="922" t="s">
        <v>1049</v>
      </c>
      <c r="C96" s="828" t="s">
        <v>12</v>
      </c>
      <c r="D96" s="836">
        <v>2</v>
      </c>
      <c r="E96" s="73"/>
      <c r="F96" s="360">
        <f t="shared" si="2"/>
        <v>0</v>
      </c>
      <c r="G96" s="892"/>
      <c r="H96" s="892"/>
      <c r="I96" s="892"/>
    </row>
    <row r="97" spans="1:9">
      <c r="A97" s="895" t="s">
        <v>1050</v>
      </c>
      <c r="B97" s="902"/>
      <c r="C97" s="828"/>
      <c r="D97" s="836"/>
      <c r="E97" s="881"/>
      <c r="F97" s="360"/>
      <c r="G97" s="892"/>
      <c r="H97" s="892"/>
      <c r="I97" s="892"/>
    </row>
    <row r="98" spans="1:9">
      <c r="A98" s="895" t="s">
        <v>953</v>
      </c>
      <c r="B98" s="901" t="s">
        <v>954</v>
      </c>
      <c r="C98" s="828"/>
      <c r="D98" s="836"/>
      <c r="E98" s="881"/>
      <c r="F98" s="360"/>
      <c r="G98" s="892"/>
      <c r="H98" s="892"/>
      <c r="I98" s="892"/>
    </row>
    <row r="99" spans="1:9">
      <c r="A99" s="895" t="s">
        <v>1051</v>
      </c>
      <c r="B99" s="902"/>
      <c r="C99" s="828"/>
      <c r="D99" s="836"/>
      <c r="E99" s="881"/>
      <c r="F99" s="360"/>
      <c r="G99" s="892"/>
      <c r="H99" s="892"/>
      <c r="I99" s="892"/>
    </row>
    <row r="100" spans="1:9" ht="25.5">
      <c r="A100" s="895" t="s">
        <v>1052</v>
      </c>
      <c r="B100" s="920" t="s">
        <v>1005</v>
      </c>
      <c r="C100" s="828" t="s">
        <v>39</v>
      </c>
      <c r="D100" s="836">
        <v>1</v>
      </c>
      <c r="E100" s="73"/>
      <c r="F100" s="360">
        <f t="shared" si="2"/>
        <v>0</v>
      </c>
      <c r="G100" s="892"/>
      <c r="H100" s="892"/>
      <c r="I100" s="892"/>
    </row>
    <row r="101" spans="1:9" ht="25.5">
      <c r="A101" s="895" t="s">
        <v>1053</v>
      </c>
      <c r="B101" s="920" t="s">
        <v>1054</v>
      </c>
      <c r="C101" s="828" t="s">
        <v>39</v>
      </c>
      <c r="D101" s="828">
        <v>6</v>
      </c>
      <c r="E101" s="73"/>
      <c r="F101" s="360">
        <f t="shared" si="2"/>
        <v>0</v>
      </c>
      <c r="G101" s="892"/>
      <c r="H101" s="892"/>
      <c r="I101" s="892"/>
    </row>
    <row r="102" spans="1:9">
      <c r="A102" s="895" t="s">
        <v>1055</v>
      </c>
      <c r="B102" s="920" t="s">
        <v>969</v>
      </c>
      <c r="C102" s="828" t="s">
        <v>597</v>
      </c>
      <c r="D102" s="828">
        <v>1</v>
      </c>
      <c r="E102" s="73"/>
      <c r="F102" s="360">
        <f t="shared" si="2"/>
        <v>0</v>
      </c>
      <c r="G102" s="892"/>
      <c r="H102" s="892"/>
      <c r="I102" s="892"/>
    </row>
    <row r="103" spans="1:9">
      <c r="A103" s="895" t="s">
        <v>1056</v>
      </c>
      <c r="B103" s="920" t="s">
        <v>971</v>
      </c>
      <c r="C103" s="828" t="s">
        <v>597</v>
      </c>
      <c r="D103" s="828">
        <v>1</v>
      </c>
      <c r="E103" s="73"/>
      <c r="F103" s="360">
        <f t="shared" si="2"/>
        <v>0</v>
      </c>
      <c r="G103" s="892"/>
      <c r="H103" s="892"/>
      <c r="I103" s="892"/>
    </row>
    <row r="104" spans="1:9">
      <c r="A104" s="895" t="s">
        <v>1057</v>
      </c>
      <c r="B104" s="920" t="s">
        <v>973</v>
      </c>
      <c r="C104" s="843" t="s">
        <v>597</v>
      </c>
      <c r="D104" s="843">
        <v>1</v>
      </c>
      <c r="E104" s="73"/>
      <c r="F104" s="360">
        <f t="shared" si="2"/>
        <v>0</v>
      </c>
      <c r="G104" s="892"/>
      <c r="H104" s="892"/>
      <c r="I104" s="892"/>
    </row>
    <row r="105" spans="1:9">
      <c r="A105" s="895" t="s">
        <v>1058</v>
      </c>
      <c r="B105" s="920" t="s">
        <v>975</v>
      </c>
      <c r="C105" s="843" t="s">
        <v>597</v>
      </c>
      <c r="D105" s="843">
        <v>1</v>
      </c>
      <c r="E105" s="73"/>
      <c r="F105" s="360">
        <f t="shared" si="2"/>
        <v>0</v>
      </c>
      <c r="G105" s="892"/>
      <c r="H105" s="892"/>
      <c r="I105" s="892"/>
    </row>
    <row r="106" spans="1:9">
      <c r="A106" s="929"/>
      <c r="B106" s="920"/>
      <c r="C106" s="930"/>
      <c r="D106" s="930"/>
      <c r="E106" s="876"/>
      <c r="F106" s="360"/>
      <c r="G106" s="892"/>
      <c r="H106" s="892"/>
      <c r="I106" s="892"/>
    </row>
    <row r="107" spans="1:9">
      <c r="A107" s="931" t="s">
        <v>1059</v>
      </c>
      <c r="B107" s="897" t="s">
        <v>977</v>
      </c>
      <c r="C107" s="843" t="s">
        <v>597</v>
      </c>
      <c r="D107" s="843">
        <v>1</v>
      </c>
      <c r="E107" s="73"/>
      <c r="F107" s="360">
        <f t="shared" si="2"/>
        <v>0</v>
      </c>
      <c r="G107" s="892"/>
      <c r="H107" s="892"/>
      <c r="I107" s="892"/>
    </row>
    <row r="108" spans="1:9">
      <c r="A108" s="925"/>
      <c r="B108" s="926"/>
      <c r="C108" s="823"/>
      <c r="D108" s="823"/>
      <c r="E108" s="918"/>
      <c r="F108" s="360"/>
      <c r="G108" s="892"/>
      <c r="H108" s="892"/>
      <c r="I108" s="892"/>
    </row>
    <row r="109" spans="1:9">
      <c r="A109" s="927" t="s">
        <v>580</v>
      </c>
      <c r="B109" s="830" t="s">
        <v>1060</v>
      </c>
      <c r="C109" s="832"/>
      <c r="D109" s="832"/>
      <c r="E109" s="928"/>
      <c r="F109" s="360"/>
      <c r="G109" s="892"/>
      <c r="H109" s="892"/>
      <c r="I109" s="892"/>
    </row>
    <row r="110" spans="1:9" ht="38.25">
      <c r="A110" s="895" t="s">
        <v>1061</v>
      </c>
      <c r="B110" s="919" t="s">
        <v>1062</v>
      </c>
      <c r="C110" s="841"/>
      <c r="D110" s="841"/>
      <c r="E110" s="911"/>
      <c r="F110" s="360"/>
      <c r="G110" s="892"/>
      <c r="H110" s="892"/>
      <c r="I110" s="892"/>
    </row>
    <row r="111" spans="1:9">
      <c r="A111" s="895"/>
      <c r="B111" s="920" t="s">
        <v>1041</v>
      </c>
      <c r="C111" s="828" t="s">
        <v>1017</v>
      </c>
      <c r="D111" s="836">
        <v>1</v>
      </c>
      <c r="E111" s="73"/>
      <c r="F111" s="360">
        <f t="shared" ref="F111:F170" si="3">D111*E111</f>
        <v>0</v>
      </c>
      <c r="G111" s="892"/>
      <c r="H111" s="892"/>
      <c r="I111" s="892"/>
    </row>
    <row r="112" spans="1:9">
      <c r="A112" s="895"/>
      <c r="B112" s="920" t="s">
        <v>1042</v>
      </c>
      <c r="C112" s="828" t="s">
        <v>1017</v>
      </c>
      <c r="D112" s="836">
        <v>1</v>
      </c>
      <c r="E112" s="73"/>
      <c r="F112" s="360">
        <f t="shared" si="3"/>
        <v>0</v>
      </c>
      <c r="G112" s="892"/>
      <c r="H112" s="892"/>
      <c r="I112" s="892"/>
    </row>
    <row r="113" spans="1:9">
      <c r="A113" s="895" t="s">
        <v>1063</v>
      </c>
      <c r="B113" s="922" t="s">
        <v>1064</v>
      </c>
      <c r="C113" s="828" t="s">
        <v>12</v>
      </c>
      <c r="D113" s="836">
        <v>2</v>
      </c>
      <c r="E113" s="73"/>
      <c r="F113" s="360">
        <f t="shared" si="3"/>
        <v>0</v>
      </c>
      <c r="G113" s="892"/>
      <c r="H113" s="892"/>
      <c r="I113" s="892"/>
    </row>
    <row r="114" spans="1:9">
      <c r="A114" s="895" t="s">
        <v>1063</v>
      </c>
      <c r="B114" s="922" t="s">
        <v>1065</v>
      </c>
      <c r="C114" s="828" t="s">
        <v>12</v>
      </c>
      <c r="D114" s="836">
        <v>2</v>
      </c>
      <c r="E114" s="73"/>
      <c r="F114" s="360">
        <f t="shared" si="3"/>
        <v>0</v>
      </c>
      <c r="G114" s="892"/>
      <c r="H114" s="892"/>
      <c r="I114" s="892"/>
    </row>
    <row r="115" spans="1:9">
      <c r="A115" s="895" t="s">
        <v>1066</v>
      </c>
      <c r="B115" s="922" t="s">
        <v>1000</v>
      </c>
      <c r="C115" s="828" t="s">
        <v>12</v>
      </c>
      <c r="D115" s="836">
        <v>2</v>
      </c>
      <c r="E115" s="73"/>
      <c r="F115" s="360">
        <f t="shared" si="3"/>
        <v>0</v>
      </c>
      <c r="G115" s="892"/>
      <c r="H115" s="892"/>
      <c r="I115" s="892"/>
    </row>
    <row r="116" spans="1:9">
      <c r="A116" s="895" t="s">
        <v>1067</v>
      </c>
      <c r="B116" s="922" t="s">
        <v>1049</v>
      </c>
      <c r="C116" s="828" t="s">
        <v>12</v>
      </c>
      <c r="D116" s="836">
        <v>2</v>
      </c>
      <c r="E116" s="73"/>
      <c r="F116" s="360">
        <f t="shared" si="3"/>
        <v>0</v>
      </c>
      <c r="G116" s="892"/>
      <c r="H116" s="892"/>
      <c r="I116" s="892"/>
    </row>
    <row r="117" spans="1:9">
      <c r="A117" s="895" t="s">
        <v>1068</v>
      </c>
      <c r="B117" s="902"/>
      <c r="C117" s="828"/>
      <c r="D117" s="836"/>
      <c r="E117" s="881"/>
      <c r="F117" s="360"/>
      <c r="G117" s="892"/>
      <c r="H117" s="892"/>
      <c r="I117" s="892"/>
    </row>
    <row r="118" spans="1:9">
      <c r="A118" s="895" t="s">
        <v>953</v>
      </c>
      <c r="B118" s="901" t="s">
        <v>954</v>
      </c>
      <c r="C118" s="828"/>
      <c r="D118" s="836"/>
      <c r="E118" s="881"/>
      <c r="F118" s="360"/>
      <c r="G118" s="892"/>
      <c r="H118" s="892"/>
      <c r="I118" s="892"/>
    </row>
    <row r="119" spans="1:9">
      <c r="A119" s="895" t="s">
        <v>1069</v>
      </c>
      <c r="B119" s="902"/>
      <c r="C119" s="828"/>
      <c r="D119" s="836"/>
      <c r="E119" s="881"/>
      <c r="F119" s="360"/>
      <c r="G119" s="892"/>
      <c r="H119" s="892"/>
      <c r="I119" s="892"/>
    </row>
    <row r="120" spans="1:9" ht="25.5">
      <c r="A120" s="895" t="s">
        <v>1070</v>
      </c>
      <c r="B120" s="920" t="s">
        <v>1005</v>
      </c>
      <c r="C120" s="828" t="s">
        <v>39</v>
      </c>
      <c r="D120" s="828">
        <v>1</v>
      </c>
      <c r="E120" s="73"/>
      <c r="F120" s="360">
        <f t="shared" si="3"/>
        <v>0</v>
      </c>
      <c r="G120" s="892"/>
      <c r="H120" s="892"/>
      <c r="I120" s="892"/>
    </row>
    <row r="121" spans="1:9" ht="25.5">
      <c r="A121" s="895" t="s">
        <v>1071</v>
      </c>
      <c r="B121" s="920" t="s">
        <v>1054</v>
      </c>
      <c r="C121" s="843" t="s">
        <v>39</v>
      </c>
      <c r="D121" s="843">
        <v>6</v>
      </c>
      <c r="E121" s="73"/>
      <c r="F121" s="360">
        <f t="shared" si="3"/>
        <v>0</v>
      </c>
      <c r="G121" s="892"/>
      <c r="H121" s="892"/>
      <c r="I121" s="892"/>
    </row>
    <row r="122" spans="1:9">
      <c r="A122" s="895" t="s">
        <v>1072</v>
      </c>
      <c r="B122" s="920" t="s">
        <v>969</v>
      </c>
      <c r="C122" s="843" t="s">
        <v>597</v>
      </c>
      <c r="D122" s="843">
        <v>1</v>
      </c>
      <c r="E122" s="73"/>
      <c r="F122" s="360">
        <f t="shared" si="3"/>
        <v>0</v>
      </c>
      <c r="G122" s="892"/>
      <c r="H122" s="892"/>
      <c r="I122" s="892"/>
    </row>
    <row r="123" spans="1:9">
      <c r="A123" s="895" t="s">
        <v>1073</v>
      </c>
      <c r="B123" s="920" t="s">
        <v>971</v>
      </c>
      <c r="C123" s="828" t="s">
        <v>597</v>
      </c>
      <c r="D123" s="836">
        <v>1</v>
      </c>
      <c r="E123" s="73"/>
      <c r="F123" s="360">
        <f t="shared" si="3"/>
        <v>0</v>
      </c>
      <c r="G123" s="892"/>
      <c r="H123" s="892"/>
      <c r="I123" s="892"/>
    </row>
    <row r="124" spans="1:9">
      <c r="A124" s="895" t="s">
        <v>1074</v>
      </c>
      <c r="B124" s="920" t="s">
        <v>973</v>
      </c>
      <c r="C124" s="828" t="s">
        <v>597</v>
      </c>
      <c r="D124" s="836">
        <v>1</v>
      </c>
      <c r="E124" s="73"/>
      <c r="F124" s="360">
        <f t="shared" si="3"/>
        <v>0</v>
      </c>
      <c r="G124" s="892"/>
      <c r="H124" s="892"/>
      <c r="I124" s="892"/>
    </row>
    <row r="125" spans="1:9">
      <c r="A125" s="895" t="s">
        <v>1075</v>
      </c>
      <c r="B125" s="920" t="s">
        <v>975</v>
      </c>
      <c r="C125" s="828" t="s">
        <v>597</v>
      </c>
      <c r="D125" s="836">
        <v>1</v>
      </c>
      <c r="E125" s="73"/>
      <c r="F125" s="360">
        <f t="shared" si="3"/>
        <v>0</v>
      </c>
      <c r="G125" s="892"/>
      <c r="H125" s="892"/>
      <c r="I125" s="892"/>
    </row>
    <row r="126" spans="1:9">
      <c r="A126" s="912"/>
      <c r="B126" s="920"/>
      <c r="C126" s="828"/>
      <c r="D126" s="836"/>
      <c r="E126" s="932"/>
      <c r="F126" s="360"/>
      <c r="G126" s="892"/>
      <c r="H126" s="892"/>
      <c r="I126" s="892"/>
    </row>
    <row r="127" spans="1:9">
      <c r="A127" s="915" t="s">
        <v>1076</v>
      </c>
      <c r="B127" s="897" t="s">
        <v>977</v>
      </c>
      <c r="C127" s="828" t="s">
        <v>597</v>
      </c>
      <c r="D127" s="836">
        <v>1</v>
      </c>
      <c r="E127" s="73"/>
      <c r="F127" s="360">
        <f t="shared" si="3"/>
        <v>0</v>
      </c>
      <c r="G127" s="892"/>
      <c r="H127" s="892"/>
      <c r="I127" s="892"/>
    </row>
    <row r="128" spans="1:9">
      <c r="A128" s="933"/>
      <c r="B128" s="896"/>
      <c r="C128" s="823"/>
      <c r="D128" s="846"/>
      <c r="E128" s="918"/>
      <c r="F128" s="360"/>
      <c r="G128" s="892"/>
      <c r="H128" s="892"/>
      <c r="I128" s="892"/>
    </row>
    <row r="129" spans="1:9">
      <c r="A129" s="927" t="s">
        <v>254</v>
      </c>
      <c r="B129" s="830" t="s">
        <v>1077</v>
      </c>
      <c r="C129" s="832"/>
      <c r="D129" s="832"/>
      <c r="E129" s="928"/>
      <c r="F129" s="360"/>
      <c r="G129" s="892"/>
      <c r="H129" s="892"/>
      <c r="I129" s="892"/>
    </row>
    <row r="130" spans="1:9" ht="38.25">
      <c r="A130" s="933" t="s">
        <v>1078</v>
      </c>
      <c r="B130" s="919" t="s">
        <v>1079</v>
      </c>
      <c r="C130" s="934"/>
      <c r="D130" s="935"/>
      <c r="E130" s="918"/>
      <c r="F130" s="360"/>
      <c r="G130" s="892"/>
      <c r="H130" s="892"/>
      <c r="I130" s="892"/>
    </row>
    <row r="131" spans="1:9">
      <c r="A131" s="933"/>
      <c r="B131" s="920" t="s">
        <v>1080</v>
      </c>
      <c r="C131" s="879" t="s">
        <v>1017</v>
      </c>
      <c r="D131" s="936">
        <v>1</v>
      </c>
      <c r="E131" s="65"/>
      <c r="F131" s="360">
        <f t="shared" si="3"/>
        <v>0</v>
      </c>
      <c r="G131" s="892"/>
      <c r="H131" s="892"/>
      <c r="I131" s="892"/>
    </row>
    <row r="132" spans="1:9">
      <c r="A132" s="933"/>
      <c r="B132" s="937" t="s">
        <v>1081</v>
      </c>
      <c r="C132" s="879" t="s">
        <v>1017</v>
      </c>
      <c r="D132" s="938">
        <v>1</v>
      </c>
      <c r="E132" s="65"/>
      <c r="F132" s="360">
        <f t="shared" si="3"/>
        <v>0</v>
      </c>
      <c r="G132" s="892"/>
      <c r="H132" s="892"/>
      <c r="I132" s="892"/>
    </row>
    <row r="133" spans="1:9" ht="25.5">
      <c r="A133" s="895" t="s">
        <v>1082</v>
      </c>
      <c r="B133" s="939" t="s">
        <v>1083</v>
      </c>
      <c r="C133" s="940" t="s">
        <v>12</v>
      </c>
      <c r="D133" s="941">
        <v>2</v>
      </c>
      <c r="E133" s="65"/>
      <c r="F133" s="360">
        <f t="shared" si="3"/>
        <v>0</v>
      </c>
      <c r="G133" s="892"/>
      <c r="H133" s="892"/>
      <c r="I133" s="892"/>
    </row>
    <row r="134" spans="1:9">
      <c r="A134" s="895" t="s">
        <v>1084</v>
      </c>
      <c r="B134" s="942" t="s">
        <v>1085</v>
      </c>
      <c r="C134" s="940" t="s">
        <v>12</v>
      </c>
      <c r="D134" s="941">
        <v>1</v>
      </c>
      <c r="E134" s="65"/>
      <c r="F134" s="360">
        <f t="shared" si="3"/>
        <v>0</v>
      </c>
      <c r="G134" s="892"/>
      <c r="H134" s="892"/>
      <c r="I134" s="892"/>
    </row>
    <row r="135" spans="1:9">
      <c r="A135" s="895" t="s">
        <v>1086</v>
      </c>
      <c r="B135" s="942" t="s">
        <v>1087</v>
      </c>
      <c r="C135" s="940" t="s">
        <v>12</v>
      </c>
      <c r="D135" s="941">
        <v>1</v>
      </c>
      <c r="E135" s="65"/>
      <c r="F135" s="360">
        <f t="shared" si="3"/>
        <v>0</v>
      </c>
      <c r="G135" s="892"/>
      <c r="H135" s="892"/>
      <c r="I135" s="892"/>
    </row>
    <row r="136" spans="1:9">
      <c r="A136" s="895" t="s">
        <v>1088</v>
      </c>
      <c r="B136" s="942" t="s">
        <v>1089</v>
      </c>
      <c r="C136" s="940" t="s">
        <v>12</v>
      </c>
      <c r="D136" s="941">
        <v>2</v>
      </c>
      <c r="E136" s="65"/>
      <c r="F136" s="360">
        <f t="shared" si="3"/>
        <v>0</v>
      </c>
      <c r="G136" s="892"/>
      <c r="H136" s="892"/>
      <c r="I136" s="892"/>
    </row>
    <row r="137" spans="1:9">
      <c r="A137" s="895" t="s">
        <v>1090</v>
      </c>
      <c r="B137" s="943"/>
      <c r="C137" s="940"/>
      <c r="D137" s="941"/>
      <c r="E137" s="918"/>
      <c r="F137" s="360"/>
      <c r="G137" s="892"/>
      <c r="H137" s="892"/>
      <c r="I137" s="892"/>
    </row>
    <row r="138" spans="1:9">
      <c r="A138" s="895" t="s">
        <v>953</v>
      </c>
      <c r="B138" s="942" t="s">
        <v>954</v>
      </c>
      <c r="C138" s="940"/>
      <c r="D138" s="941"/>
      <c r="E138" s="918"/>
      <c r="F138" s="360"/>
      <c r="G138" s="892"/>
      <c r="H138" s="892"/>
      <c r="I138" s="892"/>
    </row>
    <row r="139" spans="1:9">
      <c r="A139" s="895" t="s">
        <v>1091</v>
      </c>
      <c r="B139" s="943"/>
      <c r="C139" s="940"/>
      <c r="D139" s="941"/>
      <c r="E139" s="918"/>
      <c r="F139" s="360"/>
      <c r="G139" s="892"/>
      <c r="H139" s="892"/>
      <c r="I139" s="892"/>
    </row>
    <row r="140" spans="1:9" ht="25.5">
      <c r="A140" s="895" t="s">
        <v>1092</v>
      </c>
      <c r="B140" s="944" t="s">
        <v>1032</v>
      </c>
      <c r="C140" s="940" t="s">
        <v>39</v>
      </c>
      <c r="D140" s="941">
        <v>20</v>
      </c>
      <c r="E140" s="65"/>
      <c r="F140" s="360">
        <f t="shared" si="3"/>
        <v>0</v>
      </c>
      <c r="G140" s="892"/>
      <c r="H140" s="892"/>
      <c r="I140" s="892"/>
    </row>
    <row r="141" spans="1:9">
      <c r="A141" s="895" t="s">
        <v>1093</v>
      </c>
      <c r="B141" s="944" t="s">
        <v>969</v>
      </c>
      <c r="C141" s="940" t="s">
        <v>597</v>
      </c>
      <c r="D141" s="941">
        <v>1</v>
      </c>
      <c r="E141" s="65"/>
      <c r="F141" s="360">
        <f t="shared" si="3"/>
        <v>0</v>
      </c>
      <c r="G141" s="892"/>
      <c r="H141" s="892"/>
      <c r="I141" s="892"/>
    </row>
    <row r="142" spans="1:9">
      <c r="A142" s="895" t="s">
        <v>1094</v>
      </c>
      <c r="B142" s="944" t="s">
        <v>971</v>
      </c>
      <c r="C142" s="940" t="s">
        <v>597</v>
      </c>
      <c r="D142" s="941">
        <v>1</v>
      </c>
      <c r="E142" s="65"/>
      <c r="F142" s="360">
        <f t="shared" si="3"/>
        <v>0</v>
      </c>
      <c r="G142" s="892"/>
      <c r="H142" s="892"/>
      <c r="I142" s="892"/>
    </row>
    <row r="143" spans="1:9">
      <c r="A143" s="895" t="s">
        <v>1095</v>
      </c>
      <c r="B143" s="944" t="s">
        <v>973</v>
      </c>
      <c r="C143" s="940" t="s">
        <v>597</v>
      </c>
      <c r="D143" s="941">
        <v>1</v>
      </c>
      <c r="E143" s="65"/>
      <c r="F143" s="360">
        <f t="shared" si="3"/>
        <v>0</v>
      </c>
      <c r="G143" s="892"/>
      <c r="H143" s="892"/>
      <c r="I143" s="892"/>
    </row>
    <row r="144" spans="1:9">
      <c r="A144" s="895" t="s">
        <v>1096</v>
      </c>
      <c r="B144" s="944" t="s">
        <v>975</v>
      </c>
      <c r="C144" s="940" t="s">
        <v>597</v>
      </c>
      <c r="D144" s="941">
        <v>1</v>
      </c>
      <c r="E144" s="65"/>
      <c r="F144" s="360">
        <f t="shared" si="3"/>
        <v>0</v>
      </c>
      <c r="G144" s="892"/>
      <c r="H144" s="892"/>
      <c r="I144" s="892"/>
    </row>
    <row r="145" spans="1:9">
      <c r="A145" s="945"/>
      <c r="B145" s="946"/>
      <c r="C145" s="940"/>
      <c r="D145" s="947"/>
      <c r="E145" s="948"/>
      <c r="F145" s="360"/>
      <c r="G145" s="892"/>
      <c r="H145" s="892"/>
      <c r="I145" s="892"/>
    </row>
    <row r="146" spans="1:9">
      <c r="A146" s="945" t="s">
        <v>1097</v>
      </c>
      <c r="B146" s="897" t="s">
        <v>977</v>
      </c>
      <c r="C146" s="940" t="s">
        <v>597</v>
      </c>
      <c r="D146" s="941">
        <v>1</v>
      </c>
      <c r="E146" s="65"/>
      <c r="F146" s="360">
        <f t="shared" si="3"/>
        <v>0</v>
      </c>
      <c r="G146" s="892"/>
      <c r="H146" s="892"/>
      <c r="I146" s="892"/>
    </row>
    <row r="147" spans="1:9">
      <c r="A147" s="916"/>
      <c r="B147" s="926"/>
      <c r="C147" s="828"/>
      <c r="D147" s="949"/>
      <c r="E147" s="918"/>
      <c r="F147" s="360"/>
      <c r="G147" s="892"/>
      <c r="H147" s="892"/>
      <c r="I147" s="892"/>
    </row>
    <row r="148" spans="1:9">
      <c r="A148" s="950" t="s">
        <v>583</v>
      </c>
      <c r="B148" s="951" t="s">
        <v>1098</v>
      </c>
      <c r="C148" s="832"/>
      <c r="D148" s="833"/>
      <c r="E148" s="928"/>
      <c r="F148" s="360"/>
      <c r="G148" s="892"/>
      <c r="H148" s="892"/>
      <c r="I148" s="892"/>
    </row>
    <row r="149" spans="1:9">
      <c r="A149" s="952"/>
      <c r="B149" s="919" t="s">
        <v>1099</v>
      </c>
      <c r="C149" s="841"/>
      <c r="D149" s="849"/>
      <c r="E149" s="911"/>
      <c r="F149" s="360"/>
      <c r="G149" s="892"/>
      <c r="H149" s="892"/>
      <c r="I149" s="892"/>
    </row>
    <row r="150" spans="1:9" ht="38.25">
      <c r="A150" s="895" t="s">
        <v>1100</v>
      </c>
      <c r="B150" s="953" t="s">
        <v>1101</v>
      </c>
      <c r="C150" s="828" t="s">
        <v>12</v>
      </c>
      <c r="D150" s="836">
        <v>1</v>
      </c>
      <c r="E150" s="73"/>
      <c r="F150" s="360">
        <f t="shared" si="3"/>
        <v>0</v>
      </c>
      <c r="G150" s="892"/>
      <c r="H150" s="892"/>
      <c r="I150" s="892"/>
    </row>
    <row r="151" spans="1:9" ht="38.25">
      <c r="A151" s="895" t="s">
        <v>1102</v>
      </c>
      <c r="B151" s="920" t="s">
        <v>1103</v>
      </c>
      <c r="C151" s="828" t="s">
        <v>12</v>
      </c>
      <c r="D151" s="836">
        <v>6</v>
      </c>
      <c r="E151" s="73"/>
      <c r="F151" s="360">
        <f t="shared" si="3"/>
        <v>0</v>
      </c>
      <c r="G151" s="892"/>
      <c r="H151" s="892"/>
      <c r="I151" s="892"/>
    </row>
    <row r="152" spans="1:9">
      <c r="A152" s="895" t="s">
        <v>1104</v>
      </c>
      <c r="B152" s="920" t="s">
        <v>1105</v>
      </c>
      <c r="C152" s="828" t="s">
        <v>12</v>
      </c>
      <c r="D152" s="836">
        <v>5</v>
      </c>
      <c r="E152" s="73"/>
      <c r="F152" s="360">
        <f t="shared" si="3"/>
        <v>0</v>
      </c>
      <c r="G152" s="892"/>
      <c r="H152" s="892"/>
      <c r="I152" s="892"/>
    </row>
    <row r="153" spans="1:9" ht="25.5">
      <c r="A153" s="895" t="s">
        <v>1106</v>
      </c>
      <c r="B153" s="920" t="s">
        <v>1107</v>
      </c>
      <c r="C153" s="843" t="s">
        <v>231</v>
      </c>
      <c r="D153" s="843">
        <v>120</v>
      </c>
      <c r="E153" s="73"/>
      <c r="F153" s="360">
        <f t="shared" si="3"/>
        <v>0</v>
      </c>
      <c r="G153" s="892"/>
      <c r="H153" s="892"/>
      <c r="I153" s="892"/>
    </row>
    <row r="154" spans="1:9">
      <c r="A154" s="895" t="s">
        <v>1108</v>
      </c>
      <c r="B154" s="920" t="s">
        <v>1109</v>
      </c>
      <c r="C154" s="843" t="s">
        <v>12</v>
      </c>
      <c r="D154" s="843">
        <v>6</v>
      </c>
      <c r="E154" s="73"/>
      <c r="F154" s="360">
        <f t="shared" si="3"/>
        <v>0</v>
      </c>
      <c r="G154" s="892"/>
      <c r="H154" s="892"/>
      <c r="I154" s="892"/>
    </row>
    <row r="155" spans="1:9">
      <c r="A155" s="895" t="s">
        <v>1110</v>
      </c>
      <c r="B155" s="920" t="s">
        <v>1111</v>
      </c>
      <c r="C155" s="828" t="s">
        <v>597</v>
      </c>
      <c r="D155" s="836">
        <v>1</v>
      </c>
      <c r="E155" s="73"/>
      <c r="F155" s="360">
        <f t="shared" si="3"/>
        <v>0</v>
      </c>
      <c r="G155" s="892"/>
      <c r="H155" s="892"/>
      <c r="I155" s="892"/>
    </row>
    <row r="156" spans="1:9">
      <c r="A156" s="912"/>
      <c r="B156" s="920"/>
      <c r="C156" s="828"/>
      <c r="D156" s="836"/>
      <c r="E156" s="876"/>
      <c r="F156" s="360"/>
      <c r="G156" s="892"/>
      <c r="H156" s="892"/>
      <c r="I156" s="892"/>
    </row>
    <row r="157" spans="1:9">
      <c r="A157" s="915" t="s">
        <v>1112</v>
      </c>
      <c r="B157" s="897" t="s">
        <v>977</v>
      </c>
      <c r="C157" s="828" t="s">
        <v>597</v>
      </c>
      <c r="D157" s="836">
        <v>1</v>
      </c>
      <c r="E157" s="73"/>
      <c r="F157" s="360">
        <f t="shared" si="3"/>
        <v>0</v>
      </c>
      <c r="G157" s="892"/>
      <c r="H157" s="892"/>
      <c r="I157" s="892"/>
    </row>
    <row r="158" spans="1:9">
      <c r="A158" s="916"/>
      <c r="B158" s="926"/>
      <c r="C158" s="823"/>
      <c r="D158" s="846"/>
      <c r="E158" s="918"/>
      <c r="F158" s="360"/>
      <c r="G158" s="892"/>
      <c r="H158" s="892"/>
      <c r="I158" s="892"/>
    </row>
    <row r="159" spans="1:9">
      <c r="A159" s="950" t="s">
        <v>586</v>
      </c>
      <c r="B159" s="951" t="s">
        <v>1113</v>
      </c>
      <c r="C159" s="832"/>
      <c r="D159" s="833"/>
      <c r="E159" s="928"/>
      <c r="F159" s="360"/>
      <c r="G159" s="892"/>
      <c r="H159" s="892"/>
      <c r="I159" s="892"/>
    </row>
    <row r="160" spans="1:9">
      <c r="A160" s="952"/>
      <c r="B160" s="919" t="s">
        <v>1099</v>
      </c>
      <c r="C160" s="841"/>
      <c r="D160" s="849"/>
      <c r="E160" s="911"/>
      <c r="F160" s="360"/>
      <c r="G160" s="892"/>
      <c r="H160" s="892"/>
      <c r="I160" s="892"/>
    </row>
    <row r="161" spans="1:9" ht="38.25">
      <c r="A161" s="895" t="s">
        <v>1100</v>
      </c>
      <c r="B161" s="953" t="s">
        <v>1101</v>
      </c>
      <c r="C161" s="828" t="s">
        <v>12</v>
      </c>
      <c r="D161" s="828">
        <v>1</v>
      </c>
      <c r="E161" s="73"/>
      <c r="F161" s="360">
        <f t="shared" si="3"/>
        <v>0</v>
      </c>
      <c r="G161" s="892"/>
      <c r="H161" s="892"/>
      <c r="I161" s="892"/>
    </row>
    <row r="162" spans="1:9" ht="38.25">
      <c r="A162" s="895" t="s">
        <v>1102</v>
      </c>
      <c r="B162" s="920" t="s">
        <v>1114</v>
      </c>
      <c r="C162" s="828" t="s">
        <v>12</v>
      </c>
      <c r="D162" s="828">
        <v>4</v>
      </c>
      <c r="E162" s="73"/>
      <c r="F162" s="360">
        <f t="shared" si="3"/>
        <v>0</v>
      </c>
      <c r="G162" s="892"/>
      <c r="H162" s="892"/>
      <c r="I162" s="892"/>
    </row>
    <row r="163" spans="1:9" ht="38.25">
      <c r="A163" s="895" t="s">
        <v>1104</v>
      </c>
      <c r="B163" s="920" t="s">
        <v>1115</v>
      </c>
      <c r="C163" s="828" t="s">
        <v>12</v>
      </c>
      <c r="D163" s="828">
        <v>1</v>
      </c>
      <c r="E163" s="73"/>
      <c r="F163" s="360">
        <f t="shared" si="3"/>
        <v>0</v>
      </c>
      <c r="G163" s="892"/>
      <c r="H163" s="892"/>
      <c r="I163" s="892"/>
    </row>
    <row r="164" spans="1:9" ht="38.25">
      <c r="A164" s="895" t="s">
        <v>1106</v>
      </c>
      <c r="B164" s="920" t="s">
        <v>1116</v>
      </c>
      <c r="C164" s="828" t="s">
        <v>12</v>
      </c>
      <c r="D164" s="828">
        <v>1</v>
      </c>
      <c r="E164" s="73"/>
      <c r="F164" s="360">
        <f t="shared" si="3"/>
        <v>0</v>
      </c>
      <c r="G164" s="892"/>
      <c r="H164" s="892"/>
      <c r="I164" s="892"/>
    </row>
    <row r="165" spans="1:9">
      <c r="A165" s="895" t="s">
        <v>1108</v>
      </c>
      <c r="B165" s="920" t="s">
        <v>1105</v>
      </c>
      <c r="C165" s="828" t="s">
        <v>12</v>
      </c>
      <c r="D165" s="828">
        <v>5</v>
      </c>
      <c r="E165" s="73"/>
      <c r="F165" s="360">
        <f t="shared" si="3"/>
        <v>0</v>
      </c>
      <c r="G165" s="892"/>
      <c r="H165" s="892"/>
      <c r="I165" s="892"/>
    </row>
    <row r="166" spans="1:9" ht="25.5">
      <c r="A166" s="895" t="s">
        <v>1110</v>
      </c>
      <c r="B166" s="920" t="s">
        <v>1107</v>
      </c>
      <c r="C166" s="828" t="s">
        <v>231</v>
      </c>
      <c r="D166" s="828">
        <v>115</v>
      </c>
      <c r="E166" s="73"/>
      <c r="F166" s="360">
        <f t="shared" si="3"/>
        <v>0</v>
      </c>
      <c r="G166" s="892"/>
      <c r="H166" s="892"/>
      <c r="I166" s="892"/>
    </row>
    <row r="167" spans="1:9">
      <c r="A167" s="895" t="s">
        <v>1112</v>
      </c>
      <c r="B167" s="920" t="s">
        <v>1109</v>
      </c>
      <c r="C167" s="828" t="s">
        <v>12</v>
      </c>
      <c r="D167" s="828">
        <v>6</v>
      </c>
      <c r="E167" s="73"/>
      <c r="F167" s="360">
        <f t="shared" si="3"/>
        <v>0</v>
      </c>
      <c r="G167" s="892"/>
      <c r="H167" s="892"/>
      <c r="I167" s="892"/>
    </row>
    <row r="168" spans="1:9">
      <c r="A168" s="895" t="s">
        <v>1117</v>
      </c>
      <c r="B168" s="920" t="s">
        <v>1111</v>
      </c>
      <c r="C168" s="828" t="s">
        <v>597</v>
      </c>
      <c r="D168" s="828">
        <v>1</v>
      </c>
      <c r="E168" s="73"/>
      <c r="F168" s="360">
        <f t="shared" si="3"/>
        <v>0</v>
      </c>
      <c r="G168" s="892"/>
      <c r="H168" s="892"/>
      <c r="I168" s="892"/>
    </row>
    <row r="169" spans="1:9">
      <c r="A169" s="912"/>
      <c r="B169" s="920"/>
      <c r="C169" s="954"/>
      <c r="D169" s="954"/>
      <c r="E169" s="876"/>
      <c r="F169" s="360"/>
      <c r="G169" s="892"/>
      <c r="H169" s="892"/>
      <c r="I169" s="892"/>
    </row>
    <row r="170" spans="1:9">
      <c r="A170" s="915" t="s">
        <v>1118</v>
      </c>
      <c r="B170" s="897" t="s">
        <v>977</v>
      </c>
      <c r="C170" s="828" t="s">
        <v>597</v>
      </c>
      <c r="D170" s="828">
        <v>1</v>
      </c>
      <c r="E170" s="73"/>
      <c r="F170" s="360">
        <f t="shared" si="3"/>
        <v>0</v>
      </c>
      <c r="G170" s="892"/>
      <c r="H170" s="892"/>
      <c r="I170" s="892"/>
    </row>
    <row r="171" spans="1:9">
      <c r="A171" s="915"/>
      <c r="B171" s="897"/>
      <c r="C171" s="828"/>
      <c r="D171" s="828"/>
      <c r="E171" s="876"/>
      <c r="F171" s="360"/>
      <c r="G171" s="892"/>
      <c r="H171" s="892"/>
      <c r="I171" s="892"/>
    </row>
    <row r="172" spans="1:9">
      <c r="A172" s="950" t="s">
        <v>305</v>
      </c>
      <c r="B172" s="951" t="s">
        <v>739</v>
      </c>
      <c r="C172" s="841"/>
      <c r="D172" s="841"/>
      <c r="E172" s="876"/>
      <c r="F172" s="360"/>
      <c r="G172" s="892"/>
      <c r="H172" s="892"/>
      <c r="I172" s="892"/>
    </row>
    <row r="173" spans="1:9">
      <c r="A173" s="955" t="s">
        <v>1119</v>
      </c>
      <c r="B173" s="956" t="s">
        <v>725</v>
      </c>
      <c r="C173" s="841" t="s">
        <v>597</v>
      </c>
      <c r="D173" s="841">
        <v>1</v>
      </c>
      <c r="E173" s="73"/>
      <c r="F173" s="824">
        <f>D173*E173</f>
        <v>0</v>
      </c>
      <c r="G173" s="892"/>
      <c r="H173" s="892"/>
      <c r="I173" s="892"/>
    </row>
    <row r="174" spans="1:9">
      <c r="A174" s="957"/>
      <c r="B174" s="958" t="s">
        <v>1120</v>
      </c>
      <c r="C174" s="841"/>
      <c r="D174" s="841"/>
      <c r="E174" s="959"/>
      <c r="F174" s="960"/>
      <c r="G174" s="892"/>
      <c r="H174" s="892"/>
      <c r="I174" s="892"/>
    </row>
    <row r="175" spans="1:9">
      <c r="A175" s="915"/>
      <c r="B175" s="961" t="s">
        <v>727</v>
      </c>
      <c r="C175" s="828"/>
      <c r="D175" s="828"/>
      <c r="E175" s="962"/>
      <c r="F175" s="824"/>
      <c r="G175" s="892"/>
      <c r="H175" s="892"/>
      <c r="I175" s="892"/>
    </row>
    <row r="176" spans="1:9" ht="15.75" thickBot="1">
      <c r="A176" s="963" t="s">
        <v>747</v>
      </c>
      <c r="B176" s="308" t="s">
        <v>748</v>
      </c>
      <c r="C176" s="964" t="s">
        <v>597</v>
      </c>
      <c r="D176" s="964">
        <v>1</v>
      </c>
      <c r="E176" s="106"/>
      <c r="F176" s="965">
        <f>D176*E176</f>
        <v>0</v>
      </c>
      <c r="G176" s="892"/>
      <c r="H176" s="892"/>
      <c r="I176" s="892"/>
    </row>
    <row r="177" spans="1:9" ht="23.25" customHeight="1" thickBot="1">
      <c r="A177" s="854"/>
      <c r="B177" s="430" t="s">
        <v>746</v>
      </c>
      <c r="C177" s="856"/>
      <c r="D177" s="857"/>
      <c r="E177" s="858"/>
      <c r="F177" s="434">
        <f>SUM(F8:F176)</f>
        <v>0</v>
      </c>
      <c r="G177" s="892"/>
      <c r="H177" s="892"/>
      <c r="I177" s="892"/>
    </row>
    <row r="178" spans="1:9" ht="19.5" thickBot="1">
      <c r="A178" s="322"/>
      <c r="B178" s="322"/>
      <c r="C178" s="323"/>
      <c r="D178" s="324"/>
      <c r="E178" s="325"/>
      <c r="F178" s="326"/>
      <c r="G178" s="892"/>
      <c r="H178" s="892"/>
      <c r="I178" s="892"/>
    </row>
    <row r="179" spans="1:9">
      <c r="G179" s="892"/>
      <c r="H179" s="892"/>
      <c r="I179" s="892"/>
    </row>
    <row r="180" spans="1:9">
      <c r="G180" s="892"/>
      <c r="H180" s="892"/>
      <c r="I180" s="892"/>
    </row>
    <row r="181" spans="1:9">
      <c r="G181" s="892"/>
      <c r="H181" s="892"/>
      <c r="I181" s="892"/>
    </row>
    <row r="182" spans="1:9">
      <c r="G182" s="892"/>
      <c r="H182" s="892"/>
      <c r="I182" s="892"/>
    </row>
    <row r="183" spans="1:9">
      <c r="G183" s="892"/>
      <c r="H183" s="892"/>
      <c r="I183" s="892"/>
    </row>
    <row r="184" spans="1:9">
      <c r="G184" s="892"/>
      <c r="H184" s="892"/>
      <c r="I184" s="892"/>
    </row>
    <row r="185" spans="1:9">
      <c r="G185" s="892"/>
      <c r="H185" s="892"/>
      <c r="I185" s="892"/>
    </row>
  </sheetData>
  <sheetProtection password="CA0F" sheet="1" objects="1" scenarios="1"/>
  <mergeCells count="2">
    <mergeCell ref="D1:F1"/>
    <mergeCell ref="D2:F3"/>
  </mergeCells>
  <pageMargins left="0.70866141732283472" right="0.70866141732283472" top="0.78740157480314965" bottom="0.78740157480314965" header="0.31496062992125984" footer="0.31496062992125984"/>
  <pageSetup paperSize="9" scale="61" fitToHeight="10" orientation="portrait" r:id="rId1"/>
  <rowBreaks count="1" manualBreakCount="1">
    <brk id="65"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8"/>
  <sheetViews>
    <sheetView view="pageBreakPreview" zoomScaleNormal="100" zoomScaleSheetLayoutView="100" workbookViewId="0">
      <selection activeCell="F9" sqref="F9"/>
    </sheetView>
  </sheetViews>
  <sheetFormatPr defaultRowHeight="15"/>
  <cols>
    <col min="1" max="1" width="6.85546875" style="217" customWidth="1"/>
    <col min="2" max="2" width="62.28515625" style="217" customWidth="1"/>
    <col min="3" max="3" width="11.28515625" style="217" customWidth="1"/>
    <col min="4" max="4" width="8.140625" style="217" customWidth="1"/>
    <col min="5" max="5" width="23.28515625" style="327" customWidth="1"/>
    <col min="6" max="6" width="32.140625" style="327" customWidth="1"/>
    <col min="7" max="7" width="3.42578125" style="217" customWidth="1"/>
    <col min="8" max="256" width="9.140625" style="217"/>
    <col min="257" max="257" width="6.85546875" style="217" customWidth="1"/>
    <col min="258" max="258" width="62.28515625" style="217" customWidth="1"/>
    <col min="259" max="259" width="11.28515625" style="217" customWidth="1"/>
    <col min="260" max="260" width="8.140625" style="217" customWidth="1"/>
    <col min="261" max="261" width="10.5703125" style="217" customWidth="1"/>
    <col min="262" max="262" width="25.5703125" style="217" customWidth="1"/>
    <col min="263" max="263" width="3.42578125" style="217" customWidth="1"/>
    <col min="264" max="512" width="9.140625" style="217"/>
    <col min="513" max="513" width="6.85546875" style="217" customWidth="1"/>
    <col min="514" max="514" width="62.28515625" style="217" customWidth="1"/>
    <col min="515" max="515" width="11.28515625" style="217" customWidth="1"/>
    <col min="516" max="516" width="8.140625" style="217" customWidth="1"/>
    <col min="517" max="517" width="10.5703125" style="217" customWidth="1"/>
    <col min="518" max="518" width="25.5703125" style="217" customWidth="1"/>
    <col min="519" max="519" width="3.42578125" style="217" customWidth="1"/>
    <col min="520" max="768" width="9.140625" style="217"/>
    <col min="769" max="769" width="6.85546875" style="217" customWidth="1"/>
    <col min="770" max="770" width="62.28515625" style="217" customWidth="1"/>
    <col min="771" max="771" width="11.28515625" style="217" customWidth="1"/>
    <col min="772" max="772" width="8.140625" style="217" customWidth="1"/>
    <col min="773" max="773" width="10.5703125" style="217" customWidth="1"/>
    <col min="774" max="774" width="25.5703125" style="217" customWidth="1"/>
    <col min="775" max="775" width="3.42578125" style="217" customWidth="1"/>
    <col min="776" max="1024" width="9.140625" style="217"/>
    <col min="1025" max="1025" width="6.85546875" style="217" customWidth="1"/>
    <col min="1026" max="1026" width="62.28515625" style="217" customWidth="1"/>
    <col min="1027" max="1027" width="11.28515625" style="217" customWidth="1"/>
    <col min="1028" max="1028" width="8.140625" style="217" customWidth="1"/>
    <col min="1029" max="1029" width="10.5703125" style="217" customWidth="1"/>
    <col min="1030" max="1030" width="25.5703125" style="217" customWidth="1"/>
    <col min="1031" max="1031" width="3.42578125" style="217" customWidth="1"/>
    <col min="1032" max="1280" width="9.140625" style="217"/>
    <col min="1281" max="1281" width="6.85546875" style="217" customWidth="1"/>
    <col min="1282" max="1282" width="62.28515625" style="217" customWidth="1"/>
    <col min="1283" max="1283" width="11.28515625" style="217" customWidth="1"/>
    <col min="1284" max="1284" width="8.140625" style="217" customWidth="1"/>
    <col min="1285" max="1285" width="10.5703125" style="217" customWidth="1"/>
    <col min="1286" max="1286" width="25.5703125" style="217" customWidth="1"/>
    <col min="1287" max="1287" width="3.42578125" style="217" customWidth="1"/>
    <col min="1288" max="1536" width="9.140625" style="217"/>
    <col min="1537" max="1537" width="6.85546875" style="217" customWidth="1"/>
    <col min="1538" max="1538" width="62.28515625" style="217" customWidth="1"/>
    <col min="1539" max="1539" width="11.28515625" style="217" customWidth="1"/>
    <col min="1540" max="1540" width="8.140625" style="217" customWidth="1"/>
    <col min="1541" max="1541" width="10.5703125" style="217" customWidth="1"/>
    <col min="1542" max="1542" width="25.5703125" style="217" customWidth="1"/>
    <col min="1543" max="1543" width="3.42578125" style="217" customWidth="1"/>
    <col min="1544" max="1792" width="9.140625" style="217"/>
    <col min="1793" max="1793" width="6.85546875" style="217" customWidth="1"/>
    <col min="1794" max="1794" width="62.28515625" style="217" customWidth="1"/>
    <col min="1795" max="1795" width="11.28515625" style="217" customWidth="1"/>
    <col min="1796" max="1796" width="8.140625" style="217" customWidth="1"/>
    <col min="1797" max="1797" width="10.5703125" style="217" customWidth="1"/>
    <col min="1798" max="1798" width="25.5703125" style="217" customWidth="1"/>
    <col min="1799" max="1799" width="3.42578125" style="217" customWidth="1"/>
    <col min="1800" max="2048" width="9.140625" style="217"/>
    <col min="2049" max="2049" width="6.85546875" style="217" customWidth="1"/>
    <col min="2050" max="2050" width="62.28515625" style="217" customWidth="1"/>
    <col min="2051" max="2051" width="11.28515625" style="217" customWidth="1"/>
    <col min="2052" max="2052" width="8.140625" style="217" customWidth="1"/>
    <col min="2053" max="2053" width="10.5703125" style="217" customWidth="1"/>
    <col min="2054" max="2054" width="25.5703125" style="217" customWidth="1"/>
    <col min="2055" max="2055" width="3.42578125" style="217" customWidth="1"/>
    <col min="2056" max="2304" width="9.140625" style="217"/>
    <col min="2305" max="2305" width="6.85546875" style="217" customWidth="1"/>
    <col min="2306" max="2306" width="62.28515625" style="217" customWidth="1"/>
    <col min="2307" max="2307" width="11.28515625" style="217" customWidth="1"/>
    <col min="2308" max="2308" width="8.140625" style="217" customWidth="1"/>
    <col min="2309" max="2309" width="10.5703125" style="217" customWidth="1"/>
    <col min="2310" max="2310" width="25.5703125" style="217" customWidth="1"/>
    <col min="2311" max="2311" width="3.42578125" style="217" customWidth="1"/>
    <col min="2312" max="2560" width="9.140625" style="217"/>
    <col min="2561" max="2561" width="6.85546875" style="217" customWidth="1"/>
    <col min="2562" max="2562" width="62.28515625" style="217" customWidth="1"/>
    <col min="2563" max="2563" width="11.28515625" style="217" customWidth="1"/>
    <col min="2564" max="2564" width="8.140625" style="217" customWidth="1"/>
    <col min="2565" max="2565" width="10.5703125" style="217" customWidth="1"/>
    <col min="2566" max="2566" width="25.5703125" style="217" customWidth="1"/>
    <col min="2567" max="2567" width="3.42578125" style="217" customWidth="1"/>
    <col min="2568" max="2816" width="9.140625" style="217"/>
    <col min="2817" max="2817" width="6.85546875" style="217" customWidth="1"/>
    <col min="2818" max="2818" width="62.28515625" style="217" customWidth="1"/>
    <col min="2819" max="2819" width="11.28515625" style="217" customWidth="1"/>
    <col min="2820" max="2820" width="8.140625" style="217" customWidth="1"/>
    <col min="2821" max="2821" width="10.5703125" style="217" customWidth="1"/>
    <col min="2822" max="2822" width="25.5703125" style="217" customWidth="1"/>
    <col min="2823" max="2823" width="3.42578125" style="217" customWidth="1"/>
    <col min="2824" max="3072" width="9.140625" style="217"/>
    <col min="3073" max="3073" width="6.85546875" style="217" customWidth="1"/>
    <col min="3074" max="3074" width="62.28515625" style="217" customWidth="1"/>
    <col min="3075" max="3075" width="11.28515625" style="217" customWidth="1"/>
    <col min="3076" max="3076" width="8.140625" style="217" customWidth="1"/>
    <col min="3077" max="3077" width="10.5703125" style="217" customWidth="1"/>
    <col min="3078" max="3078" width="25.5703125" style="217" customWidth="1"/>
    <col min="3079" max="3079" width="3.42578125" style="217" customWidth="1"/>
    <col min="3080" max="3328" width="9.140625" style="217"/>
    <col min="3329" max="3329" width="6.85546875" style="217" customWidth="1"/>
    <col min="3330" max="3330" width="62.28515625" style="217" customWidth="1"/>
    <col min="3331" max="3331" width="11.28515625" style="217" customWidth="1"/>
    <col min="3332" max="3332" width="8.140625" style="217" customWidth="1"/>
    <col min="3333" max="3333" width="10.5703125" style="217" customWidth="1"/>
    <col min="3334" max="3334" width="25.5703125" style="217" customWidth="1"/>
    <col min="3335" max="3335" width="3.42578125" style="217" customWidth="1"/>
    <col min="3336" max="3584" width="9.140625" style="217"/>
    <col min="3585" max="3585" width="6.85546875" style="217" customWidth="1"/>
    <col min="3586" max="3586" width="62.28515625" style="217" customWidth="1"/>
    <col min="3587" max="3587" width="11.28515625" style="217" customWidth="1"/>
    <col min="3588" max="3588" width="8.140625" style="217" customWidth="1"/>
    <col min="3589" max="3589" width="10.5703125" style="217" customWidth="1"/>
    <col min="3590" max="3590" width="25.5703125" style="217" customWidth="1"/>
    <col min="3591" max="3591" width="3.42578125" style="217" customWidth="1"/>
    <col min="3592" max="3840" width="9.140625" style="217"/>
    <col min="3841" max="3841" width="6.85546875" style="217" customWidth="1"/>
    <col min="3842" max="3842" width="62.28515625" style="217" customWidth="1"/>
    <col min="3843" max="3843" width="11.28515625" style="217" customWidth="1"/>
    <col min="3844" max="3844" width="8.140625" style="217" customWidth="1"/>
    <col min="3845" max="3845" width="10.5703125" style="217" customWidth="1"/>
    <col min="3846" max="3846" width="25.5703125" style="217" customWidth="1"/>
    <col min="3847" max="3847" width="3.42578125" style="217" customWidth="1"/>
    <col min="3848" max="4096" width="9.140625" style="217"/>
    <col min="4097" max="4097" width="6.85546875" style="217" customWidth="1"/>
    <col min="4098" max="4098" width="62.28515625" style="217" customWidth="1"/>
    <col min="4099" max="4099" width="11.28515625" style="217" customWidth="1"/>
    <col min="4100" max="4100" width="8.140625" style="217" customWidth="1"/>
    <col min="4101" max="4101" width="10.5703125" style="217" customWidth="1"/>
    <col min="4102" max="4102" width="25.5703125" style="217" customWidth="1"/>
    <col min="4103" max="4103" width="3.42578125" style="217" customWidth="1"/>
    <col min="4104" max="4352" width="9.140625" style="217"/>
    <col min="4353" max="4353" width="6.85546875" style="217" customWidth="1"/>
    <col min="4354" max="4354" width="62.28515625" style="217" customWidth="1"/>
    <col min="4355" max="4355" width="11.28515625" style="217" customWidth="1"/>
    <col min="4356" max="4356" width="8.140625" style="217" customWidth="1"/>
    <col min="4357" max="4357" width="10.5703125" style="217" customWidth="1"/>
    <col min="4358" max="4358" width="25.5703125" style="217" customWidth="1"/>
    <col min="4359" max="4359" width="3.42578125" style="217" customWidth="1"/>
    <col min="4360" max="4608" width="9.140625" style="217"/>
    <col min="4609" max="4609" width="6.85546875" style="217" customWidth="1"/>
    <col min="4610" max="4610" width="62.28515625" style="217" customWidth="1"/>
    <col min="4611" max="4611" width="11.28515625" style="217" customWidth="1"/>
    <col min="4612" max="4612" width="8.140625" style="217" customWidth="1"/>
    <col min="4613" max="4613" width="10.5703125" style="217" customWidth="1"/>
    <col min="4614" max="4614" width="25.5703125" style="217" customWidth="1"/>
    <col min="4615" max="4615" width="3.42578125" style="217" customWidth="1"/>
    <col min="4616" max="4864" width="9.140625" style="217"/>
    <col min="4865" max="4865" width="6.85546875" style="217" customWidth="1"/>
    <col min="4866" max="4866" width="62.28515625" style="217" customWidth="1"/>
    <col min="4867" max="4867" width="11.28515625" style="217" customWidth="1"/>
    <col min="4868" max="4868" width="8.140625" style="217" customWidth="1"/>
    <col min="4869" max="4869" width="10.5703125" style="217" customWidth="1"/>
    <col min="4870" max="4870" width="25.5703125" style="217" customWidth="1"/>
    <col min="4871" max="4871" width="3.42578125" style="217" customWidth="1"/>
    <col min="4872" max="5120" width="9.140625" style="217"/>
    <col min="5121" max="5121" width="6.85546875" style="217" customWidth="1"/>
    <col min="5122" max="5122" width="62.28515625" style="217" customWidth="1"/>
    <col min="5123" max="5123" width="11.28515625" style="217" customWidth="1"/>
    <col min="5124" max="5124" width="8.140625" style="217" customWidth="1"/>
    <col min="5125" max="5125" width="10.5703125" style="217" customWidth="1"/>
    <col min="5126" max="5126" width="25.5703125" style="217" customWidth="1"/>
    <col min="5127" max="5127" width="3.42578125" style="217" customWidth="1"/>
    <col min="5128" max="5376" width="9.140625" style="217"/>
    <col min="5377" max="5377" width="6.85546875" style="217" customWidth="1"/>
    <col min="5378" max="5378" width="62.28515625" style="217" customWidth="1"/>
    <col min="5379" max="5379" width="11.28515625" style="217" customWidth="1"/>
    <col min="5380" max="5380" width="8.140625" style="217" customWidth="1"/>
    <col min="5381" max="5381" width="10.5703125" style="217" customWidth="1"/>
    <col min="5382" max="5382" width="25.5703125" style="217" customWidth="1"/>
    <col min="5383" max="5383" width="3.42578125" style="217" customWidth="1"/>
    <col min="5384" max="5632" width="9.140625" style="217"/>
    <col min="5633" max="5633" width="6.85546875" style="217" customWidth="1"/>
    <col min="5634" max="5634" width="62.28515625" style="217" customWidth="1"/>
    <col min="5635" max="5635" width="11.28515625" style="217" customWidth="1"/>
    <col min="5636" max="5636" width="8.140625" style="217" customWidth="1"/>
    <col min="5637" max="5637" width="10.5703125" style="217" customWidth="1"/>
    <col min="5638" max="5638" width="25.5703125" style="217" customWidth="1"/>
    <col min="5639" max="5639" width="3.42578125" style="217" customWidth="1"/>
    <col min="5640" max="5888" width="9.140625" style="217"/>
    <col min="5889" max="5889" width="6.85546875" style="217" customWidth="1"/>
    <col min="5890" max="5890" width="62.28515625" style="217" customWidth="1"/>
    <col min="5891" max="5891" width="11.28515625" style="217" customWidth="1"/>
    <col min="5892" max="5892" width="8.140625" style="217" customWidth="1"/>
    <col min="5893" max="5893" width="10.5703125" style="217" customWidth="1"/>
    <col min="5894" max="5894" width="25.5703125" style="217" customWidth="1"/>
    <col min="5895" max="5895" width="3.42578125" style="217" customWidth="1"/>
    <col min="5896" max="6144" width="9.140625" style="217"/>
    <col min="6145" max="6145" width="6.85546875" style="217" customWidth="1"/>
    <col min="6146" max="6146" width="62.28515625" style="217" customWidth="1"/>
    <col min="6147" max="6147" width="11.28515625" style="217" customWidth="1"/>
    <col min="6148" max="6148" width="8.140625" style="217" customWidth="1"/>
    <col min="6149" max="6149" width="10.5703125" style="217" customWidth="1"/>
    <col min="6150" max="6150" width="25.5703125" style="217" customWidth="1"/>
    <col min="6151" max="6151" width="3.42578125" style="217" customWidth="1"/>
    <col min="6152" max="6400" width="9.140625" style="217"/>
    <col min="6401" max="6401" width="6.85546875" style="217" customWidth="1"/>
    <col min="6402" max="6402" width="62.28515625" style="217" customWidth="1"/>
    <col min="6403" max="6403" width="11.28515625" style="217" customWidth="1"/>
    <col min="6404" max="6404" width="8.140625" style="217" customWidth="1"/>
    <col min="6405" max="6405" width="10.5703125" style="217" customWidth="1"/>
    <col min="6406" max="6406" width="25.5703125" style="217" customWidth="1"/>
    <col min="6407" max="6407" width="3.42578125" style="217" customWidth="1"/>
    <col min="6408" max="6656" width="9.140625" style="217"/>
    <col min="6657" max="6657" width="6.85546875" style="217" customWidth="1"/>
    <col min="6658" max="6658" width="62.28515625" style="217" customWidth="1"/>
    <col min="6659" max="6659" width="11.28515625" style="217" customWidth="1"/>
    <col min="6660" max="6660" width="8.140625" style="217" customWidth="1"/>
    <col min="6661" max="6661" width="10.5703125" style="217" customWidth="1"/>
    <col min="6662" max="6662" width="25.5703125" style="217" customWidth="1"/>
    <col min="6663" max="6663" width="3.42578125" style="217" customWidth="1"/>
    <col min="6664" max="6912" width="9.140625" style="217"/>
    <col min="6913" max="6913" width="6.85546875" style="217" customWidth="1"/>
    <col min="6914" max="6914" width="62.28515625" style="217" customWidth="1"/>
    <col min="6915" max="6915" width="11.28515625" style="217" customWidth="1"/>
    <col min="6916" max="6916" width="8.140625" style="217" customWidth="1"/>
    <col min="6917" max="6917" width="10.5703125" style="217" customWidth="1"/>
    <col min="6918" max="6918" width="25.5703125" style="217" customWidth="1"/>
    <col min="6919" max="6919" width="3.42578125" style="217" customWidth="1"/>
    <col min="6920" max="7168" width="9.140625" style="217"/>
    <col min="7169" max="7169" width="6.85546875" style="217" customWidth="1"/>
    <col min="7170" max="7170" width="62.28515625" style="217" customWidth="1"/>
    <col min="7171" max="7171" width="11.28515625" style="217" customWidth="1"/>
    <col min="7172" max="7172" width="8.140625" style="217" customWidth="1"/>
    <col min="7173" max="7173" width="10.5703125" style="217" customWidth="1"/>
    <col min="7174" max="7174" width="25.5703125" style="217" customWidth="1"/>
    <col min="7175" max="7175" width="3.42578125" style="217" customWidth="1"/>
    <col min="7176" max="7424" width="9.140625" style="217"/>
    <col min="7425" max="7425" width="6.85546875" style="217" customWidth="1"/>
    <col min="7426" max="7426" width="62.28515625" style="217" customWidth="1"/>
    <col min="7427" max="7427" width="11.28515625" style="217" customWidth="1"/>
    <col min="7428" max="7428" width="8.140625" style="217" customWidth="1"/>
    <col min="7429" max="7429" width="10.5703125" style="217" customWidth="1"/>
    <col min="7430" max="7430" width="25.5703125" style="217" customWidth="1"/>
    <col min="7431" max="7431" width="3.42578125" style="217" customWidth="1"/>
    <col min="7432" max="7680" width="9.140625" style="217"/>
    <col min="7681" max="7681" width="6.85546875" style="217" customWidth="1"/>
    <col min="7682" max="7682" width="62.28515625" style="217" customWidth="1"/>
    <col min="7683" max="7683" width="11.28515625" style="217" customWidth="1"/>
    <col min="7684" max="7684" width="8.140625" style="217" customWidth="1"/>
    <col min="7685" max="7685" width="10.5703125" style="217" customWidth="1"/>
    <col min="7686" max="7686" width="25.5703125" style="217" customWidth="1"/>
    <col min="7687" max="7687" width="3.42578125" style="217" customWidth="1"/>
    <col min="7688" max="7936" width="9.140625" style="217"/>
    <col min="7937" max="7937" width="6.85546875" style="217" customWidth="1"/>
    <col min="7938" max="7938" width="62.28515625" style="217" customWidth="1"/>
    <col min="7939" max="7939" width="11.28515625" style="217" customWidth="1"/>
    <col min="7940" max="7940" width="8.140625" style="217" customWidth="1"/>
    <col min="7941" max="7941" width="10.5703125" style="217" customWidth="1"/>
    <col min="7942" max="7942" width="25.5703125" style="217" customWidth="1"/>
    <col min="7943" max="7943" width="3.42578125" style="217" customWidth="1"/>
    <col min="7944" max="8192" width="9.140625" style="217"/>
    <col min="8193" max="8193" width="6.85546875" style="217" customWidth="1"/>
    <col min="8194" max="8194" width="62.28515625" style="217" customWidth="1"/>
    <col min="8195" max="8195" width="11.28515625" style="217" customWidth="1"/>
    <col min="8196" max="8196" width="8.140625" style="217" customWidth="1"/>
    <col min="8197" max="8197" width="10.5703125" style="217" customWidth="1"/>
    <col min="8198" max="8198" width="25.5703125" style="217" customWidth="1"/>
    <col min="8199" max="8199" width="3.42578125" style="217" customWidth="1"/>
    <col min="8200" max="8448" width="9.140625" style="217"/>
    <col min="8449" max="8449" width="6.85546875" style="217" customWidth="1"/>
    <col min="8450" max="8450" width="62.28515625" style="217" customWidth="1"/>
    <col min="8451" max="8451" width="11.28515625" style="217" customWidth="1"/>
    <col min="8452" max="8452" width="8.140625" style="217" customWidth="1"/>
    <col min="8453" max="8453" width="10.5703125" style="217" customWidth="1"/>
    <col min="8454" max="8454" width="25.5703125" style="217" customWidth="1"/>
    <col min="8455" max="8455" width="3.42578125" style="217" customWidth="1"/>
    <col min="8456" max="8704" width="9.140625" style="217"/>
    <col min="8705" max="8705" width="6.85546875" style="217" customWidth="1"/>
    <col min="8706" max="8706" width="62.28515625" style="217" customWidth="1"/>
    <col min="8707" max="8707" width="11.28515625" style="217" customWidth="1"/>
    <col min="8708" max="8708" width="8.140625" style="217" customWidth="1"/>
    <col min="8709" max="8709" width="10.5703125" style="217" customWidth="1"/>
    <col min="8710" max="8710" width="25.5703125" style="217" customWidth="1"/>
    <col min="8711" max="8711" width="3.42578125" style="217" customWidth="1"/>
    <col min="8712" max="8960" width="9.140625" style="217"/>
    <col min="8961" max="8961" width="6.85546875" style="217" customWidth="1"/>
    <col min="8962" max="8962" width="62.28515625" style="217" customWidth="1"/>
    <col min="8963" max="8963" width="11.28515625" style="217" customWidth="1"/>
    <col min="8964" max="8964" width="8.140625" style="217" customWidth="1"/>
    <col min="8965" max="8965" width="10.5703125" style="217" customWidth="1"/>
    <col min="8966" max="8966" width="25.5703125" style="217" customWidth="1"/>
    <col min="8967" max="8967" width="3.42578125" style="217" customWidth="1"/>
    <col min="8968" max="9216" width="9.140625" style="217"/>
    <col min="9217" max="9217" width="6.85546875" style="217" customWidth="1"/>
    <col min="9218" max="9218" width="62.28515625" style="217" customWidth="1"/>
    <col min="9219" max="9219" width="11.28515625" style="217" customWidth="1"/>
    <col min="9220" max="9220" width="8.140625" style="217" customWidth="1"/>
    <col min="9221" max="9221" width="10.5703125" style="217" customWidth="1"/>
    <col min="9222" max="9222" width="25.5703125" style="217" customWidth="1"/>
    <col min="9223" max="9223" width="3.42578125" style="217" customWidth="1"/>
    <col min="9224" max="9472" width="9.140625" style="217"/>
    <col min="9473" max="9473" width="6.85546875" style="217" customWidth="1"/>
    <col min="9474" max="9474" width="62.28515625" style="217" customWidth="1"/>
    <col min="9475" max="9475" width="11.28515625" style="217" customWidth="1"/>
    <col min="9476" max="9476" width="8.140625" style="217" customWidth="1"/>
    <col min="9477" max="9477" width="10.5703125" style="217" customWidth="1"/>
    <col min="9478" max="9478" width="25.5703125" style="217" customWidth="1"/>
    <col min="9479" max="9479" width="3.42578125" style="217" customWidth="1"/>
    <col min="9480" max="9728" width="9.140625" style="217"/>
    <col min="9729" max="9729" width="6.85546875" style="217" customWidth="1"/>
    <col min="9730" max="9730" width="62.28515625" style="217" customWidth="1"/>
    <col min="9731" max="9731" width="11.28515625" style="217" customWidth="1"/>
    <col min="9732" max="9732" width="8.140625" style="217" customWidth="1"/>
    <col min="9733" max="9733" width="10.5703125" style="217" customWidth="1"/>
    <col min="9734" max="9734" width="25.5703125" style="217" customWidth="1"/>
    <col min="9735" max="9735" width="3.42578125" style="217" customWidth="1"/>
    <col min="9736" max="9984" width="9.140625" style="217"/>
    <col min="9985" max="9985" width="6.85546875" style="217" customWidth="1"/>
    <col min="9986" max="9986" width="62.28515625" style="217" customWidth="1"/>
    <col min="9987" max="9987" width="11.28515625" style="217" customWidth="1"/>
    <col min="9988" max="9988" width="8.140625" style="217" customWidth="1"/>
    <col min="9989" max="9989" width="10.5703125" style="217" customWidth="1"/>
    <col min="9990" max="9990" width="25.5703125" style="217" customWidth="1"/>
    <col min="9991" max="9991" width="3.42578125" style="217" customWidth="1"/>
    <col min="9992" max="10240" width="9.140625" style="217"/>
    <col min="10241" max="10241" width="6.85546875" style="217" customWidth="1"/>
    <col min="10242" max="10242" width="62.28515625" style="217" customWidth="1"/>
    <col min="10243" max="10243" width="11.28515625" style="217" customWidth="1"/>
    <col min="10244" max="10244" width="8.140625" style="217" customWidth="1"/>
    <col min="10245" max="10245" width="10.5703125" style="217" customWidth="1"/>
    <col min="10246" max="10246" width="25.5703125" style="217" customWidth="1"/>
    <col min="10247" max="10247" width="3.42578125" style="217" customWidth="1"/>
    <col min="10248" max="10496" width="9.140625" style="217"/>
    <col min="10497" max="10497" width="6.85546875" style="217" customWidth="1"/>
    <col min="10498" max="10498" width="62.28515625" style="217" customWidth="1"/>
    <col min="10499" max="10499" width="11.28515625" style="217" customWidth="1"/>
    <col min="10500" max="10500" width="8.140625" style="217" customWidth="1"/>
    <col min="10501" max="10501" width="10.5703125" style="217" customWidth="1"/>
    <col min="10502" max="10502" width="25.5703125" style="217" customWidth="1"/>
    <col min="10503" max="10503" width="3.42578125" style="217" customWidth="1"/>
    <col min="10504" max="10752" width="9.140625" style="217"/>
    <col min="10753" max="10753" width="6.85546875" style="217" customWidth="1"/>
    <col min="10754" max="10754" width="62.28515625" style="217" customWidth="1"/>
    <col min="10755" max="10755" width="11.28515625" style="217" customWidth="1"/>
    <col min="10756" max="10756" width="8.140625" style="217" customWidth="1"/>
    <col min="10757" max="10757" width="10.5703125" style="217" customWidth="1"/>
    <col min="10758" max="10758" width="25.5703125" style="217" customWidth="1"/>
    <col min="10759" max="10759" width="3.42578125" style="217" customWidth="1"/>
    <col min="10760" max="11008" width="9.140625" style="217"/>
    <col min="11009" max="11009" width="6.85546875" style="217" customWidth="1"/>
    <col min="11010" max="11010" width="62.28515625" style="217" customWidth="1"/>
    <col min="11011" max="11011" width="11.28515625" style="217" customWidth="1"/>
    <col min="11012" max="11012" width="8.140625" style="217" customWidth="1"/>
    <col min="11013" max="11013" width="10.5703125" style="217" customWidth="1"/>
    <col min="11014" max="11014" width="25.5703125" style="217" customWidth="1"/>
    <col min="11015" max="11015" width="3.42578125" style="217" customWidth="1"/>
    <col min="11016" max="11264" width="9.140625" style="217"/>
    <col min="11265" max="11265" width="6.85546875" style="217" customWidth="1"/>
    <col min="11266" max="11266" width="62.28515625" style="217" customWidth="1"/>
    <col min="11267" max="11267" width="11.28515625" style="217" customWidth="1"/>
    <col min="11268" max="11268" width="8.140625" style="217" customWidth="1"/>
    <col min="11269" max="11269" width="10.5703125" style="217" customWidth="1"/>
    <col min="11270" max="11270" width="25.5703125" style="217" customWidth="1"/>
    <col min="11271" max="11271" width="3.42578125" style="217" customWidth="1"/>
    <col min="11272" max="11520" width="9.140625" style="217"/>
    <col min="11521" max="11521" width="6.85546875" style="217" customWidth="1"/>
    <col min="11522" max="11522" width="62.28515625" style="217" customWidth="1"/>
    <col min="11523" max="11523" width="11.28515625" style="217" customWidth="1"/>
    <col min="11524" max="11524" width="8.140625" style="217" customWidth="1"/>
    <col min="11525" max="11525" width="10.5703125" style="217" customWidth="1"/>
    <col min="11526" max="11526" width="25.5703125" style="217" customWidth="1"/>
    <col min="11527" max="11527" width="3.42578125" style="217" customWidth="1"/>
    <col min="11528" max="11776" width="9.140625" style="217"/>
    <col min="11777" max="11777" width="6.85546875" style="217" customWidth="1"/>
    <col min="11778" max="11778" width="62.28515625" style="217" customWidth="1"/>
    <col min="11779" max="11779" width="11.28515625" style="217" customWidth="1"/>
    <col min="11780" max="11780" width="8.140625" style="217" customWidth="1"/>
    <col min="11781" max="11781" width="10.5703125" style="217" customWidth="1"/>
    <col min="11782" max="11782" width="25.5703125" style="217" customWidth="1"/>
    <col min="11783" max="11783" width="3.42578125" style="217" customWidth="1"/>
    <col min="11784" max="12032" width="9.140625" style="217"/>
    <col min="12033" max="12033" width="6.85546875" style="217" customWidth="1"/>
    <col min="12034" max="12034" width="62.28515625" style="217" customWidth="1"/>
    <col min="12035" max="12035" width="11.28515625" style="217" customWidth="1"/>
    <col min="12036" max="12036" width="8.140625" style="217" customWidth="1"/>
    <col min="12037" max="12037" width="10.5703125" style="217" customWidth="1"/>
    <col min="12038" max="12038" width="25.5703125" style="217" customWidth="1"/>
    <col min="12039" max="12039" width="3.42578125" style="217" customWidth="1"/>
    <col min="12040" max="12288" width="9.140625" style="217"/>
    <col min="12289" max="12289" width="6.85546875" style="217" customWidth="1"/>
    <col min="12290" max="12290" width="62.28515625" style="217" customWidth="1"/>
    <col min="12291" max="12291" width="11.28515625" style="217" customWidth="1"/>
    <col min="12292" max="12292" width="8.140625" style="217" customWidth="1"/>
    <col min="12293" max="12293" width="10.5703125" style="217" customWidth="1"/>
    <col min="12294" max="12294" width="25.5703125" style="217" customWidth="1"/>
    <col min="12295" max="12295" width="3.42578125" style="217" customWidth="1"/>
    <col min="12296" max="12544" width="9.140625" style="217"/>
    <col min="12545" max="12545" width="6.85546875" style="217" customWidth="1"/>
    <col min="12546" max="12546" width="62.28515625" style="217" customWidth="1"/>
    <col min="12547" max="12547" width="11.28515625" style="217" customWidth="1"/>
    <col min="12548" max="12548" width="8.140625" style="217" customWidth="1"/>
    <col min="12549" max="12549" width="10.5703125" style="217" customWidth="1"/>
    <col min="12550" max="12550" width="25.5703125" style="217" customWidth="1"/>
    <col min="12551" max="12551" width="3.42578125" style="217" customWidth="1"/>
    <col min="12552" max="12800" width="9.140625" style="217"/>
    <col min="12801" max="12801" width="6.85546875" style="217" customWidth="1"/>
    <col min="12802" max="12802" width="62.28515625" style="217" customWidth="1"/>
    <col min="12803" max="12803" width="11.28515625" style="217" customWidth="1"/>
    <col min="12804" max="12804" width="8.140625" style="217" customWidth="1"/>
    <col min="12805" max="12805" width="10.5703125" style="217" customWidth="1"/>
    <col min="12806" max="12806" width="25.5703125" style="217" customWidth="1"/>
    <col min="12807" max="12807" width="3.42578125" style="217" customWidth="1"/>
    <col min="12808" max="13056" width="9.140625" style="217"/>
    <col min="13057" max="13057" width="6.85546875" style="217" customWidth="1"/>
    <col min="13058" max="13058" width="62.28515625" style="217" customWidth="1"/>
    <col min="13059" max="13059" width="11.28515625" style="217" customWidth="1"/>
    <col min="13060" max="13060" width="8.140625" style="217" customWidth="1"/>
    <col min="13061" max="13061" width="10.5703125" style="217" customWidth="1"/>
    <col min="13062" max="13062" width="25.5703125" style="217" customWidth="1"/>
    <col min="13063" max="13063" width="3.42578125" style="217" customWidth="1"/>
    <col min="13064" max="13312" width="9.140625" style="217"/>
    <col min="13313" max="13313" width="6.85546875" style="217" customWidth="1"/>
    <col min="13314" max="13314" width="62.28515625" style="217" customWidth="1"/>
    <col min="13315" max="13315" width="11.28515625" style="217" customWidth="1"/>
    <col min="13316" max="13316" width="8.140625" style="217" customWidth="1"/>
    <col min="13317" max="13317" width="10.5703125" style="217" customWidth="1"/>
    <col min="13318" max="13318" width="25.5703125" style="217" customWidth="1"/>
    <col min="13319" max="13319" width="3.42578125" style="217" customWidth="1"/>
    <col min="13320" max="13568" width="9.140625" style="217"/>
    <col min="13569" max="13569" width="6.85546875" style="217" customWidth="1"/>
    <col min="13570" max="13570" width="62.28515625" style="217" customWidth="1"/>
    <col min="13571" max="13571" width="11.28515625" style="217" customWidth="1"/>
    <col min="13572" max="13572" width="8.140625" style="217" customWidth="1"/>
    <col min="13573" max="13573" width="10.5703125" style="217" customWidth="1"/>
    <col min="13574" max="13574" width="25.5703125" style="217" customWidth="1"/>
    <col min="13575" max="13575" width="3.42578125" style="217" customWidth="1"/>
    <col min="13576" max="13824" width="9.140625" style="217"/>
    <col min="13825" max="13825" width="6.85546875" style="217" customWidth="1"/>
    <col min="13826" max="13826" width="62.28515625" style="217" customWidth="1"/>
    <col min="13827" max="13827" width="11.28515625" style="217" customWidth="1"/>
    <col min="13828" max="13828" width="8.140625" style="217" customWidth="1"/>
    <col min="13829" max="13829" width="10.5703125" style="217" customWidth="1"/>
    <col min="13830" max="13830" width="25.5703125" style="217" customWidth="1"/>
    <col min="13831" max="13831" width="3.42578125" style="217" customWidth="1"/>
    <col min="13832" max="14080" width="9.140625" style="217"/>
    <col min="14081" max="14081" width="6.85546875" style="217" customWidth="1"/>
    <col min="14082" max="14082" width="62.28515625" style="217" customWidth="1"/>
    <col min="14083" max="14083" width="11.28515625" style="217" customWidth="1"/>
    <col min="14084" max="14084" width="8.140625" style="217" customWidth="1"/>
    <col min="14085" max="14085" width="10.5703125" style="217" customWidth="1"/>
    <col min="14086" max="14086" width="25.5703125" style="217" customWidth="1"/>
    <col min="14087" max="14087" width="3.42578125" style="217" customWidth="1"/>
    <col min="14088" max="14336" width="9.140625" style="217"/>
    <col min="14337" max="14337" width="6.85546875" style="217" customWidth="1"/>
    <col min="14338" max="14338" width="62.28515625" style="217" customWidth="1"/>
    <col min="14339" max="14339" width="11.28515625" style="217" customWidth="1"/>
    <col min="14340" max="14340" width="8.140625" style="217" customWidth="1"/>
    <col min="14341" max="14341" width="10.5703125" style="217" customWidth="1"/>
    <col min="14342" max="14342" width="25.5703125" style="217" customWidth="1"/>
    <col min="14343" max="14343" width="3.42578125" style="217" customWidth="1"/>
    <col min="14344" max="14592" width="9.140625" style="217"/>
    <col min="14593" max="14593" width="6.85546875" style="217" customWidth="1"/>
    <col min="14594" max="14594" width="62.28515625" style="217" customWidth="1"/>
    <col min="14595" max="14595" width="11.28515625" style="217" customWidth="1"/>
    <col min="14596" max="14596" width="8.140625" style="217" customWidth="1"/>
    <col min="14597" max="14597" width="10.5703125" style="217" customWidth="1"/>
    <col min="14598" max="14598" width="25.5703125" style="217" customWidth="1"/>
    <col min="14599" max="14599" width="3.42578125" style="217" customWidth="1"/>
    <col min="14600" max="14848" width="9.140625" style="217"/>
    <col min="14849" max="14849" width="6.85546875" style="217" customWidth="1"/>
    <col min="14850" max="14850" width="62.28515625" style="217" customWidth="1"/>
    <col min="14851" max="14851" width="11.28515625" style="217" customWidth="1"/>
    <col min="14852" max="14852" width="8.140625" style="217" customWidth="1"/>
    <col min="14853" max="14853" width="10.5703125" style="217" customWidth="1"/>
    <col min="14854" max="14854" width="25.5703125" style="217" customWidth="1"/>
    <col min="14855" max="14855" width="3.42578125" style="217" customWidth="1"/>
    <col min="14856" max="15104" width="9.140625" style="217"/>
    <col min="15105" max="15105" width="6.85546875" style="217" customWidth="1"/>
    <col min="15106" max="15106" width="62.28515625" style="217" customWidth="1"/>
    <col min="15107" max="15107" width="11.28515625" style="217" customWidth="1"/>
    <col min="15108" max="15108" width="8.140625" style="217" customWidth="1"/>
    <col min="15109" max="15109" width="10.5703125" style="217" customWidth="1"/>
    <col min="15110" max="15110" width="25.5703125" style="217" customWidth="1"/>
    <col min="15111" max="15111" width="3.42578125" style="217" customWidth="1"/>
    <col min="15112" max="15360" width="9.140625" style="217"/>
    <col min="15361" max="15361" width="6.85546875" style="217" customWidth="1"/>
    <col min="15362" max="15362" width="62.28515625" style="217" customWidth="1"/>
    <col min="15363" max="15363" width="11.28515625" style="217" customWidth="1"/>
    <col min="15364" max="15364" width="8.140625" style="217" customWidth="1"/>
    <col min="15365" max="15365" width="10.5703125" style="217" customWidth="1"/>
    <col min="15366" max="15366" width="25.5703125" style="217" customWidth="1"/>
    <col min="15367" max="15367" width="3.42578125" style="217" customWidth="1"/>
    <col min="15368" max="15616" width="9.140625" style="217"/>
    <col min="15617" max="15617" width="6.85546875" style="217" customWidth="1"/>
    <col min="15618" max="15618" width="62.28515625" style="217" customWidth="1"/>
    <col min="15619" max="15619" width="11.28515625" style="217" customWidth="1"/>
    <col min="15620" max="15620" width="8.140625" style="217" customWidth="1"/>
    <col min="15621" max="15621" width="10.5703125" style="217" customWidth="1"/>
    <col min="15622" max="15622" width="25.5703125" style="217" customWidth="1"/>
    <col min="15623" max="15623" width="3.42578125" style="217" customWidth="1"/>
    <col min="15624" max="15872" width="9.140625" style="217"/>
    <col min="15873" max="15873" width="6.85546875" style="217" customWidth="1"/>
    <col min="15874" max="15874" width="62.28515625" style="217" customWidth="1"/>
    <col min="15875" max="15875" width="11.28515625" style="217" customWidth="1"/>
    <col min="15876" max="15876" width="8.140625" style="217" customWidth="1"/>
    <col min="15877" max="15877" width="10.5703125" style="217" customWidth="1"/>
    <col min="15878" max="15878" width="25.5703125" style="217" customWidth="1"/>
    <col min="15879" max="15879" width="3.42578125" style="217" customWidth="1"/>
    <col min="15880" max="16128" width="9.140625" style="217"/>
    <col min="16129" max="16129" width="6.85546875" style="217" customWidth="1"/>
    <col min="16130" max="16130" width="62.28515625" style="217" customWidth="1"/>
    <col min="16131" max="16131" width="11.28515625" style="217" customWidth="1"/>
    <col min="16132" max="16132" width="8.140625" style="217" customWidth="1"/>
    <col min="16133" max="16133" width="10.5703125" style="217" customWidth="1"/>
    <col min="16134" max="16134" width="25.5703125" style="217" customWidth="1"/>
    <col min="16135" max="16135" width="3.42578125" style="217" customWidth="1"/>
    <col min="16136" max="16384" width="9.140625" style="217"/>
  </cols>
  <sheetData>
    <row r="1" spans="1:8" ht="15.75">
      <c r="A1" s="809"/>
      <c r="B1" s="148" t="s">
        <v>656</v>
      </c>
      <c r="C1" s="810"/>
      <c r="D1" s="1335" t="s">
        <v>657</v>
      </c>
      <c r="E1" s="1336"/>
      <c r="F1" s="1337"/>
    </row>
    <row r="2" spans="1:8">
      <c r="A2" s="812"/>
      <c r="B2" s="337" t="s">
        <v>663</v>
      </c>
      <c r="C2" s="813"/>
      <c r="D2" s="1304">
        <f>SUM(F156)</f>
        <v>0</v>
      </c>
      <c r="E2" s="1305"/>
      <c r="F2" s="1306"/>
    </row>
    <row r="3" spans="1:8" ht="15.75">
      <c r="A3" s="339"/>
      <c r="B3" s="340" t="s">
        <v>1122</v>
      </c>
      <c r="C3" s="341"/>
      <c r="D3" s="1305"/>
      <c r="E3" s="1305"/>
      <c r="F3" s="1306"/>
    </row>
    <row r="4" spans="1:8" ht="15.75" thickBot="1">
      <c r="A4" s="342"/>
      <c r="B4" s="343"/>
      <c r="C4" s="344"/>
      <c r="D4" s="1311"/>
      <c r="E4" s="1311"/>
      <c r="F4" s="1312"/>
    </row>
    <row r="5" spans="1:8" ht="24.75" thickBot="1">
      <c r="A5" s="328" t="s">
        <v>665</v>
      </c>
      <c r="B5" s="329" t="s">
        <v>666</v>
      </c>
      <c r="C5" s="330" t="s">
        <v>667</v>
      </c>
      <c r="D5" s="331" t="s">
        <v>668</v>
      </c>
      <c r="E5" s="332" t="s">
        <v>669</v>
      </c>
      <c r="F5" s="860" t="s">
        <v>670</v>
      </c>
      <c r="G5" s="861"/>
      <c r="H5" s="861"/>
    </row>
    <row r="6" spans="1:8" ht="16.5" thickBot="1">
      <c r="A6" s="348"/>
      <c r="B6" s="349"/>
      <c r="C6" s="344"/>
      <c r="D6" s="345"/>
      <c r="E6" s="350"/>
      <c r="F6" s="862"/>
      <c r="G6" s="861"/>
      <c r="H6" s="861"/>
    </row>
    <row r="7" spans="1:8">
      <c r="A7" s="863">
        <v>1</v>
      </c>
      <c r="B7" s="353" t="s">
        <v>1123</v>
      </c>
      <c r="C7" s="864"/>
      <c r="D7" s="865"/>
      <c r="E7" s="866"/>
      <c r="F7" s="867"/>
      <c r="G7" s="861"/>
      <c r="H7" s="861"/>
    </row>
    <row r="8" spans="1:8" ht="63.75">
      <c r="A8" s="821"/>
      <c r="B8" s="822" t="s">
        <v>1124</v>
      </c>
      <c r="C8" s="823" t="s">
        <v>597</v>
      </c>
      <c r="D8" s="823">
        <v>4</v>
      </c>
      <c r="E8" s="65"/>
      <c r="F8" s="360">
        <f>D8*E8</f>
        <v>0</v>
      </c>
      <c r="G8" s="861"/>
      <c r="H8" s="861"/>
    </row>
    <row r="9" spans="1:8" ht="89.25">
      <c r="A9" s="821"/>
      <c r="B9" s="822" t="s">
        <v>1125</v>
      </c>
      <c r="C9" s="823" t="s">
        <v>597</v>
      </c>
      <c r="D9" s="823">
        <v>4</v>
      </c>
      <c r="E9" s="73"/>
      <c r="F9" s="360">
        <f>D9*E9</f>
        <v>0</v>
      </c>
      <c r="G9" s="861"/>
      <c r="H9" s="861"/>
    </row>
    <row r="10" spans="1:8" ht="51">
      <c r="A10" s="821"/>
      <c r="B10" s="822" t="s">
        <v>1126</v>
      </c>
      <c r="C10" s="823" t="s">
        <v>597</v>
      </c>
      <c r="D10" s="823">
        <v>4</v>
      </c>
      <c r="E10" s="73"/>
      <c r="F10" s="360">
        <f t="shared" ref="F10:F73" si="0">D10*E10</f>
        <v>0</v>
      </c>
      <c r="G10" s="861"/>
      <c r="H10" s="861"/>
    </row>
    <row r="11" spans="1:8" ht="89.25">
      <c r="A11" s="821"/>
      <c r="B11" s="822" t="s">
        <v>1127</v>
      </c>
      <c r="C11" s="823" t="s">
        <v>597</v>
      </c>
      <c r="D11" s="823">
        <v>3</v>
      </c>
      <c r="E11" s="73"/>
      <c r="F11" s="360">
        <f t="shared" si="0"/>
        <v>0</v>
      </c>
      <c r="G11" s="861"/>
      <c r="H11" s="861"/>
    </row>
    <row r="12" spans="1:8" ht="38.25">
      <c r="A12" s="821"/>
      <c r="B12" s="822" t="s">
        <v>1128</v>
      </c>
      <c r="C12" s="823" t="s">
        <v>12</v>
      </c>
      <c r="D12" s="823">
        <v>2</v>
      </c>
      <c r="E12" s="73"/>
      <c r="F12" s="360">
        <f t="shared" si="0"/>
        <v>0</v>
      </c>
      <c r="G12" s="861"/>
      <c r="H12" s="861"/>
    </row>
    <row r="13" spans="1:8" ht="38.25">
      <c r="A13" s="821"/>
      <c r="B13" s="822" t="s">
        <v>1129</v>
      </c>
      <c r="C13" s="823" t="s">
        <v>12</v>
      </c>
      <c r="D13" s="823">
        <v>2</v>
      </c>
      <c r="E13" s="73"/>
      <c r="F13" s="360">
        <f t="shared" si="0"/>
        <v>0</v>
      </c>
      <c r="G13" s="861"/>
      <c r="H13" s="861"/>
    </row>
    <row r="14" spans="1:8" ht="38.25">
      <c r="A14" s="821"/>
      <c r="B14" s="822" t="s">
        <v>1130</v>
      </c>
      <c r="C14" s="823" t="s">
        <v>12</v>
      </c>
      <c r="D14" s="823">
        <v>4</v>
      </c>
      <c r="E14" s="73"/>
      <c r="F14" s="360">
        <f t="shared" si="0"/>
        <v>0</v>
      </c>
      <c r="G14" s="861"/>
      <c r="H14" s="861"/>
    </row>
    <row r="15" spans="1:8" ht="25.5">
      <c r="A15" s="821"/>
      <c r="B15" s="822" t="s">
        <v>1131</v>
      </c>
      <c r="C15" s="823" t="s">
        <v>12</v>
      </c>
      <c r="D15" s="823">
        <v>2</v>
      </c>
      <c r="E15" s="73"/>
      <c r="F15" s="360">
        <f t="shared" si="0"/>
        <v>0</v>
      </c>
      <c r="G15" s="861"/>
      <c r="H15" s="861"/>
    </row>
    <row r="16" spans="1:8" ht="25.5">
      <c r="A16" s="821"/>
      <c r="B16" s="822" t="s">
        <v>1132</v>
      </c>
      <c r="C16" s="823" t="s">
        <v>597</v>
      </c>
      <c r="D16" s="823">
        <v>5</v>
      </c>
      <c r="E16" s="73"/>
      <c r="F16" s="360">
        <f t="shared" si="0"/>
        <v>0</v>
      </c>
      <c r="G16" s="861"/>
      <c r="H16" s="861"/>
    </row>
    <row r="17" spans="1:8" ht="38.25">
      <c r="A17" s="821"/>
      <c r="B17" s="822" t="s">
        <v>1133</v>
      </c>
      <c r="C17" s="823" t="s">
        <v>12</v>
      </c>
      <c r="D17" s="823">
        <v>1</v>
      </c>
      <c r="E17" s="73"/>
      <c r="F17" s="360">
        <f t="shared" si="0"/>
        <v>0</v>
      </c>
      <c r="G17" s="861"/>
      <c r="H17" s="861"/>
    </row>
    <row r="18" spans="1:8" ht="38.25">
      <c r="A18" s="821"/>
      <c r="B18" s="822" t="s">
        <v>1134</v>
      </c>
      <c r="C18" s="823" t="s">
        <v>12</v>
      </c>
      <c r="D18" s="823">
        <v>4</v>
      </c>
      <c r="E18" s="73"/>
      <c r="F18" s="360">
        <f t="shared" si="0"/>
        <v>0</v>
      </c>
      <c r="G18" s="861"/>
      <c r="H18" s="861"/>
    </row>
    <row r="19" spans="1:8" ht="38.25">
      <c r="A19" s="821"/>
      <c r="B19" s="822" t="s">
        <v>1135</v>
      </c>
      <c r="C19" s="823" t="s">
        <v>597</v>
      </c>
      <c r="D19" s="823">
        <v>1</v>
      </c>
      <c r="E19" s="73"/>
      <c r="F19" s="360">
        <f t="shared" si="0"/>
        <v>0</v>
      </c>
      <c r="G19" s="861"/>
      <c r="H19" s="861"/>
    </row>
    <row r="20" spans="1:8" ht="51">
      <c r="A20" s="821"/>
      <c r="B20" s="822" t="s">
        <v>1136</v>
      </c>
      <c r="C20" s="823" t="s">
        <v>12</v>
      </c>
      <c r="D20" s="823">
        <v>2</v>
      </c>
      <c r="E20" s="73"/>
      <c r="F20" s="360">
        <f t="shared" si="0"/>
        <v>0</v>
      </c>
      <c r="G20" s="861"/>
      <c r="H20" s="861"/>
    </row>
    <row r="21" spans="1:8">
      <c r="A21" s="821"/>
      <c r="B21" s="822" t="s">
        <v>1137</v>
      </c>
      <c r="C21" s="823" t="s">
        <v>12</v>
      </c>
      <c r="D21" s="823">
        <v>2</v>
      </c>
      <c r="E21" s="73"/>
      <c r="F21" s="360">
        <f t="shared" si="0"/>
        <v>0</v>
      </c>
      <c r="G21" s="861"/>
      <c r="H21" s="861"/>
    </row>
    <row r="22" spans="1:8" ht="38.25">
      <c r="A22" s="821"/>
      <c r="B22" s="822" t="s">
        <v>1138</v>
      </c>
      <c r="C22" s="823" t="s">
        <v>12</v>
      </c>
      <c r="D22" s="823">
        <v>1</v>
      </c>
      <c r="E22" s="73"/>
      <c r="F22" s="360">
        <f t="shared" si="0"/>
        <v>0</v>
      </c>
      <c r="G22" s="861"/>
      <c r="H22" s="861"/>
    </row>
    <row r="23" spans="1:8" ht="38.25">
      <c r="A23" s="821"/>
      <c r="B23" s="822" t="s">
        <v>1139</v>
      </c>
      <c r="C23" s="823" t="s">
        <v>597</v>
      </c>
      <c r="D23" s="823">
        <v>2</v>
      </c>
      <c r="E23" s="73"/>
      <c r="F23" s="360">
        <f t="shared" si="0"/>
        <v>0</v>
      </c>
      <c r="G23" s="861"/>
      <c r="H23" s="861"/>
    </row>
    <row r="24" spans="1:8" ht="25.5">
      <c r="A24" s="821"/>
      <c r="B24" s="822" t="s">
        <v>1140</v>
      </c>
      <c r="C24" s="823" t="s">
        <v>597</v>
      </c>
      <c r="D24" s="823">
        <v>1</v>
      </c>
      <c r="E24" s="73"/>
      <c r="F24" s="360">
        <f t="shared" si="0"/>
        <v>0</v>
      </c>
      <c r="G24" s="861"/>
      <c r="H24" s="861"/>
    </row>
    <row r="25" spans="1:8">
      <c r="A25" s="868">
        <v>2</v>
      </c>
      <c r="B25" s="393" t="s">
        <v>1141</v>
      </c>
      <c r="C25" s="393"/>
      <c r="D25" s="393"/>
      <c r="E25" s="396"/>
      <c r="F25" s="360"/>
      <c r="G25" s="861"/>
      <c r="H25" s="861"/>
    </row>
    <row r="26" spans="1:8">
      <c r="A26" s="848"/>
      <c r="B26" s="827" t="s">
        <v>1142</v>
      </c>
      <c r="C26" s="841" t="s">
        <v>105</v>
      </c>
      <c r="D26" s="841">
        <v>20</v>
      </c>
      <c r="E26" s="74"/>
      <c r="F26" s="360">
        <f t="shared" si="0"/>
        <v>0</v>
      </c>
      <c r="G26" s="861"/>
      <c r="H26" s="861"/>
    </row>
    <row r="27" spans="1:8">
      <c r="A27" s="826"/>
      <c r="B27" s="827" t="s">
        <v>1143</v>
      </c>
      <c r="C27" s="828" t="s">
        <v>105</v>
      </c>
      <c r="D27" s="828">
        <v>23</v>
      </c>
      <c r="E27" s="74"/>
      <c r="F27" s="360">
        <f t="shared" si="0"/>
        <v>0</v>
      </c>
      <c r="G27" s="861"/>
      <c r="H27" s="861"/>
    </row>
    <row r="28" spans="1:8">
      <c r="A28" s="826"/>
      <c r="B28" s="827" t="s">
        <v>1144</v>
      </c>
      <c r="C28" s="828" t="s">
        <v>105</v>
      </c>
      <c r="D28" s="828">
        <v>165</v>
      </c>
      <c r="E28" s="74"/>
      <c r="F28" s="360">
        <f t="shared" si="0"/>
        <v>0</v>
      </c>
      <c r="G28" s="861"/>
      <c r="H28" s="861"/>
    </row>
    <row r="29" spans="1:8">
      <c r="A29" s="826"/>
      <c r="B29" s="827" t="s">
        <v>1145</v>
      </c>
      <c r="C29" s="828" t="s">
        <v>105</v>
      </c>
      <c r="D29" s="828">
        <v>22</v>
      </c>
      <c r="E29" s="74"/>
      <c r="F29" s="360">
        <f t="shared" si="0"/>
        <v>0</v>
      </c>
      <c r="G29" s="861"/>
      <c r="H29" s="861"/>
    </row>
    <row r="30" spans="1:8" ht="38.25">
      <c r="A30" s="826"/>
      <c r="B30" s="829" t="s">
        <v>1146</v>
      </c>
      <c r="C30" s="828" t="s">
        <v>105</v>
      </c>
      <c r="D30" s="828">
        <v>150</v>
      </c>
      <c r="E30" s="74"/>
      <c r="F30" s="360">
        <f t="shared" si="0"/>
        <v>0</v>
      </c>
      <c r="G30" s="861"/>
      <c r="H30" s="861"/>
    </row>
    <row r="31" spans="1:8" ht="38.25">
      <c r="A31" s="826"/>
      <c r="B31" s="829" t="s">
        <v>1147</v>
      </c>
      <c r="C31" s="828" t="s">
        <v>105</v>
      </c>
      <c r="D31" s="828">
        <v>158</v>
      </c>
      <c r="E31" s="74"/>
      <c r="F31" s="360">
        <f t="shared" si="0"/>
        <v>0</v>
      </c>
      <c r="G31" s="861"/>
      <c r="H31" s="861"/>
    </row>
    <row r="32" spans="1:8" ht="38.25">
      <c r="A32" s="826"/>
      <c r="B32" s="829" t="s">
        <v>1148</v>
      </c>
      <c r="C32" s="828" t="s">
        <v>105</v>
      </c>
      <c r="D32" s="828">
        <v>468</v>
      </c>
      <c r="E32" s="74"/>
      <c r="F32" s="360">
        <f t="shared" si="0"/>
        <v>0</v>
      </c>
      <c r="G32" s="861"/>
      <c r="H32" s="861"/>
    </row>
    <row r="33" spans="1:8" ht="38.25">
      <c r="A33" s="826"/>
      <c r="B33" s="829" t="s">
        <v>1149</v>
      </c>
      <c r="C33" s="828" t="s">
        <v>105</v>
      </c>
      <c r="D33" s="828">
        <v>1502</v>
      </c>
      <c r="E33" s="74"/>
      <c r="F33" s="360">
        <f t="shared" si="0"/>
        <v>0</v>
      </c>
      <c r="G33" s="861"/>
      <c r="H33" s="861"/>
    </row>
    <row r="34" spans="1:8">
      <c r="A34" s="826"/>
      <c r="B34" s="829" t="s">
        <v>1150</v>
      </c>
      <c r="C34" s="828" t="s">
        <v>105</v>
      </c>
      <c r="D34" s="828">
        <v>3</v>
      </c>
      <c r="E34" s="74"/>
      <c r="F34" s="360">
        <f t="shared" si="0"/>
        <v>0</v>
      </c>
      <c r="G34" s="861"/>
      <c r="H34" s="861"/>
    </row>
    <row r="35" spans="1:8">
      <c r="A35" s="826"/>
      <c r="B35" s="829" t="s">
        <v>1151</v>
      </c>
      <c r="C35" s="828" t="s">
        <v>105</v>
      </c>
      <c r="D35" s="828">
        <v>8</v>
      </c>
      <c r="E35" s="74"/>
      <c r="F35" s="360">
        <f t="shared" si="0"/>
        <v>0</v>
      </c>
      <c r="G35" s="861"/>
      <c r="H35" s="861"/>
    </row>
    <row r="36" spans="1:8">
      <c r="A36" s="826"/>
      <c r="B36" s="829" t="s">
        <v>1152</v>
      </c>
      <c r="C36" s="828" t="s">
        <v>105</v>
      </c>
      <c r="D36" s="828">
        <v>48</v>
      </c>
      <c r="E36" s="74"/>
      <c r="F36" s="360">
        <f t="shared" si="0"/>
        <v>0</v>
      </c>
      <c r="G36" s="861"/>
      <c r="H36" s="861"/>
    </row>
    <row r="37" spans="1:8">
      <c r="A37" s="868">
        <v>3</v>
      </c>
      <c r="B37" s="830" t="s">
        <v>1153</v>
      </c>
      <c r="C37" s="393"/>
      <c r="D37" s="393"/>
      <c r="E37" s="396"/>
      <c r="F37" s="360"/>
      <c r="G37" s="861"/>
      <c r="H37" s="861"/>
    </row>
    <row r="38" spans="1:8" ht="25.5">
      <c r="A38" s="848"/>
      <c r="B38" s="827" t="s">
        <v>1154</v>
      </c>
      <c r="C38" s="841" t="s">
        <v>105</v>
      </c>
      <c r="D38" s="841">
        <v>20</v>
      </c>
      <c r="E38" s="74"/>
      <c r="F38" s="360">
        <f t="shared" si="0"/>
        <v>0</v>
      </c>
      <c r="G38" s="861"/>
      <c r="H38" s="861"/>
    </row>
    <row r="39" spans="1:8" ht="25.5">
      <c r="A39" s="826"/>
      <c r="B39" s="827" t="s">
        <v>1155</v>
      </c>
      <c r="C39" s="828" t="s">
        <v>105</v>
      </c>
      <c r="D39" s="828">
        <v>23</v>
      </c>
      <c r="E39" s="74"/>
      <c r="F39" s="360">
        <f t="shared" si="0"/>
        <v>0</v>
      </c>
      <c r="G39" s="861"/>
      <c r="H39" s="861"/>
    </row>
    <row r="40" spans="1:8" ht="25.5">
      <c r="A40" s="826"/>
      <c r="B40" s="827" t="s">
        <v>1156</v>
      </c>
      <c r="C40" s="828" t="s">
        <v>105</v>
      </c>
      <c r="D40" s="828">
        <v>165</v>
      </c>
      <c r="E40" s="74"/>
      <c r="F40" s="360">
        <f t="shared" si="0"/>
        <v>0</v>
      </c>
      <c r="G40" s="861"/>
      <c r="H40" s="861"/>
    </row>
    <row r="41" spans="1:8" ht="25.5">
      <c r="A41" s="826"/>
      <c r="B41" s="827" t="s">
        <v>1157</v>
      </c>
      <c r="C41" s="828" t="s">
        <v>105</v>
      </c>
      <c r="D41" s="828">
        <v>22</v>
      </c>
      <c r="E41" s="74"/>
      <c r="F41" s="360">
        <f t="shared" si="0"/>
        <v>0</v>
      </c>
      <c r="G41" s="861"/>
      <c r="H41" s="861"/>
    </row>
    <row r="42" spans="1:8" ht="25.5">
      <c r="A42" s="826"/>
      <c r="B42" s="827" t="s">
        <v>1158</v>
      </c>
      <c r="C42" s="828" t="s">
        <v>105</v>
      </c>
      <c r="D42" s="828">
        <v>150</v>
      </c>
      <c r="E42" s="74"/>
      <c r="F42" s="360">
        <f t="shared" si="0"/>
        <v>0</v>
      </c>
      <c r="G42" s="861"/>
      <c r="H42" s="861"/>
    </row>
    <row r="43" spans="1:8" ht="25.5">
      <c r="A43" s="826"/>
      <c r="B43" s="827" t="s">
        <v>1159</v>
      </c>
      <c r="C43" s="828" t="s">
        <v>105</v>
      </c>
      <c r="D43" s="828">
        <v>158</v>
      </c>
      <c r="E43" s="74"/>
      <c r="F43" s="360">
        <f t="shared" si="0"/>
        <v>0</v>
      </c>
      <c r="G43" s="861"/>
      <c r="H43" s="861"/>
    </row>
    <row r="44" spans="1:8" ht="25.5">
      <c r="A44" s="826"/>
      <c r="B44" s="827" t="s">
        <v>1160</v>
      </c>
      <c r="C44" s="828" t="s">
        <v>105</v>
      </c>
      <c r="D44" s="828">
        <v>468</v>
      </c>
      <c r="E44" s="74"/>
      <c r="F44" s="360">
        <f t="shared" si="0"/>
        <v>0</v>
      </c>
      <c r="G44" s="861"/>
      <c r="H44" s="861"/>
    </row>
    <row r="45" spans="1:8" ht="25.5">
      <c r="A45" s="826"/>
      <c r="B45" s="827" t="s">
        <v>1161</v>
      </c>
      <c r="C45" s="828" t="s">
        <v>105</v>
      </c>
      <c r="D45" s="828">
        <v>1502</v>
      </c>
      <c r="E45" s="74"/>
      <c r="F45" s="360">
        <f t="shared" si="0"/>
        <v>0</v>
      </c>
      <c r="G45" s="861"/>
      <c r="H45" s="861"/>
    </row>
    <row r="46" spans="1:8" ht="25.5">
      <c r="A46" s="826"/>
      <c r="B46" s="827" t="s">
        <v>1162</v>
      </c>
      <c r="C46" s="828" t="s">
        <v>105</v>
      </c>
      <c r="D46" s="828">
        <v>48</v>
      </c>
      <c r="E46" s="74"/>
      <c r="F46" s="360">
        <f t="shared" si="0"/>
        <v>0</v>
      </c>
      <c r="G46" s="861"/>
      <c r="H46" s="861"/>
    </row>
    <row r="47" spans="1:8">
      <c r="A47" s="869" t="s">
        <v>236</v>
      </c>
      <c r="B47" s="830" t="s">
        <v>1163</v>
      </c>
      <c r="C47" s="832"/>
      <c r="D47" s="833"/>
      <c r="E47" s="834"/>
      <c r="F47" s="360"/>
      <c r="G47" s="861"/>
      <c r="H47" s="861"/>
    </row>
    <row r="48" spans="1:8">
      <c r="A48" s="840"/>
      <c r="B48" s="827" t="s">
        <v>1164</v>
      </c>
      <c r="C48" s="828" t="s">
        <v>1017</v>
      </c>
      <c r="D48" s="849">
        <v>4</v>
      </c>
      <c r="E48" s="74"/>
      <c r="F48" s="360">
        <f t="shared" si="0"/>
        <v>0</v>
      </c>
      <c r="G48" s="861"/>
      <c r="H48" s="861"/>
    </row>
    <row r="49" spans="1:8">
      <c r="A49" s="840"/>
      <c r="B49" s="827" t="s">
        <v>1165</v>
      </c>
      <c r="C49" s="828" t="s">
        <v>1017</v>
      </c>
      <c r="D49" s="849">
        <v>7</v>
      </c>
      <c r="E49" s="74"/>
      <c r="F49" s="360">
        <f t="shared" si="0"/>
        <v>0</v>
      </c>
      <c r="G49" s="861"/>
      <c r="H49" s="861"/>
    </row>
    <row r="50" spans="1:8">
      <c r="A50" s="835"/>
      <c r="B50" s="827" t="s">
        <v>1166</v>
      </c>
      <c r="C50" s="828" t="s">
        <v>1017</v>
      </c>
      <c r="D50" s="836">
        <v>10</v>
      </c>
      <c r="E50" s="74"/>
      <c r="F50" s="360">
        <f t="shared" si="0"/>
        <v>0</v>
      </c>
      <c r="G50" s="861"/>
      <c r="H50" s="861"/>
    </row>
    <row r="51" spans="1:8">
      <c r="A51" s="835"/>
      <c r="B51" s="829" t="s">
        <v>1167</v>
      </c>
      <c r="C51" s="828" t="s">
        <v>1017</v>
      </c>
      <c r="D51" s="836">
        <v>5</v>
      </c>
      <c r="E51" s="74"/>
      <c r="F51" s="360">
        <f t="shared" si="0"/>
        <v>0</v>
      </c>
      <c r="G51" s="861"/>
      <c r="H51" s="861"/>
    </row>
    <row r="52" spans="1:8" ht="25.5">
      <c r="A52" s="835"/>
      <c r="B52" s="829" t="s">
        <v>1168</v>
      </c>
      <c r="C52" s="828" t="s">
        <v>12</v>
      </c>
      <c r="D52" s="836">
        <v>1</v>
      </c>
      <c r="E52" s="74"/>
      <c r="F52" s="360">
        <f t="shared" si="0"/>
        <v>0</v>
      </c>
      <c r="G52" s="861"/>
      <c r="H52" s="861"/>
    </row>
    <row r="53" spans="1:8">
      <c r="A53" s="835"/>
      <c r="B53" s="837" t="s">
        <v>1169</v>
      </c>
      <c r="C53" s="828" t="s">
        <v>1017</v>
      </c>
      <c r="D53" s="836">
        <v>2</v>
      </c>
      <c r="E53" s="74"/>
      <c r="F53" s="360">
        <f t="shared" si="0"/>
        <v>0</v>
      </c>
      <c r="G53" s="861"/>
      <c r="H53" s="861"/>
    </row>
    <row r="54" spans="1:8">
      <c r="A54" s="835"/>
      <c r="B54" s="838" t="s">
        <v>1170</v>
      </c>
      <c r="C54" s="828" t="s">
        <v>1017</v>
      </c>
      <c r="D54" s="836">
        <v>1</v>
      </c>
      <c r="E54" s="74"/>
      <c r="F54" s="360">
        <f t="shared" si="0"/>
        <v>0</v>
      </c>
      <c r="G54" s="861"/>
      <c r="H54" s="861"/>
    </row>
    <row r="55" spans="1:8">
      <c r="A55" s="835"/>
      <c r="B55" s="838" t="s">
        <v>1171</v>
      </c>
      <c r="C55" s="828" t="s">
        <v>1017</v>
      </c>
      <c r="D55" s="836">
        <v>1</v>
      </c>
      <c r="E55" s="74"/>
      <c r="F55" s="360">
        <f t="shared" si="0"/>
        <v>0</v>
      </c>
      <c r="G55" s="861"/>
      <c r="H55" s="861"/>
    </row>
    <row r="56" spans="1:8">
      <c r="A56" s="835"/>
      <c r="B56" s="838" t="s">
        <v>1172</v>
      </c>
      <c r="C56" s="828" t="s">
        <v>1017</v>
      </c>
      <c r="D56" s="836">
        <v>6</v>
      </c>
      <c r="E56" s="74"/>
      <c r="F56" s="360">
        <f t="shared" si="0"/>
        <v>0</v>
      </c>
      <c r="G56" s="861"/>
      <c r="H56" s="861"/>
    </row>
    <row r="57" spans="1:8">
      <c r="A57" s="835"/>
      <c r="B57" s="829" t="s">
        <v>1173</v>
      </c>
      <c r="C57" s="828" t="s">
        <v>1017</v>
      </c>
      <c r="D57" s="836">
        <v>1</v>
      </c>
      <c r="E57" s="74"/>
      <c r="F57" s="360">
        <f t="shared" si="0"/>
        <v>0</v>
      </c>
      <c r="G57" s="861"/>
      <c r="H57" s="861"/>
    </row>
    <row r="58" spans="1:8">
      <c r="A58" s="835"/>
      <c r="B58" s="829" t="s">
        <v>1174</v>
      </c>
      <c r="C58" s="828" t="s">
        <v>12</v>
      </c>
      <c r="D58" s="836">
        <v>72</v>
      </c>
      <c r="E58" s="74"/>
      <c r="F58" s="360">
        <f t="shared" si="0"/>
        <v>0</v>
      </c>
      <c r="G58" s="861"/>
      <c r="H58" s="861"/>
    </row>
    <row r="59" spans="1:8">
      <c r="A59" s="835"/>
      <c r="B59" s="829" t="s">
        <v>1175</v>
      </c>
      <c r="C59" s="828" t="s">
        <v>12</v>
      </c>
      <c r="D59" s="836">
        <v>62</v>
      </c>
      <c r="E59" s="74"/>
      <c r="F59" s="360">
        <f t="shared" si="0"/>
        <v>0</v>
      </c>
      <c r="G59" s="861"/>
      <c r="H59" s="861"/>
    </row>
    <row r="60" spans="1:8">
      <c r="A60" s="835"/>
      <c r="B60" s="829" t="s">
        <v>1176</v>
      </c>
      <c r="C60" s="828" t="s">
        <v>12</v>
      </c>
      <c r="D60" s="836">
        <v>102</v>
      </c>
      <c r="E60" s="74"/>
      <c r="F60" s="360">
        <f t="shared" si="0"/>
        <v>0</v>
      </c>
      <c r="G60" s="861"/>
      <c r="H60" s="861"/>
    </row>
    <row r="61" spans="1:8">
      <c r="A61" s="835"/>
      <c r="B61" s="829" t="s">
        <v>1177</v>
      </c>
      <c r="C61" s="828" t="s">
        <v>1017</v>
      </c>
      <c r="D61" s="828">
        <v>2</v>
      </c>
      <c r="E61" s="74"/>
      <c r="F61" s="360">
        <f t="shared" si="0"/>
        <v>0</v>
      </c>
      <c r="G61" s="861"/>
      <c r="H61" s="861"/>
    </row>
    <row r="62" spans="1:8">
      <c r="A62" s="835"/>
      <c r="B62" s="829" t="s">
        <v>1178</v>
      </c>
      <c r="C62" s="828" t="s">
        <v>1017</v>
      </c>
      <c r="D62" s="828">
        <v>20</v>
      </c>
      <c r="E62" s="74"/>
      <c r="F62" s="360">
        <f t="shared" si="0"/>
        <v>0</v>
      </c>
      <c r="G62" s="861"/>
      <c r="H62" s="861"/>
    </row>
    <row r="63" spans="1:8">
      <c r="A63" s="835"/>
      <c r="B63" s="829" t="s">
        <v>1179</v>
      </c>
      <c r="C63" s="828" t="s">
        <v>1017</v>
      </c>
      <c r="D63" s="828">
        <v>43</v>
      </c>
      <c r="E63" s="74"/>
      <c r="F63" s="360">
        <f t="shared" si="0"/>
        <v>0</v>
      </c>
      <c r="G63" s="861"/>
      <c r="H63" s="861"/>
    </row>
    <row r="64" spans="1:8" ht="38.25">
      <c r="A64" s="869" t="s">
        <v>580</v>
      </c>
      <c r="B64" s="830" t="s">
        <v>1180</v>
      </c>
      <c r="C64" s="832"/>
      <c r="D64" s="832"/>
      <c r="E64" s="834"/>
      <c r="F64" s="360"/>
      <c r="G64" s="861"/>
      <c r="H64" s="861"/>
    </row>
    <row r="65" spans="1:8" ht="25.5">
      <c r="A65" s="840"/>
      <c r="B65" s="829" t="s">
        <v>1181</v>
      </c>
      <c r="C65" s="841" t="s">
        <v>12</v>
      </c>
      <c r="D65" s="841">
        <v>9</v>
      </c>
      <c r="E65" s="74"/>
      <c r="F65" s="360">
        <f t="shared" si="0"/>
        <v>0</v>
      </c>
      <c r="G65" s="861"/>
      <c r="H65" s="861"/>
    </row>
    <row r="66" spans="1:8" ht="25.5">
      <c r="A66" s="835"/>
      <c r="B66" s="829" t="s">
        <v>1182</v>
      </c>
      <c r="C66" s="828" t="s">
        <v>1017</v>
      </c>
      <c r="D66" s="836">
        <v>2</v>
      </c>
      <c r="E66" s="74"/>
      <c r="F66" s="360">
        <f t="shared" si="0"/>
        <v>0</v>
      </c>
      <c r="G66" s="861"/>
      <c r="H66" s="861"/>
    </row>
    <row r="67" spans="1:8" ht="25.5">
      <c r="A67" s="835"/>
      <c r="B67" s="829" t="s">
        <v>1183</v>
      </c>
      <c r="C67" s="828" t="s">
        <v>1017</v>
      </c>
      <c r="D67" s="836">
        <v>300</v>
      </c>
      <c r="E67" s="74"/>
      <c r="F67" s="360">
        <f t="shared" si="0"/>
        <v>0</v>
      </c>
      <c r="G67" s="861"/>
      <c r="H67" s="861"/>
    </row>
    <row r="68" spans="1:8" ht="25.5">
      <c r="A68" s="835"/>
      <c r="B68" s="829" t="s">
        <v>1184</v>
      </c>
      <c r="C68" s="828" t="s">
        <v>12</v>
      </c>
      <c r="D68" s="836">
        <v>8</v>
      </c>
      <c r="E68" s="74"/>
      <c r="F68" s="360">
        <f t="shared" si="0"/>
        <v>0</v>
      </c>
      <c r="G68" s="861"/>
      <c r="H68" s="861"/>
    </row>
    <row r="69" spans="1:8" ht="25.5">
      <c r="A69" s="835"/>
      <c r="B69" s="829" t="s">
        <v>1185</v>
      </c>
      <c r="C69" s="828" t="s">
        <v>12</v>
      </c>
      <c r="D69" s="836">
        <v>18</v>
      </c>
      <c r="E69" s="74"/>
      <c r="F69" s="360">
        <f t="shared" si="0"/>
        <v>0</v>
      </c>
      <c r="G69" s="861"/>
      <c r="H69" s="861"/>
    </row>
    <row r="70" spans="1:8" ht="25.5">
      <c r="A70" s="835"/>
      <c r="B70" s="829" t="s">
        <v>1186</v>
      </c>
      <c r="C70" s="828" t="s">
        <v>12</v>
      </c>
      <c r="D70" s="836">
        <v>54</v>
      </c>
      <c r="E70" s="74"/>
      <c r="F70" s="360">
        <f t="shared" si="0"/>
        <v>0</v>
      </c>
      <c r="G70" s="861"/>
      <c r="H70" s="861"/>
    </row>
    <row r="71" spans="1:8" ht="38.25">
      <c r="A71" s="835"/>
      <c r="B71" s="829" t="s">
        <v>1187</v>
      </c>
      <c r="C71" s="828" t="s">
        <v>12</v>
      </c>
      <c r="D71" s="836">
        <v>18</v>
      </c>
      <c r="E71" s="74"/>
      <c r="F71" s="360">
        <f t="shared" si="0"/>
        <v>0</v>
      </c>
      <c r="G71" s="861"/>
      <c r="H71" s="861"/>
    </row>
    <row r="72" spans="1:8" ht="38.25">
      <c r="A72" s="835"/>
      <c r="B72" s="829" t="s">
        <v>1188</v>
      </c>
      <c r="C72" s="828" t="s">
        <v>12</v>
      </c>
      <c r="D72" s="828">
        <v>20</v>
      </c>
      <c r="E72" s="74"/>
      <c r="F72" s="360">
        <f t="shared" si="0"/>
        <v>0</v>
      </c>
      <c r="G72" s="861"/>
      <c r="H72" s="861"/>
    </row>
    <row r="73" spans="1:8">
      <c r="A73" s="842"/>
      <c r="B73" s="829" t="s">
        <v>1189</v>
      </c>
      <c r="C73" s="828" t="s">
        <v>12</v>
      </c>
      <c r="D73" s="843">
        <v>7</v>
      </c>
      <c r="E73" s="74"/>
      <c r="F73" s="360">
        <f t="shared" si="0"/>
        <v>0</v>
      </c>
      <c r="G73" s="861"/>
      <c r="H73" s="861"/>
    </row>
    <row r="74" spans="1:8">
      <c r="A74" s="870"/>
      <c r="B74" s="829" t="s">
        <v>1190</v>
      </c>
      <c r="C74" s="828" t="s">
        <v>12</v>
      </c>
      <c r="D74" s="843">
        <v>4</v>
      </c>
      <c r="E74" s="74"/>
      <c r="F74" s="360">
        <f t="shared" ref="F74:F137" si="1">D74*E74</f>
        <v>0</v>
      </c>
      <c r="G74" s="861"/>
      <c r="H74" s="861"/>
    </row>
    <row r="75" spans="1:8">
      <c r="A75" s="826"/>
      <c r="B75" s="829" t="s">
        <v>1191</v>
      </c>
      <c r="C75" s="828" t="s">
        <v>12</v>
      </c>
      <c r="D75" s="836">
        <v>7</v>
      </c>
      <c r="E75" s="74"/>
      <c r="F75" s="360">
        <f t="shared" si="1"/>
        <v>0</v>
      </c>
      <c r="G75" s="861"/>
      <c r="H75" s="861"/>
    </row>
    <row r="76" spans="1:8">
      <c r="A76" s="826"/>
      <c r="B76" s="829" t="s">
        <v>1192</v>
      </c>
      <c r="C76" s="828" t="s">
        <v>12</v>
      </c>
      <c r="D76" s="836">
        <v>10</v>
      </c>
      <c r="E76" s="74"/>
      <c r="F76" s="360">
        <f t="shared" si="1"/>
        <v>0</v>
      </c>
      <c r="G76" s="861"/>
      <c r="H76" s="861"/>
    </row>
    <row r="77" spans="1:8">
      <c r="A77" s="826"/>
      <c r="B77" s="829" t="s">
        <v>1193</v>
      </c>
      <c r="C77" s="828" t="s">
        <v>12</v>
      </c>
      <c r="D77" s="836">
        <v>330</v>
      </c>
      <c r="E77" s="74"/>
      <c r="F77" s="360">
        <f t="shared" si="1"/>
        <v>0</v>
      </c>
      <c r="G77" s="861"/>
      <c r="H77" s="861"/>
    </row>
    <row r="78" spans="1:8">
      <c r="A78" s="826"/>
      <c r="B78" s="829" t="s">
        <v>1194</v>
      </c>
      <c r="C78" s="828" t="s">
        <v>12</v>
      </c>
      <c r="D78" s="836">
        <v>106</v>
      </c>
      <c r="E78" s="74"/>
      <c r="F78" s="360">
        <f t="shared" si="1"/>
        <v>0</v>
      </c>
      <c r="G78" s="861"/>
      <c r="H78" s="861"/>
    </row>
    <row r="79" spans="1:8">
      <c r="A79" s="826"/>
      <c r="B79" s="829" t="s">
        <v>1195</v>
      </c>
      <c r="C79" s="828" t="s">
        <v>12</v>
      </c>
      <c r="D79" s="836">
        <v>34</v>
      </c>
      <c r="E79" s="74"/>
      <c r="F79" s="360">
        <f t="shared" si="1"/>
        <v>0</v>
      </c>
      <c r="G79" s="861"/>
      <c r="H79" s="861"/>
    </row>
    <row r="80" spans="1:8">
      <c r="A80" s="826"/>
      <c r="B80" s="829" t="s">
        <v>1196</v>
      </c>
      <c r="C80" s="828" t="s">
        <v>12</v>
      </c>
      <c r="D80" s="836">
        <v>154</v>
      </c>
      <c r="E80" s="74"/>
      <c r="F80" s="360">
        <f t="shared" si="1"/>
        <v>0</v>
      </c>
      <c r="G80" s="861"/>
      <c r="H80" s="861"/>
    </row>
    <row r="81" spans="1:8">
      <c r="A81" s="826"/>
      <c r="B81" s="829" t="s">
        <v>1197</v>
      </c>
      <c r="C81" s="828" t="s">
        <v>12</v>
      </c>
      <c r="D81" s="836">
        <v>60</v>
      </c>
      <c r="E81" s="74"/>
      <c r="F81" s="360">
        <f t="shared" si="1"/>
        <v>0</v>
      </c>
      <c r="G81" s="861"/>
      <c r="H81" s="861"/>
    </row>
    <row r="82" spans="1:8">
      <c r="A82" s="826"/>
      <c r="B82" s="829" t="s">
        <v>1198</v>
      </c>
      <c r="C82" s="828" t="s">
        <v>12</v>
      </c>
      <c r="D82" s="836">
        <v>2</v>
      </c>
      <c r="E82" s="74"/>
      <c r="F82" s="360">
        <f t="shared" si="1"/>
        <v>0</v>
      </c>
      <c r="G82" s="861"/>
      <c r="H82" s="861"/>
    </row>
    <row r="83" spans="1:8">
      <c r="A83" s="826"/>
      <c r="B83" s="829" t="s">
        <v>1199</v>
      </c>
      <c r="C83" s="828" t="s">
        <v>12</v>
      </c>
      <c r="D83" s="836">
        <v>9</v>
      </c>
      <c r="E83" s="74"/>
      <c r="F83" s="360">
        <f t="shared" si="1"/>
        <v>0</v>
      </c>
      <c r="G83" s="861"/>
      <c r="H83" s="861"/>
    </row>
    <row r="84" spans="1:8">
      <c r="A84" s="826"/>
      <c r="B84" s="829" t="s">
        <v>1200</v>
      </c>
      <c r="C84" s="828" t="s">
        <v>12</v>
      </c>
      <c r="D84" s="836">
        <v>33</v>
      </c>
      <c r="E84" s="74"/>
      <c r="F84" s="360">
        <f t="shared" si="1"/>
        <v>0</v>
      </c>
      <c r="G84" s="861"/>
      <c r="H84" s="861"/>
    </row>
    <row r="85" spans="1:8">
      <c r="A85" s="826"/>
      <c r="B85" s="829" t="s">
        <v>1201</v>
      </c>
      <c r="C85" s="828" t="s">
        <v>12</v>
      </c>
      <c r="D85" s="836">
        <v>30</v>
      </c>
      <c r="E85" s="74"/>
      <c r="F85" s="360">
        <f t="shared" si="1"/>
        <v>0</v>
      </c>
      <c r="G85" s="861"/>
      <c r="H85" s="861"/>
    </row>
    <row r="86" spans="1:8">
      <c r="A86" s="826"/>
      <c r="B86" s="829" t="s">
        <v>1202</v>
      </c>
      <c r="C86" s="828" t="s">
        <v>12</v>
      </c>
      <c r="D86" s="836">
        <v>16</v>
      </c>
      <c r="E86" s="74"/>
      <c r="F86" s="360">
        <f t="shared" si="1"/>
        <v>0</v>
      </c>
      <c r="G86" s="861"/>
      <c r="H86" s="861"/>
    </row>
    <row r="87" spans="1:8">
      <c r="A87" s="826"/>
      <c r="B87" s="829" t="s">
        <v>1203</v>
      </c>
      <c r="C87" s="828" t="s">
        <v>12</v>
      </c>
      <c r="D87" s="836">
        <v>6</v>
      </c>
      <c r="E87" s="74"/>
      <c r="F87" s="360">
        <f t="shared" si="1"/>
        <v>0</v>
      </c>
      <c r="G87" s="861"/>
      <c r="H87" s="861"/>
    </row>
    <row r="88" spans="1:8">
      <c r="A88" s="826"/>
      <c r="B88" s="829" t="s">
        <v>1204</v>
      </c>
      <c r="C88" s="828" t="s">
        <v>12</v>
      </c>
      <c r="D88" s="836">
        <v>24</v>
      </c>
      <c r="E88" s="74"/>
      <c r="F88" s="360">
        <f t="shared" si="1"/>
        <v>0</v>
      </c>
      <c r="G88" s="861"/>
      <c r="H88" s="861"/>
    </row>
    <row r="89" spans="1:8">
      <c r="A89" s="826"/>
      <c r="B89" s="829" t="s">
        <v>1205</v>
      </c>
      <c r="C89" s="828" t="s">
        <v>12</v>
      </c>
      <c r="D89" s="836">
        <v>22</v>
      </c>
      <c r="E89" s="74"/>
      <c r="F89" s="360">
        <f t="shared" si="1"/>
        <v>0</v>
      </c>
      <c r="G89" s="861"/>
      <c r="H89" s="861"/>
    </row>
    <row r="90" spans="1:8">
      <c r="A90" s="826"/>
      <c r="B90" s="829" t="s">
        <v>1206</v>
      </c>
      <c r="C90" s="828" t="s">
        <v>12</v>
      </c>
      <c r="D90" s="836">
        <v>8</v>
      </c>
      <c r="E90" s="74"/>
      <c r="F90" s="360">
        <f t="shared" si="1"/>
        <v>0</v>
      </c>
      <c r="G90" s="861"/>
      <c r="H90" s="861"/>
    </row>
    <row r="91" spans="1:8">
      <c r="A91" s="826"/>
      <c r="B91" s="829" t="s">
        <v>1207</v>
      </c>
      <c r="C91" s="828" t="s">
        <v>12</v>
      </c>
      <c r="D91" s="836">
        <v>12</v>
      </c>
      <c r="E91" s="74"/>
      <c r="F91" s="360">
        <f t="shared" si="1"/>
        <v>0</v>
      </c>
      <c r="G91" s="861"/>
      <c r="H91" s="861"/>
    </row>
    <row r="92" spans="1:8">
      <c r="A92" s="826"/>
      <c r="B92" s="829" t="s">
        <v>1208</v>
      </c>
      <c r="C92" s="828" t="s">
        <v>12</v>
      </c>
      <c r="D92" s="836">
        <v>22</v>
      </c>
      <c r="E92" s="74"/>
      <c r="F92" s="360">
        <f t="shared" si="1"/>
        <v>0</v>
      </c>
      <c r="G92" s="861"/>
      <c r="H92" s="861"/>
    </row>
    <row r="93" spans="1:8">
      <c r="A93" s="826"/>
      <c r="B93" s="829" t="s">
        <v>1209</v>
      </c>
      <c r="C93" s="828" t="s">
        <v>12</v>
      </c>
      <c r="D93" s="836">
        <v>4</v>
      </c>
      <c r="E93" s="74"/>
      <c r="F93" s="360">
        <f t="shared" si="1"/>
        <v>0</v>
      </c>
      <c r="G93" s="861"/>
      <c r="H93" s="861"/>
    </row>
    <row r="94" spans="1:8">
      <c r="A94" s="826"/>
      <c r="B94" s="829" t="s">
        <v>1210</v>
      </c>
      <c r="C94" s="828" t="s">
        <v>12</v>
      </c>
      <c r="D94" s="836">
        <v>2</v>
      </c>
      <c r="E94" s="74"/>
      <c r="F94" s="360">
        <f t="shared" si="1"/>
        <v>0</v>
      </c>
      <c r="G94" s="861"/>
      <c r="H94" s="861"/>
    </row>
    <row r="95" spans="1:8">
      <c r="A95" s="826"/>
      <c r="B95" s="829" t="s">
        <v>1211</v>
      </c>
      <c r="C95" s="828" t="s">
        <v>12</v>
      </c>
      <c r="D95" s="836">
        <v>60</v>
      </c>
      <c r="E95" s="74"/>
      <c r="F95" s="360">
        <f t="shared" si="1"/>
        <v>0</v>
      </c>
      <c r="G95" s="861"/>
      <c r="H95" s="861"/>
    </row>
    <row r="96" spans="1:8">
      <c r="A96" s="826"/>
      <c r="B96" s="829" t="s">
        <v>1212</v>
      </c>
      <c r="C96" s="828" t="s">
        <v>12</v>
      </c>
      <c r="D96" s="836">
        <v>22</v>
      </c>
      <c r="E96" s="74"/>
      <c r="F96" s="360">
        <f t="shared" si="1"/>
        <v>0</v>
      </c>
      <c r="G96" s="861"/>
      <c r="H96" s="861"/>
    </row>
    <row r="97" spans="1:8">
      <c r="A97" s="826"/>
      <c r="B97" s="829" t="s">
        <v>1213</v>
      </c>
      <c r="C97" s="828" t="s">
        <v>12</v>
      </c>
      <c r="D97" s="836">
        <v>6</v>
      </c>
      <c r="E97" s="74"/>
      <c r="F97" s="360">
        <f t="shared" si="1"/>
        <v>0</v>
      </c>
      <c r="G97" s="861"/>
      <c r="H97" s="861"/>
    </row>
    <row r="98" spans="1:8">
      <c r="A98" s="826"/>
      <c r="B98" s="829" t="s">
        <v>1214</v>
      </c>
      <c r="C98" s="828" t="s">
        <v>12</v>
      </c>
      <c r="D98" s="836">
        <v>2</v>
      </c>
      <c r="E98" s="74"/>
      <c r="F98" s="360">
        <f t="shared" si="1"/>
        <v>0</v>
      </c>
      <c r="G98" s="861"/>
      <c r="H98" s="861"/>
    </row>
    <row r="99" spans="1:8">
      <c r="A99" s="826"/>
      <c r="B99" s="829" t="s">
        <v>1214</v>
      </c>
      <c r="C99" s="828" t="s">
        <v>12</v>
      </c>
      <c r="D99" s="836">
        <v>240</v>
      </c>
      <c r="E99" s="74"/>
      <c r="F99" s="360">
        <f t="shared" si="1"/>
        <v>0</v>
      </c>
      <c r="G99" s="861"/>
      <c r="H99" s="861"/>
    </row>
    <row r="100" spans="1:8">
      <c r="A100" s="826"/>
      <c r="B100" s="829" t="s">
        <v>1215</v>
      </c>
      <c r="C100" s="828" t="s">
        <v>12</v>
      </c>
      <c r="D100" s="836">
        <v>6</v>
      </c>
      <c r="E100" s="74"/>
      <c r="F100" s="360">
        <f t="shared" si="1"/>
        <v>0</v>
      </c>
      <c r="G100" s="861"/>
      <c r="H100" s="861"/>
    </row>
    <row r="101" spans="1:8">
      <c r="A101" s="826"/>
      <c r="B101" s="829" t="s">
        <v>1216</v>
      </c>
      <c r="C101" s="828" t="s">
        <v>12</v>
      </c>
      <c r="D101" s="836">
        <v>2</v>
      </c>
      <c r="E101" s="74"/>
      <c r="F101" s="360">
        <f t="shared" si="1"/>
        <v>0</v>
      </c>
      <c r="G101" s="861"/>
      <c r="H101" s="861"/>
    </row>
    <row r="102" spans="1:8">
      <c r="A102" s="826"/>
      <c r="B102" s="829" t="s">
        <v>1217</v>
      </c>
      <c r="C102" s="828" t="s">
        <v>12</v>
      </c>
      <c r="D102" s="836">
        <v>45</v>
      </c>
      <c r="E102" s="74"/>
      <c r="F102" s="360">
        <f t="shared" si="1"/>
        <v>0</v>
      </c>
      <c r="G102" s="861"/>
      <c r="H102" s="861"/>
    </row>
    <row r="103" spans="1:8">
      <c r="A103" s="826"/>
      <c r="B103" s="829" t="s">
        <v>1218</v>
      </c>
      <c r="C103" s="828" t="s">
        <v>12</v>
      </c>
      <c r="D103" s="836">
        <v>300</v>
      </c>
      <c r="E103" s="74"/>
      <c r="F103" s="360">
        <f t="shared" si="1"/>
        <v>0</v>
      </c>
      <c r="G103" s="861"/>
      <c r="H103" s="861"/>
    </row>
    <row r="104" spans="1:8">
      <c r="A104" s="826"/>
      <c r="B104" s="829" t="s">
        <v>1219</v>
      </c>
      <c r="C104" s="828" t="s">
        <v>12</v>
      </c>
      <c r="D104" s="836">
        <v>18</v>
      </c>
      <c r="E104" s="74"/>
      <c r="F104" s="360">
        <f t="shared" si="1"/>
        <v>0</v>
      </c>
      <c r="G104" s="861"/>
      <c r="H104" s="861"/>
    </row>
    <row r="105" spans="1:8">
      <c r="A105" s="826"/>
      <c r="B105" s="829" t="s">
        <v>1220</v>
      </c>
      <c r="C105" s="828" t="s">
        <v>12</v>
      </c>
      <c r="D105" s="836">
        <v>4</v>
      </c>
      <c r="E105" s="74"/>
      <c r="F105" s="360">
        <f t="shared" si="1"/>
        <v>0</v>
      </c>
      <c r="G105" s="861"/>
      <c r="H105" s="861"/>
    </row>
    <row r="106" spans="1:8">
      <c r="A106" s="826"/>
      <c r="B106" s="829" t="s">
        <v>1221</v>
      </c>
      <c r="C106" s="828" t="s">
        <v>12</v>
      </c>
      <c r="D106" s="836">
        <v>30</v>
      </c>
      <c r="E106" s="74"/>
      <c r="F106" s="360">
        <f t="shared" si="1"/>
        <v>0</v>
      </c>
      <c r="G106" s="861"/>
      <c r="H106" s="861"/>
    </row>
    <row r="107" spans="1:8">
      <c r="A107" s="826"/>
      <c r="B107" s="829" t="s">
        <v>1222</v>
      </c>
      <c r="C107" s="828" t="s">
        <v>12</v>
      </c>
      <c r="D107" s="836">
        <v>16</v>
      </c>
      <c r="E107" s="74"/>
      <c r="F107" s="360">
        <f t="shared" si="1"/>
        <v>0</v>
      </c>
      <c r="G107" s="861"/>
      <c r="H107" s="861"/>
    </row>
    <row r="108" spans="1:8">
      <c r="A108" s="826"/>
      <c r="B108" s="829" t="s">
        <v>1223</v>
      </c>
      <c r="C108" s="828" t="s">
        <v>12</v>
      </c>
      <c r="D108" s="836">
        <v>12</v>
      </c>
      <c r="E108" s="74"/>
      <c r="F108" s="360">
        <f t="shared" si="1"/>
        <v>0</v>
      </c>
      <c r="G108" s="861"/>
      <c r="H108" s="861"/>
    </row>
    <row r="109" spans="1:8">
      <c r="A109" s="826"/>
      <c r="B109" s="829" t="s">
        <v>1224</v>
      </c>
      <c r="C109" s="828" t="s">
        <v>12</v>
      </c>
      <c r="D109" s="836">
        <v>2</v>
      </c>
      <c r="E109" s="74"/>
      <c r="F109" s="360">
        <f t="shared" si="1"/>
        <v>0</v>
      </c>
      <c r="G109" s="861"/>
      <c r="H109" s="861"/>
    </row>
    <row r="110" spans="1:8">
      <c r="A110" s="844"/>
      <c r="B110" s="845" t="s">
        <v>1225</v>
      </c>
      <c r="C110" s="823" t="s">
        <v>12</v>
      </c>
      <c r="D110" s="846">
        <v>670</v>
      </c>
      <c r="E110" s="74"/>
      <c r="F110" s="360">
        <f t="shared" si="1"/>
        <v>0</v>
      </c>
      <c r="G110" s="861"/>
      <c r="H110" s="861"/>
    </row>
    <row r="111" spans="1:8">
      <c r="A111" s="844"/>
      <c r="B111" s="845" t="s">
        <v>1226</v>
      </c>
      <c r="C111" s="823" t="s">
        <v>12</v>
      </c>
      <c r="D111" s="846">
        <v>90</v>
      </c>
      <c r="E111" s="74"/>
      <c r="F111" s="360">
        <f t="shared" si="1"/>
        <v>0</v>
      </c>
      <c r="G111" s="861"/>
      <c r="H111" s="861"/>
    </row>
    <row r="112" spans="1:8">
      <c r="A112" s="844"/>
      <c r="B112" s="845" t="s">
        <v>1227</v>
      </c>
      <c r="C112" s="823" t="s">
        <v>12</v>
      </c>
      <c r="D112" s="846">
        <v>80</v>
      </c>
      <c r="E112" s="74"/>
      <c r="F112" s="360">
        <f t="shared" si="1"/>
        <v>0</v>
      </c>
      <c r="G112" s="861"/>
      <c r="H112" s="861"/>
    </row>
    <row r="113" spans="1:8">
      <c r="A113" s="844"/>
      <c r="B113" s="845" t="s">
        <v>1228</v>
      </c>
      <c r="C113" s="823" t="s">
        <v>12</v>
      </c>
      <c r="D113" s="846">
        <v>152</v>
      </c>
      <c r="E113" s="74"/>
      <c r="F113" s="360">
        <f t="shared" si="1"/>
        <v>0</v>
      </c>
      <c r="G113" s="861"/>
      <c r="H113" s="861"/>
    </row>
    <row r="114" spans="1:8">
      <c r="A114" s="844"/>
      <c r="B114" s="845" t="s">
        <v>1229</v>
      </c>
      <c r="C114" s="823" t="s">
        <v>12</v>
      </c>
      <c r="D114" s="846">
        <v>30</v>
      </c>
      <c r="E114" s="74"/>
      <c r="F114" s="360">
        <f t="shared" si="1"/>
        <v>0</v>
      </c>
      <c r="G114" s="861"/>
      <c r="H114" s="861"/>
    </row>
    <row r="115" spans="1:8">
      <c r="A115" s="844"/>
      <c r="B115" s="845" t="s">
        <v>1230</v>
      </c>
      <c r="C115" s="823" t="s">
        <v>12</v>
      </c>
      <c r="D115" s="846">
        <v>1586</v>
      </c>
      <c r="E115" s="74"/>
      <c r="F115" s="360">
        <f t="shared" si="1"/>
        <v>0</v>
      </c>
      <c r="G115" s="861"/>
      <c r="H115" s="861"/>
    </row>
    <row r="116" spans="1:8">
      <c r="A116" s="844"/>
      <c r="B116" s="845" t="s">
        <v>1231</v>
      </c>
      <c r="C116" s="823" t="s">
        <v>12</v>
      </c>
      <c r="D116" s="846">
        <v>44</v>
      </c>
      <c r="E116" s="74"/>
      <c r="F116" s="360">
        <f t="shared" si="1"/>
        <v>0</v>
      </c>
      <c r="G116" s="861"/>
      <c r="H116" s="861"/>
    </row>
    <row r="117" spans="1:8">
      <c r="A117" s="844"/>
      <c r="B117" s="845" t="s">
        <v>1232</v>
      </c>
      <c r="C117" s="823" t="s">
        <v>12</v>
      </c>
      <c r="D117" s="846">
        <v>582</v>
      </c>
      <c r="E117" s="74"/>
      <c r="F117" s="360">
        <f t="shared" si="1"/>
        <v>0</v>
      </c>
      <c r="G117" s="861"/>
      <c r="H117" s="861"/>
    </row>
    <row r="118" spans="1:8">
      <c r="A118" s="844"/>
      <c r="B118" s="845" t="s">
        <v>1233</v>
      </c>
      <c r="C118" s="823" t="s">
        <v>12</v>
      </c>
      <c r="D118" s="846">
        <v>416</v>
      </c>
      <c r="E118" s="74"/>
      <c r="F118" s="360">
        <f t="shared" si="1"/>
        <v>0</v>
      </c>
      <c r="G118" s="861"/>
      <c r="H118" s="861"/>
    </row>
    <row r="119" spans="1:8">
      <c r="A119" s="844"/>
      <c r="B119" s="845" t="s">
        <v>1234</v>
      </c>
      <c r="C119" s="823" t="s">
        <v>12</v>
      </c>
      <c r="D119" s="846">
        <v>1246</v>
      </c>
      <c r="E119" s="74"/>
      <c r="F119" s="360">
        <f t="shared" si="1"/>
        <v>0</v>
      </c>
      <c r="G119" s="861"/>
      <c r="H119" s="861"/>
    </row>
    <row r="120" spans="1:8">
      <c r="A120" s="871" t="s">
        <v>254</v>
      </c>
      <c r="B120" s="830" t="s">
        <v>1235</v>
      </c>
      <c r="C120" s="832"/>
      <c r="D120" s="833"/>
      <c r="E120" s="872"/>
      <c r="F120" s="360"/>
      <c r="G120" s="861"/>
      <c r="H120" s="861"/>
    </row>
    <row r="121" spans="1:8">
      <c r="A121" s="848"/>
      <c r="B121" s="827" t="s">
        <v>1236</v>
      </c>
      <c r="C121" s="841" t="s">
        <v>12</v>
      </c>
      <c r="D121" s="849">
        <v>15</v>
      </c>
      <c r="E121" s="74"/>
      <c r="F121" s="360">
        <f t="shared" si="1"/>
        <v>0</v>
      </c>
      <c r="G121" s="861"/>
      <c r="H121" s="861"/>
    </row>
    <row r="122" spans="1:8">
      <c r="A122" s="826"/>
      <c r="B122" s="850" t="s">
        <v>1237</v>
      </c>
      <c r="C122" s="828" t="s">
        <v>12</v>
      </c>
      <c r="D122" s="836">
        <v>2</v>
      </c>
      <c r="E122" s="74"/>
      <c r="F122" s="360">
        <f t="shared" si="1"/>
        <v>0</v>
      </c>
      <c r="G122" s="861"/>
      <c r="H122" s="861"/>
    </row>
    <row r="123" spans="1:8">
      <c r="A123" s="871" t="s">
        <v>583</v>
      </c>
      <c r="B123" s="830" t="s">
        <v>1238</v>
      </c>
      <c r="C123" s="832"/>
      <c r="D123" s="833"/>
      <c r="E123" s="872"/>
      <c r="F123" s="360"/>
      <c r="G123" s="861"/>
      <c r="H123" s="861"/>
    </row>
    <row r="124" spans="1:8">
      <c r="A124" s="848"/>
      <c r="B124" s="827" t="s">
        <v>1239</v>
      </c>
      <c r="C124" s="841" t="s">
        <v>105</v>
      </c>
      <c r="D124" s="849">
        <v>126</v>
      </c>
      <c r="E124" s="74"/>
      <c r="F124" s="360">
        <f t="shared" si="1"/>
        <v>0</v>
      </c>
      <c r="G124" s="861"/>
      <c r="H124" s="861"/>
    </row>
    <row r="125" spans="1:8">
      <c r="A125" s="848"/>
      <c r="B125" s="827" t="s">
        <v>1240</v>
      </c>
      <c r="C125" s="841" t="s">
        <v>105</v>
      </c>
      <c r="D125" s="849">
        <v>192</v>
      </c>
      <c r="E125" s="74"/>
      <c r="F125" s="360">
        <f t="shared" si="1"/>
        <v>0</v>
      </c>
      <c r="G125" s="861"/>
      <c r="H125" s="861"/>
    </row>
    <row r="126" spans="1:8">
      <c r="A126" s="826"/>
      <c r="B126" s="827" t="s">
        <v>1241</v>
      </c>
      <c r="C126" s="828" t="s">
        <v>105</v>
      </c>
      <c r="D126" s="836">
        <v>474</v>
      </c>
      <c r="E126" s="74"/>
      <c r="F126" s="360">
        <f t="shared" si="1"/>
        <v>0</v>
      </c>
      <c r="G126" s="861"/>
      <c r="H126" s="861"/>
    </row>
    <row r="127" spans="1:8">
      <c r="A127" s="826"/>
      <c r="B127" s="827" t="s">
        <v>1242</v>
      </c>
      <c r="C127" s="828" t="s">
        <v>105</v>
      </c>
      <c r="D127" s="836">
        <v>22</v>
      </c>
      <c r="E127" s="74"/>
      <c r="F127" s="360">
        <f t="shared" si="1"/>
        <v>0</v>
      </c>
      <c r="G127" s="861"/>
      <c r="H127" s="861"/>
    </row>
    <row r="128" spans="1:8">
      <c r="A128" s="871" t="s">
        <v>586</v>
      </c>
      <c r="B128" s="830" t="s">
        <v>1243</v>
      </c>
      <c r="C128" s="832"/>
      <c r="D128" s="833"/>
      <c r="E128" s="834"/>
      <c r="F128" s="360"/>
      <c r="G128" s="861"/>
      <c r="H128" s="861"/>
    </row>
    <row r="129" spans="1:8">
      <c r="A129" s="848"/>
      <c r="B129" s="827" t="s">
        <v>1244</v>
      </c>
      <c r="C129" s="841" t="s">
        <v>597</v>
      </c>
      <c r="D129" s="849">
        <v>1</v>
      </c>
      <c r="E129" s="74"/>
      <c r="F129" s="360">
        <f t="shared" si="1"/>
        <v>0</v>
      </c>
      <c r="G129" s="861"/>
      <c r="H129" s="861"/>
    </row>
    <row r="130" spans="1:8">
      <c r="A130" s="826"/>
      <c r="B130" s="850" t="s">
        <v>1245</v>
      </c>
      <c r="C130" s="841" t="s">
        <v>597</v>
      </c>
      <c r="D130" s="828">
        <v>1</v>
      </c>
      <c r="E130" s="74"/>
      <c r="F130" s="360">
        <f t="shared" si="1"/>
        <v>0</v>
      </c>
      <c r="G130" s="861"/>
      <c r="H130" s="861"/>
    </row>
    <row r="131" spans="1:8">
      <c r="A131" s="826"/>
      <c r="B131" s="829" t="s">
        <v>1246</v>
      </c>
      <c r="C131" s="841" t="s">
        <v>597</v>
      </c>
      <c r="D131" s="828">
        <v>1</v>
      </c>
      <c r="E131" s="74"/>
      <c r="F131" s="360">
        <f t="shared" si="1"/>
        <v>0</v>
      </c>
      <c r="G131" s="861"/>
      <c r="H131" s="861"/>
    </row>
    <row r="132" spans="1:8">
      <c r="A132" s="826"/>
      <c r="B132" s="829" t="s">
        <v>1247</v>
      </c>
      <c r="C132" s="841" t="s">
        <v>597</v>
      </c>
      <c r="D132" s="828">
        <v>1</v>
      </c>
      <c r="E132" s="74"/>
      <c r="F132" s="360">
        <f t="shared" si="1"/>
        <v>0</v>
      </c>
      <c r="G132" s="861"/>
      <c r="H132" s="861"/>
    </row>
    <row r="133" spans="1:8">
      <c r="A133" s="826"/>
      <c r="B133" s="829" t="s">
        <v>1248</v>
      </c>
      <c r="C133" s="841" t="s">
        <v>597</v>
      </c>
      <c r="D133" s="828">
        <v>1</v>
      </c>
      <c r="E133" s="74"/>
      <c r="F133" s="360">
        <f t="shared" si="1"/>
        <v>0</v>
      </c>
      <c r="G133" s="861"/>
      <c r="H133" s="861"/>
    </row>
    <row r="134" spans="1:8">
      <c r="A134" s="826"/>
      <c r="B134" s="829" t="s">
        <v>1249</v>
      </c>
      <c r="C134" s="841" t="s">
        <v>597</v>
      </c>
      <c r="D134" s="828">
        <v>1</v>
      </c>
      <c r="E134" s="74"/>
      <c r="F134" s="360">
        <f t="shared" si="1"/>
        <v>0</v>
      </c>
      <c r="G134" s="861"/>
      <c r="H134" s="861"/>
    </row>
    <row r="135" spans="1:8">
      <c r="A135" s="826"/>
      <c r="B135" s="829" t="s">
        <v>1250</v>
      </c>
      <c r="C135" s="841" t="s">
        <v>597</v>
      </c>
      <c r="D135" s="828">
        <v>1</v>
      </c>
      <c r="E135" s="74"/>
      <c r="F135" s="360">
        <f t="shared" si="1"/>
        <v>0</v>
      </c>
      <c r="G135" s="861"/>
      <c r="H135" s="861"/>
    </row>
    <row r="136" spans="1:8">
      <c r="A136" s="826"/>
      <c r="B136" s="829" t="s">
        <v>1251</v>
      </c>
      <c r="C136" s="841" t="s">
        <v>597</v>
      </c>
      <c r="D136" s="828">
        <v>1</v>
      </c>
      <c r="E136" s="74"/>
      <c r="F136" s="360">
        <f t="shared" si="1"/>
        <v>0</v>
      </c>
      <c r="G136" s="861"/>
      <c r="H136" s="861"/>
    </row>
    <row r="137" spans="1:8">
      <c r="A137" s="826"/>
      <c r="B137" s="829" t="s">
        <v>1252</v>
      </c>
      <c r="C137" s="841" t="s">
        <v>597</v>
      </c>
      <c r="D137" s="828">
        <v>1</v>
      </c>
      <c r="E137" s="74"/>
      <c r="F137" s="360">
        <f t="shared" si="1"/>
        <v>0</v>
      </c>
      <c r="G137" s="861"/>
      <c r="H137" s="861"/>
    </row>
    <row r="138" spans="1:8">
      <c r="A138" s="826"/>
      <c r="B138" s="829" t="s">
        <v>1253</v>
      </c>
      <c r="C138" s="841" t="s">
        <v>597</v>
      </c>
      <c r="D138" s="828">
        <v>1</v>
      </c>
      <c r="E138" s="74"/>
      <c r="F138" s="360">
        <f t="shared" ref="F138:F153" si="2">D138*E138</f>
        <v>0</v>
      </c>
      <c r="G138" s="861"/>
      <c r="H138" s="861"/>
    </row>
    <row r="139" spans="1:8">
      <c r="A139" s="826"/>
      <c r="B139" s="829" t="s">
        <v>1254</v>
      </c>
      <c r="C139" s="841" t="s">
        <v>597</v>
      </c>
      <c r="D139" s="828">
        <v>1</v>
      </c>
      <c r="E139" s="74"/>
      <c r="F139" s="360">
        <f t="shared" si="2"/>
        <v>0</v>
      </c>
      <c r="G139" s="861"/>
      <c r="H139" s="861"/>
    </row>
    <row r="140" spans="1:8">
      <c r="A140" s="826"/>
      <c r="B140" s="829" t="s">
        <v>1255</v>
      </c>
      <c r="C140" s="841" t="s">
        <v>597</v>
      </c>
      <c r="D140" s="828">
        <v>1</v>
      </c>
      <c r="E140" s="74"/>
      <c r="F140" s="360">
        <f t="shared" si="2"/>
        <v>0</v>
      </c>
      <c r="G140" s="861"/>
      <c r="H140" s="861"/>
    </row>
    <row r="141" spans="1:8">
      <c r="A141" s="826"/>
      <c r="B141" s="829" t="s">
        <v>1256</v>
      </c>
      <c r="C141" s="841" t="s">
        <v>597</v>
      </c>
      <c r="D141" s="828">
        <v>1</v>
      </c>
      <c r="E141" s="74"/>
      <c r="F141" s="360">
        <f t="shared" si="2"/>
        <v>0</v>
      </c>
      <c r="G141" s="861"/>
      <c r="H141" s="861"/>
    </row>
    <row r="142" spans="1:8">
      <c r="A142" s="826"/>
      <c r="B142" s="829" t="s">
        <v>1257</v>
      </c>
      <c r="C142" s="841" t="s">
        <v>597</v>
      </c>
      <c r="D142" s="828">
        <v>1</v>
      </c>
      <c r="E142" s="74"/>
      <c r="F142" s="360">
        <f t="shared" si="2"/>
        <v>0</v>
      </c>
      <c r="G142" s="861"/>
      <c r="H142" s="861"/>
    </row>
    <row r="143" spans="1:8">
      <c r="A143" s="826"/>
      <c r="B143" s="829" t="s">
        <v>1258</v>
      </c>
      <c r="C143" s="841" t="s">
        <v>597</v>
      </c>
      <c r="D143" s="828">
        <v>1</v>
      </c>
      <c r="E143" s="74"/>
      <c r="F143" s="360">
        <f t="shared" si="2"/>
        <v>0</v>
      </c>
      <c r="G143" s="861"/>
      <c r="H143" s="861"/>
    </row>
    <row r="144" spans="1:8">
      <c r="A144" s="826"/>
      <c r="B144" s="829" t="s">
        <v>1259</v>
      </c>
      <c r="C144" s="841" t="s">
        <v>597</v>
      </c>
      <c r="D144" s="828">
        <v>1</v>
      </c>
      <c r="E144" s="74"/>
      <c r="F144" s="360">
        <f t="shared" si="2"/>
        <v>0</v>
      </c>
      <c r="G144" s="861"/>
      <c r="H144" s="861"/>
    </row>
    <row r="145" spans="1:8">
      <c r="A145" s="826"/>
      <c r="B145" s="829" t="s">
        <v>1260</v>
      </c>
      <c r="C145" s="841" t="s">
        <v>597</v>
      </c>
      <c r="D145" s="828">
        <v>1</v>
      </c>
      <c r="E145" s="74"/>
      <c r="F145" s="360">
        <f t="shared" si="2"/>
        <v>0</v>
      </c>
      <c r="G145" s="861"/>
      <c r="H145" s="861"/>
    </row>
    <row r="146" spans="1:8">
      <c r="A146" s="826"/>
      <c r="B146" s="829" t="s">
        <v>1261</v>
      </c>
      <c r="C146" s="841" t="s">
        <v>597</v>
      </c>
      <c r="D146" s="828">
        <v>1</v>
      </c>
      <c r="E146" s="74"/>
      <c r="F146" s="360">
        <f t="shared" si="2"/>
        <v>0</v>
      </c>
      <c r="G146" s="861"/>
      <c r="H146" s="861"/>
    </row>
    <row r="147" spans="1:8">
      <c r="A147" s="826"/>
      <c r="B147" s="829" t="s">
        <v>1262</v>
      </c>
      <c r="C147" s="841" t="s">
        <v>597</v>
      </c>
      <c r="D147" s="828">
        <v>1</v>
      </c>
      <c r="E147" s="74"/>
      <c r="F147" s="360">
        <f t="shared" si="2"/>
        <v>0</v>
      </c>
      <c r="G147" s="861"/>
      <c r="H147" s="861"/>
    </row>
    <row r="148" spans="1:8">
      <c r="A148" s="826"/>
      <c r="B148" s="829" t="s">
        <v>1263</v>
      </c>
      <c r="C148" s="841" t="s">
        <v>597</v>
      </c>
      <c r="D148" s="828">
        <v>1</v>
      </c>
      <c r="E148" s="74"/>
      <c r="F148" s="360">
        <f t="shared" si="2"/>
        <v>0</v>
      </c>
      <c r="G148" s="861"/>
      <c r="H148" s="861"/>
    </row>
    <row r="149" spans="1:8">
      <c r="A149" s="826"/>
      <c r="B149" s="829" t="s">
        <v>1264</v>
      </c>
      <c r="C149" s="841" t="s">
        <v>597</v>
      </c>
      <c r="D149" s="828">
        <v>1</v>
      </c>
      <c r="E149" s="74"/>
      <c r="F149" s="360">
        <f t="shared" si="2"/>
        <v>0</v>
      </c>
      <c r="G149" s="861"/>
      <c r="H149" s="861"/>
    </row>
    <row r="150" spans="1:8">
      <c r="A150" s="826"/>
      <c r="B150" s="829" t="s">
        <v>1265</v>
      </c>
      <c r="C150" s="841" t="s">
        <v>1266</v>
      </c>
      <c r="D150" s="828">
        <v>15</v>
      </c>
      <c r="E150" s="74"/>
      <c r="F150" s="360">
        <f t="shared" si="2"/>
        <v>0</v>
      </c>
      <c r="G150" s="861"/>
      <c r="H150" s="861"/>
    </row>
    <row r="151" spans="1:8">
      <c r="A151" s="873"/>
      <c r="B151" s="829" t="s">
        <v>1267</v>
      </c>
      <c r="C151" s="841" t="s">
        <v>12</v>
      </c>
      <c r="D151" s="828">
        <v>1</v>
      </c>
      <c r="E151" s="74"/>
      <c r="F151" s="360">
        <f t="shared" si="2"/>
        <v>0</v>
      </c>
      <c r="G151" s="861"/>
      <c r="H151" s="861"/>
    </row>
    <row r="152" spans="1:8">
      <c r="A152" s="874" t="s">
        <v>305</v>
      </c>
      <c r="B152" s="875" t="s">
        <v>1268</v>
      </c>
      <c r="C152" s="841"/>
      <c r="D152" s="828"/>
      <c r="E152" s="876"/>
      <c r="F152" s="360"/>
      <c r="G152" s="861"/>
      <c r="H152" s="861"/>
    </row>
    <row r="153" spans="1:8" ht="63.75">
      <c r="A153" s="877"/>
      <c r="B153" s="829" t="s">
        <v>1269</v>
      </c>
      <c r="C153" s="878" t="s">
        <v>12</v>
      </c>
      <c r="D153" s="879">
        <v>6</v>
      </c>
      <c r="E153" s="73"/>
      <c r="F153" s="360">
        <f t="shared" si="2"/>
        <v>0</v>
      </c>
      <c r="G153" s="861"/>
      <c r="H153" s="861"/>
    </row>
    <row r="154" spans="1:8" ht="38.25">
      <c r="A154" s="826"/>
      <c r="B154" s="880" t="s">
        <v>1270</v>
      </c>
      <c r="C154" s="841"/>
      <c r="D154" s="828"/>
      <c r="E154" s="881"/>
      <c r="F154" s="360"/>
      <c r="G154" s="861"/>
      <c r="H154" s="861"/>
    </row>
    <row r="155" spans="1:8" ht="21" customHeight="1" thickBot="1">
      <c r="A155" s="882" t="s">
        <v>747</v>
      </c>
      <c r="B155" s="308" t="s">
        <v>748</v>
      </c>
      <c r="C155" s="309" t="s">
        <v>597</v>
      </c>
      <c r="D155" s="851">
        <v>1</v>
      </c>
      <c r="E155" s="106"/>
      <c r="F155" s="883">
        <f>D155*E155</f>
        <v>0</v>
      </c>
      <c r="G155" s="861"/>
      <c r="H155" s="861"/>
    </row>
    <row r="156" spans="1:8" ht="19.5" thickBot="1">
      <c r="A156" s="854"/>
      <c r="B156" s="884" t="s">
        <v>746</v>
      </c>
      <c r="C156" s="885"/>
      <c r="D156" s="886"/>
      <c r="E156" s="502"/>
      <c r="F156" s="503">
        <f>SUM(F8:F155)</f>
        <v>0</v>
      </c>
      <c r="G156" s="861"/>
      <c r="H156" s="861"/>
    </row>
    <row r="157" spans="1:8" ht="19.5" thickBot="1">
      <c r="A157" s="887"/>
      <c r="B157" s="859"/>
      <c r="C157" s="323"/>
      <c r="D157" s="324"/>
      <c r="E157" s="325"/>
      <c r="F157" s="326"/>
      <c r="G157" s="861"/>
      <c r="H157" s="861"/>
    </row>
    <row r="158" spans="1:8">
      <c r="G158" s="861"/>
      <c r="H158" s="861"/>
    </row>
  </sheetData>
  <sheetProtection password="CA0F" sheet="1" objects="1" scenarios="1"/>
  <mergeCells count="2">
    <mergeCell ref="D1:F1"/>
    <mergeCell ref="D2:F4"/>
  </mergeCells>
  <pageMargins left="0.70866141732283472" right="0.70866141732283472" top="0.78740157480314965" bottom="0.78740157480314965" header="0.31496062992125984" footer="0.31496062992125984"/>
  <pageSetup paperSize="9" scale="61" fitToHeight="10" orientation="portrait" r:id="rId1"/>
  <rowBreaks count="1" manualBreakCount="1">
    <brk id="36"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2"/>
  <sheetViews>
    <sheetView view="pageBreakPreview" zoomScaleNormal="100" zoomScaleSheetLayoutView="100" workbookViewId="0">
      <selection activeCell="E8" sqref="E8"/>
    </sheetView>
  </sheetViews>
  <sheetFormatPr defaultRowHeight="15"/>
  <cols>
    <col min="1" max="1" width="6.7109375" style="217" customWidth="1"/>
    <col min="2" max="2" width="54.85546875" style="217" customWidth="1"/>
    <col min="3" max="4" width="9.140625" style="217"/>
    <col min="5" max="5" width="24.85546875" style="327" customWidth="1"/>
    <col min="6" max="6" width="33.140625" style="327" customWidth="1"/>
    <col min="7" max="7" width="4" style="217" customWidth="1"/>
    <col min="8" max="256" width="9.140625" style="217"/>
    <col min="257" max="257" width="6.7109375" style="217" customWidth="1"/>
    <col min="258" max="258" width="54.85546875" style="217" customWidth="1"/>
    <col min="259" max="260" width="9.140625" style="217"/>
    <col min="261" max="261" width="12.140625" style="217" customWidth="1"/>
    <col min="262" max="262" width="19.85546875" style="217" customWidth="1"/>
    <col min="263" max="263" width="4" style="217" customWidth="1"/>
    <col min="264" max="512" width="9.140625" style="217"/>
    <col min="513" max="513" width="6.7109375" style="217" customWidth="1"/>
    <col min="514" max="514" width="54.85546875" style="217" customWidth="1"/>
    <col min="515" max="516" width="9.140625" style="217"/>
    <col min="517" max="517" width="12.140625" style="217" customWidth="1"/>
    <col min="518" max="518" width="19.85546875" style="217" customWidth="1"/>
    <col min="519" max="519" width="4" style="217" customWidth="1"/>
    <col min="520" max="768" width="9.140625" style="217"/>
    <col min="769" max="769" width="6.7109375" style="217" customWidth="1"/>
    <col min="770" max="770" width="54.85546875" style="217" customWidth="1"/>
    <col min="771" max="772" width="9.140625" style="217"/>
    <col min="773" max="773" width="12.140625" style="217" customWidth="1"/>
    <col min="774" max="774" width="19.85546875" style="217" customWidth="1"/>
    <col min="775" max="775" width="4" style="217" customWidth="1"/>
    <col min="776" max="1024" width="9.140625" style="217"/>
    <col min="1025" max="1025" width="6.7109375" style="217" customWidth="1"/>
    <col min="1026" max="1026" width="54.85546875" style="217" customWidth="1"/>
    <col min="1027" max="1028" width="9.140625" style="217"/>
    <col min="1029" max="1029" width="12.140625" style="217" customWidth="1"/>
    <col min="1030" max="1030" width="19.85546875" style="217" customWidth="1"/>
    <col min="1031" max="1031" width="4" style="217" customWidth="1"/>
    <col min="1032" max="1280" width="9.140625" style="217"/>
    <col min="1281" max="1281" width="6.7109375" style="217" customWidth="1"/>
    <col min="1282" max="1282" width="54.85546875" style="217" customWidth="1"/>
    <col min="1283" max="1284" width="9.140625" style="217"/>
    <col min="1285" max="1285" width="12.140625" style="217" customWidth="1"/>
    <col min="1286" max="1286" width="19.85546875" style="217" customWidth="1"/>
    <col min="1287" max="1287" width="4" style="217" customWidth="1"/>
    <col min="1288" max="1536" width="9.140625" style="217"/>
    <col min="1537" max="1537" width="6.7109375" style="217" customWidth="1"/>
    <col min="1538" max="1538" width="54.85546875" style="217" customWidth="1"/>
    <col min="1539" max="1540" width="9.140625" style="217"/>
    <col min="1541" max="1541" width="12.140625" style="217" customWidth="1"/>
    <col min="1542" max="1542" width="19.85546875" style="217" customWidth="1"/>
    <col min="1543" max="1543" width="4" style="217" customWidth="1"/>
    <col min="1544" max="1792" width="9.140625" style="217"/>
    <col min="1793" max="1793" width="6.7109375" style="217" customWidth="1"/>
    <col min="1794" max="1794" width="54.85546875" style="217" customWidth="1"/>
    <col min="1795" max="1796" width="9.140625" style="217"/>
    <col min="1797" max="1797" width="12.140625" style="217" customWidth="1"/>
    <col min="1798" max="1798" width="19.85546875" style="217" customWidth="1"/>
    <col min="1799" max="1799" width="4" style="217" customWidth="1"/>
    <col min="1800" max="2048" width="9.140625" style="217"/>
    <col min="2049" max="2049" width="6.7109375" style="217" customWidth="1"/>
    <col min="2050" max="2050" width="54.85546875" style="217" customWidth="1"/>
    <col min="2051" max="2052" width="9.140625" style="217"/>
    <col min="2053" max="2053" width="12.140625" style="217" customWidth="1"/>
    <col min="2054" max="2054" width="19.85546875" style="217" customWidth="1"/>
    <col min="2055" max="2055" width="4" style="217" customWidth="1"/>
    <col min="2056" max="2304" width="9.140625" style="217"/>
    <col min="2305" max="2305" width="6.7109375" style="217" customWidth="1"/>
    <col min="2306" max="2306" width="54.85546875" style="217" customWidth="1"/>
    <col min="2307" max="2308" width="9.140625" style="217"/>
    <col min="2309" max="2309" width="12.140625" style="217" customWidth="1"/>
    <col min="2310" max="2310" width="19.85546875" style="217" customWidth="1"/>
    <col min="2311" max="2311" width="4" style="217" customWidth="1"/>
    <col min="2312" max="2560" width="9.140625" style="217"/>
    <col min="2561" max="2561" width="6.7109375" style="217" customWidth="1"/>
    <col min="2562" max="2562" width="54.85546875" style="217" customWidth="1"/>
    <col min="2563" max="2564" width="9.140625" style="217"/>
    <col min="2565" max="2565" width="12.140625" style="217" customWidth="1"/>
    <col min="2566" max="2566" width="19.85546875" style="217" customWidth="1"/>
    <col min="2567" max="2567" width="4" style="217" customWidth="1"/>
    <col min="2568" max="2816" width="9.140625" style="217"/>
    <col min="2817" max="2817" width="6.7109375" style="217" customWidth="1"/>
    <col min="2818" max="2818" width="54.85546875" style="217" customWidth="1"/>
    <col min="2819" max="2820" width="9.140625" style="217"/>
    <col min="2821" max="2821" width="12.140625" style="217" customWidth="1"/>
    <col min="2822" max="2822" width="19.85546875" style="217" customWidth="1"/>
    <col min="2823" max="2823" width="4" style="217" customWidth="1"/>
    <col min="2824" max="3072" width="9.140625" style="217"/>
    <col min="3073" max="3073" width="6.7109375" style="217" customWidth="1"/>
    <col min="3074" max="3074" width="54.85546875" style="217" customWidth="1"/>
    <col min="3075" max="3076" width="9.140625" style="217"/>
    <col min="3077" max="3077" width="12.140625" style="217" customWidth="1"/>
    <col min="3078" max="3078" width="19.85546875" style="217" customWidth="1"/>
    <col min="3079" max="3079" width="4" style="217" customWidth="1"/>
    <col min="3080" max="3328" width="9.140625" style="217"/>
    <col min="3329" max="3329" width="6.7109375" style="217" customWidth="1"/>
    <col min="3330" max="3330" width="54.85546875" style="217" customWidth="1"/>
    <col min="3331" max="3332" width="9.140625" style="217"/>
    <col min="3333" max="3333" width="12.140625" style="217" customWidth="1"/>
    <col min="3334" max="3334" width="19.85546875" style="217" customWidth="1"/>
    <col min="3335" max="3335" width="4" style="217" customWidth="1"/>
    <col min="3336" max="3584" width="9.140625" style="217"/>
    <col min="3585" max="3585" width="6.7109375" style="217" customWidth="1"/>
    <col min="3586" max="3586" width="54.85546875" style="217" customWidth="1"/>
    <col min="3587" max="3588" width="9.140625" style="217"/>
    <col min="3589" max="3589" width="12.140625" style="217" customWidth="1"/>
    <col min="3590" max="3590" width="19.85546875" style="217" customWidth="1"/>
    <col min="3591" max="3591" width="4" style="217" customWidth="1"/>
    <col min="3592" max="3840" width="9.140625" style="217"/>
    <col min="3841" max="3841" width="6.7109375" style="217" customWidth="1"/>
    <col min="3842" max="3842" width="54.85546875" style="217" customWidth="1"/>
    <col min="3843" max="3844" width="9.140625" style="217"/>
    <col min="3845" max="3845" width="12.140625" style="217" customWidth="1"/>
    <col min="3846" max="3846" width="19.85546875" style="217" customWidth="1"/>
    <col min="3847" max="3847" width="4" style="217" customWidth="1"/>
    <col min="3848" max="4096" width="9.140625" style="217"/>
    <col min="4097" max="4097" width="6.7109375" style="217" customWidth="1"/>
    <col min="4098" max="4098" width="54.85546875" style="217" customWidth="1"/>
    <col min="4099" max="4100" width="9.140625" style="217"/>
    <col min="4101" max="4101" width="12.140625" style="217" customWidth="1"/>
    <col min="4102" max="4102" width="19.85546875" style="217" customWidth="1"/>
    <col min="4103" max="4103" width="4" style="217" customWidth="1"/>
    <col min="4104" max="4352" width="9.140625" style="217"/>
    <col min="4353" max="4353" width="6.7109375" style="217" customWidth="1"/>
    <col min="4354" max="4354" width="54.85546875" style="217" customWidth="1"/>
    <col min="4355" max="4356" width="9.140625" style="217"/>
    <col min="4357" max="4357" width="12.140625" style="217" customWidth="1"/>
    <col min="4358" max="4358" width="19.85546875" style="217" customWidth="1"/>
    <col min="4359" max="4359" width="4" style="217" customWidth="1"/>
    <col min="4360" max="4608" width="9.140625" style="217"/>
    <col min="4609" max="4609" width="6.7109375" style="217" customWidth="1"/>
    <col min="4610" max="4610" width="54.85546875" style="217" customWidth="1"/>
    <col min="4611" max="4612" width="9.140625" style="217"/>
    <col min="4613" max="4613" width="12.140625" style="217" customWidth="1"/>
    <col min="4614" max="4614" width="19.85546875" style="217" customWidth="1"/>
    <col min="4615" max="4615" width="4" style="217" customWidth="1"/>
    <col min="4616" max="4864" width="9.140625" style="217"/>
    <col min="4865" max="4865" width="6.7109375" style="217" customWidth="1"/>
    <col min="4866" max="4866" width="54.85546875" style="217" customWidth="1"/>
    <col min="4867" max="4868" width="9.140625" style="217"/>
    <col min="4869" max="4869" width="12.140625" style="217" customWidth="1"/>
    <col min="4870" max="4870" width="19.85546875" style="217" customWidth="1"/>
    <col min="4871" max="4871" width="4" style="217" customWidth="1"/>
    <col min="4872" max="5120" width="9.140625" style="217"/>
    <col min="5121" max="5121" width="6.7109375" style="217" customWidth="1"/>
    <col min="5122" max="5122" width="54.85546875" style="217" customWidth="1"/>
    <col min="5123" max="5124" width="9.140625" style="217"/>
    <col min="5125" max="5125" width="12.140625" style="217" customWidth="1"/>
    <col min="5126" max="5126" width="19.85546875" style="217" customWidth="1"/>
    <col min="5127" max="5127" width="4" style="217" customWidth="1"/>
    <col min="5128" max="5376" width="9.140625" style="217"/>
    <col min="5377" max="5377" width="6.7109375" style="217" customWidth="1"/>
    <col min="5378" max="5378" width="54.85546875" style="217" customWidth="1"/>
    <col min="5379" max="5380" width="9.140625" style="217"/>
    <col min="5381" max="5381" width="12.140625" style="217" customWidth="1"/>
    <col min="5382" max="5382" width="19.85546875" style="217" customWidth="1"/>
    <col min="5383" max="5383" width="4" style="217" customWidth="1"/>
    <col min="5384" max="5632" width="9.140625" style="217"/>
    <col min="5633" max="5633" width="6.7109375" style="217" customWidth="1"/>
    <col min="5634" max="5634" width="54.85546875" style="217" customWidth="1"/>
    <col min="5635" max="5636" width="9.140625" style="217"/>
    <col min="5637" max="5637" width="12.140625" style="217" customWidth="1"/>
    <col min="5638" max="5638" width="19.85546875" style="217" customWidth="1"/>
    <col min="5639" max="5639" width="4" style="217" customWidth="1"/>
    <col min="5640" max="5888" width="9.140625" style="217"/>
    <col min="5889" max="5889" width="6.7109375" style="217" customWidth="1"/>
    <col min="5890" max="5890" width="54.85546875" style="217" customWidth="1"/>
    <col min="5891" max="5892" width="9.140625" style="217"/>
    <col min="5893" max="5893" width="12.140625" style="217" customWidth="1"/>
    <col min="5894" max="5894" width="19.85546875" style="217" customWidth="1"/>
    <col min="5895" max="5895" width="4" style="217" customWidth="1"/>
    <col min="5896" max="6144" width="9.140625" style="217"/>
    <col min="6145" max="6145" width="6.7109375" style="217" customWidth="1"/>
    <col min="6146" max="6146" width="54.85546875" style="217" customWidth="1"/>
    <col min="6147" max="6148" width="9.140625" style="217"/>
    <col min="6149" max="6149" width="12.140625" style="217" customWidth="1"/>
    <col min="6150" max="6150" width="19.85546875" style="217" customWidth="1"/>
    <col min="6151" max="6151" width="4" style="217" customWidth="1"/>
    <col min="6152" max="6400" width="9.140625" style="217"/>
    <col min="6401" max="6401" width="6.7109375" style="217" customWidth="1"/>
    <col min="6402" max="6402" width="54.85546875" style="217" customWidth="1"/>
    <col min="6403" max="6404" width="9.140625" style="217"/>
    <col min="6405" max="6405" width="12.140625" style="217" customWidth="1"/>
    <col min="6406" max="6406" width="19.85546875" style="217" customWidth="1"/>
    <col min="6407" max="6407" width="4" style="217" customWidth="1"/>
    <col min="6408" max="6656" width="9.140625" style="217"/>
    <col min="6657" max="6657" width="6.7109375" style="217" customWidth="1"/>
    <col min="6658" max="6658" width="54.85546875" style="217" customWidth="1"/>
    <col min="6659" max="6660" width="9.140625" style="217"/>
    <col min="6661" max="6661" width="12.140625" style="217" customWidth="1"/>
    <col min="6662" max="6662" width="19.85546875" style="217" customWidth="1"/>
    <col min="6663" max="6663" width="4" style="217" customWidth="1"/>
    <col min="6664" max="6912" width="9.140625" style="217"/>
    <col min="6913" max="6913" width="6.7109375" style="217" customWidth="1"/>
    <col min="6914" max="6914" width="54.85546875" style="217" customWidth="1"/>
    <col min="6915" max="6916" width="9.140625" style="217"/>
    <col min="6917" max="6917" width="12.140625" style="217" customWidth="1"/>
    <col min="6918" max="6918" width="19.85546875" style="217" customWidth="1"/>
    <col min="6919" max="6919" width="4" style="217" customWidth="1"/>
    <col min="6920" max="7168" width="9.140625" style="217"/>
    <col min="7169" max="7169" width="6.7109375" style="217" customWidth="1"/>
    <col min="7170" max="7170" width="54.85546875" style="217" customWidth="1"/>
    <col min="7171" max="7172" width="9.140625" style="217"/>
    <col min="7173" max="7173" width="12.140625" style="217" customWidth="1"/>
    <col min="7174" max="7174" width="19.85546875" style="217" customWidth="1"/>
    <col min="7175" max="7175" width="4" style="217" customWidth="1"/>
    <col min="7176" max="7424" width="9.140625" style="217"/>
    <col min="7425" max="7425" width="6.7109375" style="217" customWidth="1"/>
    <col min="7426" max="7426" width="54.85546875" style="217" customWidth="1"/>
    <col min="7427" max="7428" width="9.140625" style="217"/>
    <col min="7429" max="7429" width="12.140625" style="217" customWidth="1"/>
    <col min="7430" max="7430" width="19.85546875" style="217" customWidth="1"/>
    <col min="7431" max="7431" width="4" style="217" customWidth="1"/>
    <col min="7432" max="7680" width="9.140625" style="217"/>
    <col min="7681" max="7681" width="6.7109375" style="217" customWidth="1"/>
    <col min="7682" max="7682" width="54.85546875" style="217" customWidth="1"/>
    <col min="7683" max="7684" width="9.140625" style="217"/>
    <col min="7685" max="7685" width="12.140625" style="217" customWidth="1"/>
    <col min="7686" max="7686" width="19.85546875" style="217" customWidth="1"/>
    <col min="7687" max="7687" width="4" style="217" customWidth="1"/>
    <col min="7688" max="7936" width="9.140625" style="217"/>
    <col min="7937" max="7937" width="6.7109375" style="217" customWidth="1"/>
    <col min="7938" max="7938" width="54.85546875" style="217" customWidth="1"/>
    <col min="7939" max="7940" width="9.140625" style="217"/>
    <col min="7941" max="7941" width="12.140625" style="217" customWidth="1"/>
    <col min="7942" max="7942" width="19.85546875" style="217" customWidth="1"/>
    <col min="7943" max="7943" width="4" style="217" customWidth="1"/>
    <col min="7944" max="8192" width="9.140625" style="217"/>
    <col min="8193" max="8193" width="6.7109375" style="217" customWidth="1"/>
    <col min="8194" max="8194" width="54.85546875" style="217" customWidth="1"/>
    <col min="8195" max="8196" width="9.140625" style="217"/>
    <col min="8197" max="8197" width="12.140625" style="217" customWidth="1"/>
    <col min="8198" max="8198" width="19.85546875" style="217" customWidth="1"/>
    <col min="8199" max="8199" width="4" style="217" customWidth="1"/>
    <col min="8200" max="8448" width="9.140625" style="217"/>
    <col min="8449" max="8449" width="6.7109375" style="217" customWidth="1"/>
    <col min="8450" max="8450" width="54.85546875" style="217" customWidth="1"/>
    <col min="8451" max="8452" width="9.140625" style="217"/>
    <col min="8453" max="8453" width="12.140625" style="217" customWidth="1"/>
    <col min="8454" max="8454" width="19.85546875" style="217" customWidth="1"/>
    <col min="8455" max="8455" width="4" style="217" customWidth="1"/>
    <col min="8456" max="8704" width="9.140625" style="217"/>
    <col min="8705" max="8705" width="6.7109375" style="217" customWidth="1"/>
    <col min="8706" max="8706" width="54.85546875" style="217" customWidth="1"/>
    <col min="8707" max="8708" width="9.140625" style="217"/>
    <col min="8709" max="8709" width="12.140625" style="217" customWidth="1"/>
    <col min="8710" max="8710" width="19.85546875" style="217" customWidth="1"/>
    <col min="8711" max="8711" width="4" style="217" customWidth="1"/>
    <col min="8712" max="8960" width="9.140625" style="217"/>
    <col min="8961" max="8961" width="6.7109375" style="217" customWidth="1"/>
    <col min="8962" max="8962" width="54.85546875" style="217" customWidth="1"/>
    <col min="8963" max="8964" width="9.140625" style="217"/>
    <col min="8965" max="8965" width="12.140625" style="217" customWidth="1"/>
    <col min="8966" max="8966" width="19.85546875" style="217" customWidth="1"/>
    <col min="8967" max="8967" width="4" style="217" customWidth="1"/>
    <col min="8968" max="9216" width="9.140625" style="217"/>
    <col min="9217" max="9217" width="6.7109375" style="217" customWidth="1"/>
    <col min="9218" max="9218" width="54.85546875" style="217" customWidth="1"/>
    <col min="9219" max="9220" width="9.140625" style="217"/>
    <col min="9221" max="9221" width="12.140625" style="217" customWidth="1"/>
    <col min="9222" max="9222" width="19.85546875" style="217" customWidth="1"/>
    <col min="9223" max="9223" width="4" style="217" customWidth="1"/>
    <col min="9224" max="9472" width="9.140625" style="217"/>
    <col min="9473" max="9473" width="6.7109375" style="217" customWidth="1"/>
    <col min="9474" max="9474" width="54.85546875" style="217" customWidth="1"/>
    <col min="9475" max="9476" width="9.140625" style="217"/>
    <col min="9477" max="9477" width="12.140625" style="217" customWidth="1"/>
    <col min="9478" max="9478" width="19.85546875" style="217" customWidth="1"/>
    <col min="9479" max="9479" width="4" style="217" customWidth="1"/>
    <col min="9480" max="9728" width="9.140625" style="217"/>
    <col min="9729" max="9729" width="6.7109375" style="217" customWidth="1"/>
    <col min="9730" max="9730" width="54.85546875" style="217" customWidth="1"/>
    <col min="9731" max="9732" width="9.140625" style="217"/>
    <col min="9733" max="9733" width="12.140625" style="217" customWidth="1"/>
    <col min="9734" max="9734" width="19.85546875" style="217" customWidth="1"/>
    <col min="9735" max="9735" width="4" style="217" customWidth="1"/>
    <col min="9736" max="9984" width="9.140625" style="217"/>
    <col min="9985" max="9985" width="6.7109375" style="217" customWidth="1"/>
    <col min="9986" max="9986" width="54.85546875" style="217" customWidth="1"/>
    <col min="9987" max="9988" width="9.140625" style="217"/>
    <col min="9989" max="9989" width="12.140625" style="217" customWidth="1"/>
    <col min="9990" max="9990" width="19.85546875" style="217" customWidth="1"/>
    <col min="9991" max="9991" width="4" style="217" customWidth="1"/>
    <col min="9992" max="10240" width="9.140625" style="217"/>
    <col min="10241" max="10241" width="6.7109375" style="217" customWidth="1"/>
    <col min="10242" max="10242" width="54.85546875" style="217" customWidth="1"/>
    <col min="10243" max="10244" width="9.140625" style="217"/>
    <col min="10245" max="10245" width="12.140625" style="217" customWidth="1"/>
    <col min="10246" max="10246" width="19.85546875" style="217" customWidth="1"/>
    <col min="10247" max="10247" width="4" style="217" customWidth="1"/>
    <col min="10248" max="10496" width="9.140625" style="217"/>
    <col min="10497" max="10497" width="6.7109375" style="217" customWidth="1"/>
    <col min="10498" max="10498" width="54.85546875" style="217" customWidth="1"/>
    <col min="10499" max="10500" width="9.140625" style="217"/>
    <col min="10501" max="10501" width="12.140625" style="217" customWidth="1"/>
    <col min="10502" max="10502" width="19.85546875" style="217" customWidth="1"/>
    <col min="10503" max="10503" width="4" style="217" customWidth="1"/>
    <col min="10504" max="10752" width="9.140625" style="217"/>
    <col min="10753" max="10753" width="6.7109375" style="217" customWidth="1"/>
    <col min="10754" max="10754" width="54.85546875" style="217" customWidth="1"/>
    <col min="10755" max="10756" width="9.140625" style="217"/>
    <col min="10757" max="10757" width="12.140625" style="217" customWidth="1"/>
    <col min="10758" max="10758" width="19.85546875" style="217" customWidth="1"/>
    <col min="10759" max="10759" width="4" style="217" customWidth="1"/>
    <col min="10760" max="11008" width="9.140625" style="217"/>
    <col min="11009" max="11009" width="6.7109375" style="217" customWidth="1"/>
    <col min="11010" max="11010" width="54.85546875" style="217" customWidth="1"/>
    <col min="11011" max="11012" width="9.140625" style="217"/>
    <col min="11013" max="11013" width="12.140625" style="217" customWidth="1"/>
    <col min="11014" max="11014" width="19.85546875" style="217" customWidth="1"/>
    <col min="11015" max="11015" width="4" style="217" customWidth="1"/>
    <col min="11016" max="11264" width="9.140625" style="217"/>
    <col min="11265" max="11265" width="6.7109375" style="217" customWidth="1"/>
    <col min="11266" max="11266" width="54.85546875" style="217" customWidth="1"/>
    <col min="11267" max="11268" width="9.140625" style="217"/>
    <col min="11269" max="11269" width="12.140625" style="217" customWidth="1"/>
    <col min="11270" max="11270" width="19.85546875" style="217" customWidth="1"/>
    <col min="11271" max="11271" width="4" style="217" customWidth="1"/>
    <col min="11272" max="11520" width="9.140625" style="217"/>
    <col min="11521" max="11521" width="6.7109375" style="217" customWidth="1"/>
    <col min="11522" max="11522" width="54.85546875" style="217" customWidth="1"/>
    <col min="11523" max="11524" width="9.140625" style="217"/>
    <col min="11525" max="11525" width="12.140625" style="217" customWidth="1"/>
    <col min="11526" max="11526" width="19.85546875" style="217" customWidth="1"/>
    <col min="11527" max="11527" width="4" style="217" customWidth="1"/>
    <col min="11528" max="11776" width="9.140625" style="217"/>
    <col min="11777" max="11777" width="6.7109375" style="217" customWidth="1"/>
    <col min="11778" max="11778" width="54.85546875" style="217" customWidth="1"/>
    <col min="11779" max="11780" width="9.140625" style="217"/>
    <col min="11781" max="11781" width="12.140625" style="217" customWidth="1"/>
    <col min="11782" max="11782" width="19.85546875" style="217" customWidth="1"/>
    <col min="11783" max="11783" width="4" style="217" customWidth="1"/>
    <col min="11784" max="12032" width="9.140625" style="217"/>
    <col min="12033" max="12033" width="6.7109375" style="217" customWidth="1"/>
    <col min="12034" max="12034" width="54.85546875" style="217" customWidth="1"/>
    <col min="12035" max="12036" width="9.140625" style="217"/>
    <col min="12037" max="12037" width="12.140625" style="217" customWidth="1"/>
    <col min="12038" max="12038" width="19.85546875" style="217" customWidth="1"/>
    <col min="12039" max="12039" width="4" style="217" customWidth="1"/>
    <col min="12040" max="12288" width="9.140625" style="217"/>
    <col min="12289" max="12289" width="6.7109375" style="217" customWidth="1"/>
    <col min="12290" max="12290" width="54.85546875" style="217" customWidth="1"/>
    <col min="12291" max="12292" width="9.140625" style="217"/>
    <col min="12293" max="12293" width="12.140625" style="217" customWidth="1"/>
    <col min="12294" max="12294" width="19.85546875" style="217" customWidth="1"/>
    <col min="12295" max="12295" width="4" style="217" customWidth="1"/>
    <col min="12296" max="12544" width="9.140625" style="217"/>
    <col min="12545" max="12545" width="6.7109375" style="217" customWidth="1"/>
    <col min="12546" max="12546" width="54.85546875" style="217" customWidth="1"/>
    <col min="12547" max="12548" width="9.140625" style="217"/>
    <col min="12549" max="12549" width="12.140625" style="217" customWidth="1"/>
    <col min="12550" max="12550" width="19.85546875" style="217" customWidth="1"/>
    <col min="12551" max="12551" width="4" style="217" customWidth="1"/>
    <col min="12552" max="12800" width="9.140625" style="217"/>
    <col min="12801" max="12801" width="6.7109375" style="217" customWidth="1"/>
    <col min="12802" max="12802" width="54.85546875" style="217" customWidth="1"/>
    <col min="12803" max="12804" width="9.140625" style="217"/>
    <col min="12805" max="12805" width="12.140625" style="217" customWidth="1"/>
    <col min="12806" max="12806" width="19.85546875" style="217" customWidth="1"/>
    <col min="12807" max="12807" width="4" style="217" customWidth="1"/>
    <col min="12808" max="13056" width="9.140625" style="217"/>
    <col min="13057" max="13057" width="6.7109375" style="217" customWidth="1"/>
    <col min="13058" max="13058" width="54.85546875" style="217" customWidth="1"/>
    <col min="13059" max="13060" width="9.140625" style="217"/>
    <col min="13061" max="13061" width="12.140625" style="217" customWidth="1"/>
    <col min="13062" max="13062" width="19.85546875" style="217" customWidth="1"/>
    <col min="13063" max="13063" width="4" style="217" customWidth="1"/>
    <col min="13064" max="13312" width="9.140625" style="217"/>
    <col min="13313" max="13313" width="6.7109375" style="217" customWidth="1"/>
    <col min="13314" max="13314" width="54.85546875" style="217" customWidth="1"/>
    <col min="13315" max="13316" width="9.140625" style="217"/>
    <col min="13317" max="13317" width="12.140625" style="217" customWidth="1"/>
    <col min="13318" max="13318" width="19.85546875" style="217" customWidth="1"/>
    <col min="13319" max="13319" width="4" style="217" customWidth="1"/>
    <col min="13320" max="13568" width="9.140625" style="217"/>
    <col min="13569" max="13569" width="6.7109375" style="217" customWidth="1"/>
    <col min="13570" max="13570" width="54.85546875" style="217" customWidth="1"/>
    <col min="13571" max="13572" width="9.140625" style="217"/>
    <col min="13573" max="13573" width="12.140625" style="217" customWidth="1"/>
    <col min="13574" max="13574" width="19.85546875" style="217" customWidth="1"/>
    <col min="13575" max="13575" width="4" style="217" customWidth="1"/>
    <col min="13576" max="13824" width="9.140625" style="217"/>
    <col min="13825" max="13825" width="6.7109375" style="217" customWidth="1"/>
    <col min="13826" max="13826" width="54.85546875" style="217" customWidth="1"/>
    <col min="13827" max="13828" width="9.140625" style="217"/>
    <col min="13829" max="13829" width="12.140625" style="217" customWidth="1"/>
    <col min="13830" max="13830" width="19.85546875" style="217" customWidth="1"/>
    <col min="13831" max="13831" width="4" style="217" customWidth="1"/>
    <col min="13832" max="14080" width="9.140625" style="217"/>
    <col min="14081" max="14081" width="6.7109375" style="217" customWidth="1"/>
    <col min="14082" max="14082" width="54.85546875" style="217" customWidth="1"/>
    <col min="14083" max="14084" width="9.140625" style="217"/>
    <col min="14085" max="14085" width="12.140625" style="217" customWidth="1"/>
    <col min="14086" max="14086" width="19.85546875" style="217" customWidth="1"/>
    <col min="14087" max="14087" width="4" style="217" customWidth="1"/>
    <col min="14088" max="14336" width="9.140625" style="217"/>
    <col min="14337" max="14337" width="6.7109375" style="217" customWidth="1"/>
    <col min="14338" max="14338" width="54.85546875" style="217" customWidth="1"/>
    <col min="14339" max="14340" width="9.140625" style="217"/>
    <col min="14341" max="14341" width="12.140625" style="217" customWidth="1"/>
    <col min="14342" max="14342" width="19.85546875" style="217" customWidth="1"/>
    <col min="14343" max="14343" width="4" style="217" customWidth="1"/>
    <col min="14344" max="14592" width="9.140625" style="217"/>
    <col min="14593" max="14593" width="6.7109375" style="217" customWidth="1"/>
    <col min="14594" max="14594" width="54.85546875" style="217" customWidth="1"/>
    <col min="14595" max="14596" width="9.140625" style="217"/>
    <col min="14597" max="14597" width="12.140625" style="217" customWidth="1"/>
    <col min="14598" max="14598" width="19.85546875" style="217" customWidth="1"/>
    <col min="14599" max="14599" width="4" style="217" customWidth="1"/>
    <col min="14600" max="14848" width="9.140625" style="217"/>
    <col min="14849" max="14849" width="6.7109375" style="217" customWidth="1"/>
    <col min="14850" max="14850" width="54.85546875" style="217" customWidth="1"/>
    <col min="14851" max="14852" width="9.140625" style="217"/>
    <col min="14853" max="14853" width="12.140625" style="217" customWidth="1"/>
    <col min="14854" max="14854" width="19.85546875" style="217" customWidth="1"/>
    <col min="14855" max="14855" width="4" style="217" customWidth="1"/>
    <col min="14856" max="15104" width="9.140625" style="217"/>
    <col min="15105" max="15105" width="6.7109375" style="217" customWidth="1"/>
    <col min="15106" max="15106" width="54.85546875" style="217" customWidth="1"/>
    <col min="15107" max="15108" width="9.140625" style="217"/>
    <col min="15109" max="15109" width="12.140625" style="217" customWidth="1"/>
    <col min="15110" max="15110" width="19.85546875" style="217" customWidth="1"/>
    <col min="15111" max="15111" width="4" style="217" customWidth="1"/>
    <col min="15112" max="15360" width="9.140625" style="217"/>
    <col min="15361" max="15361" width="6.7109375" style="217" customWidth="1"/>
    <col min="15362" max="15362" width="54.85546875" style="217" customWidth="1"/>
    <col min="15363" max="15364" width="9.140625" style="217"/>
    <col min="15365" max="15365" width="12.140625" style="217" customWidth="1"/>
    <col min="15366" max="15366" width="19.85546875" style="217" customWidth="1"/>
    <col min="15367" max="15367" width="4" style="217" customWidth="1"/>
    <col min="15368" max="15616" width="9.140625" style="217"/>
    <col min="15617" max="15617" width="6.7109375" style="217" customWidth="1"/>
    <col min="15618" max="15618" width="54.85546875" style="217" customWidth="1"/>
    <col min="15619" max="15620" width="9.140625" style="217"/>
    <col min="15621" max="15621" width="12.140625" style="217" customWidth="1"/>
    <col min="15622" max="15622" width="19.85546875" style="217" customWidth="1"/>
    <col min="15623" max="15623" width="4" style="217" customWidth="1"/>
    <col min="15624" max="15872" width="9.140625" style="217"/>
    <col min="15873" max="15873" width="6.7109375" style="217" customWidth="1"/>
    <col min="15874" max="15874" width="54.85546875" style="217" customWidth="1"/>
    <col min="15875" max="15876" width="9.140625" style="217"/>
    <col min="15877" max="15877" width="12.140625" style="217" customWidth="1"/>
    <col min="15878" max="15878" width="19.85546875" style="217" customWidth="1"/>
    <col min="15879" max="15879" width="4" style="217" customWidth="1"/>
    <col min="15880" max="16128" width="9.140625" style="217"/>
    <col min="16129" max="16129" width="6.7109375" style="217" customWidth="1"/>
    <col min="16130" max="16130" width="54.85546875" style="217" customWidth="1"/>
    <col min="16131" max="16132" width="9.140625" style="217"/>
    <col min="16133" max="16133" width="12.140625" style="217" customWidth="1"/>
    <col min="16134" max="16134" width="19.85546875" style="217" customWidth="1"/>
    <col min="16135" max="16135" width="4" style="217" customWidth="1"/>
    <col min="16136" max="16384" width="9.140625" style="217"/>
  </cols>
  <sheetData>
    <row r="1" spans="1:6" ht="15.75">
      <c r="A1" s="809"/>
      <c r="B1" s="148" t="s">
        <v>656</v>
      </c>
      <c r="C1" s="810"/>
      <c r="D1" s="811"/>
      <c r="E1" s="1338" t="s">
        <v>657</v>
      </c>
      <c r="F1" s="1337"/>
    </row>
    <row r="2" spans="1:6">
      <c r="A2" s="812"/>
      <c r="B2" s="337" t="s">
        <v>663</v>
      </c>
      <c r="C2" s="813"/>
      <c r="D2" s="814"/>
      <c r="E2" s="1304">
        <f>SUM(F101)</f>
        <v>0</v>
      </c>
      <c r="F2" s="1306"/>
    </row>
    <row r="3" spans="1:6" ht="15.75">
      <c r="A3" s="339"/>
      <c r="B3" s="340" t="s">
        <v>1271</v>
      </c>
      <c r="C3" s="341"/>
      <c r="D3" s="814"/>
      <c r="E3" s="1305"/>
      <c r="F3" s="1306"/>
    </row>
    <row r="4" spans="1:6" ht="15.75" thickBot="1">
      <c r="A4" s="342"/>
      <c r="B4" s="343"/>
      <c r="C4" s="344"/>
      <c r="D4" s="345"/>
      <c r="E4" s="346"/>
      <c r="F4" s="815"/>
    </row>
    <row r="5" spans="1:6" ht="24.75" thickBot="1">
      <c r="A5" s="328" t="s">
        <v>665</v>
      </c>
      <c r="B5" s="329" t="s">
        <v>666</v>
      </c>
      <c r="C5" s="330" t="s">
        <v>667</v>
      </c>
      <c r="D5" s="331" t="s">
        <v>668</v>
      </c>
      <c r="E5" s="332" t="s">
        <v>669</v>
      </c>
      <c r="F5" s="333" t="s">
        <v>670</v>
      </c>
    </row>
    <row r="6" spans="1:6" ht="16.5" thickBot="1">
      <c r="A6" s="348"/>
      <c r="B6" s="349"/>
      <c r="C6" s="344"/>
      <c r="D6" s="345"/>
      <c r="E6" s="350"/>
      <c r="F6" s="816"/>
    </row>
    <row r="7" spans="1:6">
      <c r="A7" s="817">
        <v>1</v>
      </c>
      <c r="B7" s="393" t="s">
        <v>1123</v>
      </c>
      <c r="C7" s="818"/>
      <c r="D7" s="819"/>
      <c r="E7" s="820"/>
      <c r="F7" s="820"/>
    </row>
    <row r="8" spans="1:6" ht="51">
      <c r="A8" s="821"/>
      <c r="B8" s="822" t="s">
        <v>1272</v>
      </c>
      <c r="C8" s="823" t="s">
        <v>597</v>
      </c>
      <c r="D8" s="823">
        <v>5</v>
      </c>
      <c r="E8" s="73"/>
      <c r="F8" s="824">
        <f>D8*E8</f>
        <v>0</v>
      </c>
    </row>
    <row r="9" spans="1:6">
      <c r="A9" s="821"/>
      <c r="B9" s="822" t="s">
        <v>1273</v>
      </c>
      <c r="C9" s="823" t="s">
        <v>12</v>
      </c>
      <c r="D9" s="823">
        <v>1</v>
      </c>
      <c r="E9" s="73"/>
      <c r="F9" s="824">
        <f t="shared" ref="F9:F72" si="0">D9*E9</f>
        <v>0</v>
      </c>
    </row>
    <row r="10" spans="1:6">
      <c r="A10" s="821"/>
      <c r="B10" s="822" t="s">
        <v>1274</v>
      </c>
      <c r="C10" s="823" t="s">
        <v>12</v>
      </c>
      <c r="D10" s="823">
        <v>1</v>
      </c>
      <c r="E10" s="73"/>
      <c r="F10" s="824">
        <f t="shared" si="0"/>
        <v>0</v>
      </c>
    </row>
    <row r="11" spans="1:6" ht="38.25">
      <c r="A11" s="821"/>
      <c r="B11" s="822" t="s">
        <v>1275</v>
      </c>
      <c r="C11" s="823" t="s">
        <v>12</v>
      </c>
      <c r="D11" s="823">
        <v>1</v>
      </c>
      <c r="E11" s="73"/>
      <c r="F11" s="824">
        <f t="shared" si="0"/>
        <v>0</v>
      </c>
    </row>
    <row r="12" spans="1:6" ht="25.5">
      <c r="A12" s="821"/>
      <c r="B12" s="822" t="s">
        <v>1276</v>
      </c>
      <c r="C12" s="823" t="s">
        <v>597</v>
      </c>
      <c r="D12" s="823">
        <v>1</v>
      </c>
      <c r="E12" s="73"/>
      <c r="F12" s="824">
        <f t="shared" si="0"/>
        <v>0</v>
      </c>
    </row>
    <row r="13" spans="1:6" ht="38.25">
      <c r="A13" s="821"/>
      <c r="B13" s="822" t="s">
        <v>1277</v>
      </c>
      <c r="C13" s="823" t="s">
        <v>597</v>
      </c>
      <c r="D13" s="823">
        <v>1</v>
      </c>
      <c r="E13" s="73"/>
      <c r="F13" s="824">
        <f t="shared" si="0"/>
        <v>0</v>
      </c>
    </row>
    <row r="14" spans="1:6">
      <c r="A14" s="817">
        <v>2</v>
      </c>
      <c r="B14" s="393" t="s">
        <v>1141</v>
      </c>
      <c r="C14" s="393"/>
      <c r="D14" s="393"/>
      <c r="E14" s="825"/>
      <c r="F14" s="824"/>
    </row>
    <row r="15" spans="1:6">
      <c r="A15" s="826"/>
      <c r="B15" s="827" t="s">
        <v>1143</v>
      </c>
      <c r="C15" s="828" t="s">
        <v>105</v>
      </c>
      <c r="D15" s="828">
        <v>10</v>
      </c>
      <c r="E15" s="73"/>
      <c r="F15" s="824">
        <f t="shared" si="0"/>
        <v>0</v>
      </c>
    </row>
    <row r="16" spans="1:6">
      <c r="A16" s="826"/>
      <c r="B16" s="827" t="s">
        <v>1145</v>
      </c>
      <c r="C16" s="828" t="s">
        <v>105</v>
      </c>
      <c r="D16" s="828">
        <v>62</v>
      </c>
      <c r="E16" s="73"/>
      <c r="F16" s="824">
        <f t="shared" si="0"/>
        <v>0</v>
      </c>
    </row>
    <row r="17" spans="1:6" ht="38.25">
      <c r="A17" s="826"/>
      <c r="B17" s="829" t="s">
        <v>1146</v>
      </c>
      <c r="C17" s="828" t="s">
        <v>105</v>
      </c>
      <c r="D17" s="828">
        <v>62</v>
      </c>
      <c r="E17" s="73"/>
      <c r="F17" s="824">
        <f t="shared" si="0"/>
        <v>0</v>
      </c>
    </row>
    <row r="18" spans="1:6" ht="38.25">
      <c r="A18" s="826"/>
      <c r="B18" s="829" t="s">
        <v>1147</v>
      </c>
      <c r="C18" s="828" t="s">
        <v>105</v>
      </c>
      <c r="D18" s="828">
        <v>240</v>
      </c>
      <c r="E18" s="73"/>
      <c r="F18" s="824">
        <f t="shared" si="0"/>
        <v>0</v>
      </c>
    </row>
    <row r="19" spans="1:6" ht="38.25">
      <c r="A19" s="826"/>
      <c r="B19" s="829" t="s">
        <v>1149</v>
      </c>
      <c r="C19" s="828" t="s">
        <v>105</v>
      </c>
      <c r="D19" s="828">
        <v>82</v>
      </c>
      <c r="E19" s="73"/>
      <c r="F19" s="824">
        <f t="shared" si="0"/>
        <v>0</v>
      </c>
    </row>
    <row r="20" spans="1:6">
      <c r="A20" s="817">
        <v>3</v>
      </c>
      <c r="B20" s="830" t="s">
        <v>1153</v>
      </c>
      <c r="C20" s="393"/>
      <c r="D20" s="393"/>
      <c r="E20" s="825"/>
      <c r="F20" s="824"/>
    </row>
    <row r="21" spans="1:6" ht="25.5">
      <c r="A21" s="826"/>
      <c r="B21" s="827" t="s">
        <v>1155</v>
      </c>
      <c r="C21" s="828" t="s">
        <v>105</v>
      </c>
      <c r="D21" s="828">
        <v>10</v>
      </c>
      <c r="E21" s="73"/>
      <c r="F21" s="824">
        <f t="shared" si="0"/>
        <v>0</v>
      </c>
    </row>
    <row r="22" spans="1:6" ht="25.5">
      <c r="A22" s="826"/>
      <c r="B22" s="827" t="s">
        <v>1157</v>
      </c>
      <c r="C22" s="828" t="s">
        <v>105</v>
      </c>
      <c r="D22" s="828">
        <v>62</v>
      </c>
      <c r="E22" s="73"/>
      <c r="F22" s="824">
        <f t="shared" si="0"/>
        <v>0</v>
      </c>
    </row>
    <row r="23" spans="1:6" ht="25.5">
      <c r="A23" s="826"/>
      <c r="B23" s="827" t="s">
        <v>1158</v>
      </c>
      <c r="C23" s="828" t="s">
        <v>105</v>
      </c>
      <c r="D23" s="828">
        <v>62</v>
      </c>
      <c r="E23" s="73"/>
      <c r="F23" s="824">
        <f t="shared" si="0"/>
        <v>0</v>
      </c>
    </row>
    <row r="24" spans="1:6" ht="25.5">
      <c r="A24" s="826"/>
      <c r="B24" s="827" t="s">
        <v>1159</v>
      </c>
      <c r="C24" s="828" t="s">
        <v>105</v>
      </c>
      <c r="D24" s="828">
        <v>240</v>
      </c>
      <c r="E24" s="73"/>
      <c r="F24" s="824">
        <f t="shared" si="0"/>
        <v>0</v>
      </c>
    </row>
    <row r="25" spans="1:6" ht="25.5">
      <c r="A25" s="826"/>
      <c r="B25" s="827" t="s">
        <v>1161</v>
      </c>
      <c r="C25" s="828" t="s">
        <v>105</v>
      </c>
      <c r="D25" s="828">
        <v>82</v>
      </c>
      <c r="E25" s="73"/>
      <c r="F25" s="824">
        <f t="shared" si="0"/>
        <v>0</v>
      </c>
    </row>
    <row r="26" spans="1:6" ht="25.5">
      <c r="A26" s="826"/>
      <c r="B26" s="827" t="s">
        <v>1278</v>
      </c>
      <c r="C26" s="828" t="s">
        <v>39</v>
      </c>
      <c r="D26" s="828">
        <v>12</v>
      </c>
      <c r="E26" s="73"/>
      <c r="F26" s="824">
        <f t="shared" si="0"/>
        <v>0</v>
      </c>
    </row>
    <row r="27" spans="1:6">
      <c r="A27" s="831" t="s">
        <v>236</v>
      </c>
      <c r="B27" s="830" t="s">
        <v>1163</v>
      </c>
      <c r="C27" s="832"/>
      <c r="D27" s="833"/>
      <c r="E27" s="834"/>
      <c r="F27" s="824"/>
    </row>
    <row r="28" spans="1:6">
      <c r="A28" s="835"/>
      <c r="B28" s="827" t="s">
        <v>1279</v>
      </c>
      <c r="C28" s="828" t="s">
        <v>1017</v>
      </c>
      <c r="D28" s="836">
        <v>5</v>
      </c>
      <c r="E28" s="73"/>
      <c r="F28" s="824">
        <f t="shared" si="0"/>
        <v>0</v>
      </c>
    </row>
    <row r="29" spans="1:6">
      <c r="A29" s="835"/>
      <c r="B29" s="837" t="s">
        <v>1169</v>
      </c>
      <c r="C29" s="828" t="s">
        <v>1017</v>
      </c>
      <c r="D29" s="836">
        <v>1</v>
      </c>
      <c r="E29" s="73"/>
      <c r="F29" s="824">
        <f t="shared" si="0"/>
        <v>0</v>
      </c>
    </row>
    <row r="30" spans="1:6">
      <c r="A30" s="835"/>
      <c r="B30" s="838" t="s">
        <v>1280</v>
      </c>
      <c r="C30" s="828" t="s">
        <v>1017</v>
      </c>
      <c r="D30" s="836">
        <v>2</v>
      </c>
      <c r="E30" s="73"/>
      <c r="F30" s="824">
        <f t="shared" si="0"/>
        <v>0</v>
      </c>
    </row>
    <row r="31" spans="1:6">
      <c r="A31" s="835"/>
      <c r="B31" s="838" t="s">
        <v>1281</v>
      </c>
      <c r="C31" s="828" t="s">
        <v>1017</v>
      </c>
      <c r="D31" s="836">
        <v>5</v>
      </c>
      <c r="E31" s="73"/>
      <c r="F31" s="824">
        <f t="shared" si="0"/>
        <v>0</v>
      </c>
    </row>
    <row r="32" spans="1:6">
      <c r="A32" s="835"/>
      <c r="B32" s="829" t="s">
        <v>1282</v>
      </c>
      <c r="C32" s="828" t="s">
        <v>1017</v>
      </c>
      <c r="D32" s="836">
        <v>1</v>
      </c>
      <c r="E32" s="73"/>
      <c r="F32" s="824">
        <f t="shared" si="0"/>
        <v>0</v>
      </c>
    </row>
    <row r="33" spans="1:6">
      <c r="A33" s="835"/>
      <c r="B33" s="829" t="s">
        <v>1174</v>
      </c>
      <c r="C33" s="828" t="s">
        <v>12</v>
      </c>
      <c r="D33" s="836">
        <v>20</v>
      </c>
      <c r="E33" s="73"/>
      <c r="F33" s="824">
        <f t="shared" si="0"/>
        <v>0</v>
      </c>
    </row>
    <row r="34" spans="1:6">
      <c r="A34" s="835"/>
      <c r="B34" s="829" t="s">
        <v>1175</v>
      </c>
      <c r="C34" s="828" t="s">
        <v>12</v>
      </c>
      <c r="D34" s="836">
        <v>16</v>
      </c>
      <c r="E34" s="73"/>
      <c r="F34" s="824">
        <f t="shared" si="0"/>
        <v>0</v>
      </c>
    </row>
    <row r="35" spans="1:6">
      <c r="A35" s="835"/>
      <c r="B35" s="829" t="s">
        <v>1176</v>
      </c>
      <c r="C35" s="828" t="s">
        <v>12</v>
      </c>
      <c r="D35" s="836">
        <v>20</v>
      </c>
      <c r="E35" s="73"/>
      <c r="F35" s="824">
        <f t="shared" si="0"/>
        <v>0</v>
      </c>
    </row>
    <row r="36" spans="1:6">
      <c r="A36" s="835"/>
      <c r="B36" s="829" t="s">
        <v>1178</v>
      </c>
      <c r="C36" s="828" t="s">
        <v>1017</v>
      </c>
      <c r="D36" s="828">
        <v>32</v>
      </c>
      <c r="E36" s="73"/>
      <c r="F36" s="824">
        <f t="shared" si="0"/>
        <v>0</v>
      </c>
    </row>
    <row r="37" spans="1:6" ht="25.5">
      <c r="A37" s="835"/>
      <c r="B37" s="829" t="s">
        <v>1179</v>
      </c>
      <c r="C37" s="828" t="s">
        <v>1017</v>
      </c>
      <c r="D37" s="828">
        <v>28</v>
      </c>
      <c r="E37" s="73"/>
      <c r="F37" s="824">
        <f t="shared" si="0"/>
        <v>0</v>
      </c>
    </row>
    <row r="38" spans="1:6" ht="38.25">
      <c r="A38" s="831" t="s">
        <v>580</v>
      </c>
      <c r="B38" s="830" t="s">
        <v>1283</v>
      </c>
      <c r="C38" s="832"/>
      <c r="D38" s="832"/>
      <c r="E38" s="839"/>
      <c r="F38" s="824"/>
    </row>
    <row r="39" spans="1:6" ht="25.5">
      <c r="A39" s="840"/>
      <c r="B39" s="829" t="s">
        <v>1168</v>
      </c>
      <c r="C39" s="841" t="s">
        <v>12</v>
      </c>
      <c r="D39" s="841">
        <v>5</v>
      </c>
      <c r="E39" s="74"/>
      <c r="F39" s="824">
        <f t="shared" si="0"/>
        <v>0</v>
      </c>
    </row>
    <row r="40" spans="1:6" ht="25.5">
      <c r="A40" s="840"/>
      <c r="B40" s="829" t="s">
        <v>1284</v>
      </c>
      <c r="C40" s="841" t="s">
        <v>12</v>
      </c>
      <c r="D40" s="841">
        <v>5</v>
      </c>
      <c r="E40" s="74"/>
      <c r="F40" s="824">
        <f t="shared" si="0"/>
        <v>0</v>
      </c>
    </row>
    <row r="41" spans="1:6" ht="25.5">
      <c r="A41" s="840"/>
      <c r="B41" s="829" t="s">
        <v>1285</v>
      </c>
      <c r="C41" s="841" t="s">
        <v>12</v>
      </c>
      <c r="D41" s="841">
        <v>1</v>
      </c>
      <c r="E41" s="74"/>
      <c r="F41" s="824">
        <f t="shared" si="0"/>
        <v>0</v>
      </c>
    </row>
    <row r="42" spans="1:6" ht="25.5">
      <c r="A42" s="835"/>
      <c r="B42" s="829" t="s">
        <v>1286</v>
      </c>
      <c r="C42" s="828" t="s">
        <v>1017</v>
      </c>
      <c r="D42" s="836">
        <v>2</v>
      </c>
      <c r="E42" s="74"/>
      <c r="F42" s="824">
        <f t="shared" si="0"/>
        <v>0</v>
      </c>
    </row>
    <row r="43" spans="1:6" ht="25.5">
      <c r="A43" s="835"/>
      <c r="B43" s="829" t="s">
        <v>1182</v>
      </c>
      <c r="C43" s="828" t="s">
        <v>1017</v>
      </c>
      <c r="D43" s="836">
        <v>2</v>
      </c>
      <c r="E43" s="74"/>
      <c r="F43" s="824">
        <f t="shared" si="0"/>
        <v>0</v>
      </c>
    </row>
    <row r="44" spans="1:6" ht="25.5">
      <c r="A44" s="835"/>
      <c r="B44" s="829" t="s">
        <v>1183</v>
      </c>
      <c r="C44" s="828" t="s">
        <v>1017</v>
      </c>
      <c r="D44" s="836">
        <v>5</v>
      </c>
      <c r="E44" s="74"/>
      <c r="F44" s="824">
        <f t="shared" si="0"/>
        <v>0</v>
      </c>
    </row>
    <row r="45" spans="1:6" ht="25.5">
      <c r="A45" s="835"/>
      <c r="B45" s="829" t="s">
        <v>1184</v>
      </c>
      <c r="C45" s="828" t="s">
        <v>12</v>
      </c>
      <c r="D45" s="836">
        <v>6</v>
      </c>
      <c r="E45" s="74"/>
      <c r="F45" s="824">
        <f t="shared" si="0"/>
        <v>0</v>
      </c>
    </row>
    <row r="46" spans="1:6" ht="38.25">
      <c r="A46" s="835"/>
      <c r="B46" s="829" t="s">
        <v>1188</v>
      </c>
      <c r="C46" s="828" t="s">
        <v>12</v>
      </c>
      <c r="D46" s="828">
        <v>2</v>
      </c>
      <c r="E46" s="74"/>
      <c r="F46" s="824">
        <f t="shared" si="0"/>
        <v>0</v>
      </c>
    </row>
    <row r="47" spans="1:6">
      <c r="A47" s="842"/>
      <c r="B47" s="829" t="s">
        <v>1189</v>
      </c>
      <c r="C47" s="828" t="s">
        <v>12</v>
      </c>
      <c r="D47" s="843">
        <v>1</v>
      </c>
      <c r="E47" s="74"/>
      <c r="F47" s="824">
        <f t="shared" si="0"/>
        <v>0</v>
      </c>
    </row>
    <row r="48" spans="1:6">
      <c r="A48" s="826"/>
      <c r="B48" s="829" t="s">
        <v>1287</v>
      </c>
      <c r="C48" s="828" t="s">
        <v>12</v>
      </c>
      <c r="D48" s="836">
        <v>5</v>
      </c>
      <c r="E48" s="74"/>
      <c r="F48" s="824">
        <f t="shared" si="0"/>
        <v>0</v>
      </c>
    </row>
    <row r="49" spans="1:6">
      <c r="A49" s="826"/>
      <c r="B49" s="829" t="s">
        <v>1191</v>
      </c>
      <c r="C49" s="828" t="s">
        <v>12</v>
      </c>
      <c r="D49" s="836">
        <v>1</v>
      </c>
      <c r="E49" s="74"/>
      <c r="F49" s="824">
        <f t="shared" si="0"/>
        <v>0</v>
      </c>
    </row>
    <row r="50" spans="1:6">
      <c r="A50" s="826"/>
      <c r="B50" s="829" t="s">
        <v>1194</v>
      </c>
      <c r="C50" s="828" t="s">
        <v>12</v>
      </c>
      <c r="D50" s="836">
        <v>38</v>
      </c>
      <c r="E50" s="74"/>
      <c r="F50" s="824">
        <f t="shared" si="0"/>
        <v>0</v>
      </c>
    </row>
    <row r="51" spans="1:6">
      <c r="A51" s="826"/>
      <c r="B51" s="829" t="s">
        <v>1196</v>
      </c>
      <c r="C51" s="828" t="s">
        <v>12</v>
      </c>
      <c r="D51" s="836">
        <v>50</v>
      </c>
      <c r="E51" s="74"/>
      <c r="F51" s="824">
        <f t="shared" si="0"/>
        <v>0</v>
      </c>
    </row>
    <row r="52" spans="1:6">
      <c r="A52" s="826"/>
      <c r="B52" s="829" t="s">
        <v>1288</v>
      </c>
      <c r="C52" s="828" t="s">
        <v>12</v>
      </c>
      <c r="D52" s="836">
        <v>10</v>
      </c>
      <c r="E52" s="74"/>
      <c r="F52" s="824">
        <f t="shared" si="0"/>
        <v>0</v>
      </c>
    </row>
    <row r="53" spans="1:6">
      <c r="A53" s="826"/>
      <c r="B53" s="829" t="s">
        <v>1289</v>
      </c>
      <c r="C53" s="828" t="s">
        <v>12</v>
      </c>
      <c r="D53" s="836">
        <v>10</v>
      </c>
      <c r="E53" s="74"/>
      <c r="F53" s="824">
        <f t="shared" si="0"/>
        <v>0</v>
      </c>
    </row>
    <row r="54" spans="1:6">
      <c r="A54" s="826"/>
      <c r="B54" s="829" t="s">
        <v>1202</v>
      </c>
      <c r="C54" s="828" t="s">
        <v>12</v>
      </c>
      <c r="D54" s="836">
        <v>2</v>
      </c>
      <c r="E54" s="74"/>
      <c r="F54" s="824">
        <f t="shared" si="0"/>
        <v>0</v>
      </c>
    </row>
    <row r="55" spans="1:6">
      <c r="A55" s="826"/>
      <c r="B55" s="829" t="s">
        <v>1205</v>
      </c>
      <c r="C55" s="828" t="s">
        <v>12</v>
      </c>
      <c r="D55" s="836">
        <v>2</v>
      </c>
      <c r="E55" s="74"/>
      <c r="F55" s="824">
        <f t="shared" si="0"/>
        <v>0</v>
      </c>
    </row>
    <row r="56" spans="1:6">
      <c r="A56" s="826"/>
      <c r="B56" s="829" t="s">
        <v>1207</v>
      </c>
      <c r="C56" s="828" t="s">
        <v>12</v>
      </c>
      <c r="D56" s="836">
        <v>4</v>
      </c>
      <c r="E56" s="74"/>
      <c r="F56" s="824">
        <f t="shared" si="0"/>
        <v>0</v>
      </c>
    </row>
    <row r="57" spans="1:6">
      <c r="A57" s="826"/>
      <c r="B57" s="829" t="s">
        <v>1208</v>
      </c>
      <c r="C57" s="828" t="s">
        <v>12</v>
      </c>
      <c r="D57" s="836">
        <v>4</v>
      </c>
      <c r="E57" s="74"/>
      <c r="F57" s="824">
        <f t="shared" si="0"/>
        <v>0</v>
      </c>
    </row>
    <row r="58" spans="1:6">
      <c r="A58" s="826"/>
      <c r="B58" s="829" t="s">
        <v>1290</v>
      </c>
      <c r="C58" s="828" t="s">
        <v>12</v>
      </c>
      <c r="D58" s="836">
        <v>10</v>
      </c>
      <c r="E58" s="74"/>
      <c r="F58" s="824">
        <f t="shared" si="0"/>
        <v>0</v>
      </c>
    </row>
    <row r="59" spans="1:6">
      <c r="A59" s="826"/>
      <c r="B59" s="829" t="s">
        <v>1214</v>
      </c>
      <c r="C59" s="828" t="s">
        <v>12</v>
      </c>
      <c r="D59" s="836">
        <v>10</v>
      </c>
      <c r="E59" s="74"/>
      <c r="F59" s="824">
        <f t="shared" si="0"/>
        <v>0</v>
      </c>
    </row>
    <row r="60" spans="1:6">
      <c r="A60" s="826"/>
      <c r="B60" s="829" t="s">
        <v>1216</v>
      </c>
      <c r="C60" s="828" t="s">
        <v>12</v>
      </c>
      <c r="D60" s="836">
        <v>2</v>
      </c>
      <c r="E60" s="74"/>
      <c r="F60" s="824">
        <f t="shared" si="0"/>
        <v>0</v>
      </c>
    </row>
    <row r="61" spans="1:6">
      <c r="A61" s="826"/>
      <c r="B61" s="829" t="s">
        <v>1217</v>
      </c>
      <c r="C61" s="828" t="s">
        <v>12</v>
      </c>
      <c r="D61" s="836">
        <v>2</v>
      </c>
      <c r="E61" s="74"/>
      <c r="F61" s="824">
        <f t="shared" si="0"/>
        <v>0</v>
      </c>
    </row>
    <row r="62" spans="1:6">
      <c r="A62" s="826"/>
      <c r="B62" s="829" t="s">
        <v>1222</v>
      </c>
      <c r="C62" s="828" t="s">
        <v>12</v>
      </c>
      <c r="D62" s="836">
        <v>2</v>
      </c>
      <c r="E62" s="74"/>
      <c r="F62" s="824">
        <f t="shared" si="0"/>
        <v>0</v>
      </c>
    </row>
    <row r="63" spans="1:6">
      <c r="A63" s="826"/>
      <c r="B63" s="829" t="s">
        <v>1224</v>
      </c>
      <c r="C63" s="828" t="s">
        <v>12</v>
      </c>
      <c r="D63" s="836">
        <v>6</v>
      </c>
      <c r="E63" s="74"/>
      <c r="F63" s="824">
        <f t="shared" si="0"/>
        <v>0</v>
      </c>
    </row>
    <row r="64" spans="1:6">
      <c r="A64" s="826"/>
      <c r="B64" s="829" t="s">
        <v>1291</v>
      </c>
      <c r="C64" s="828" t="s">
        <v>12</v>
      </c>
      <c r="D64" s="836">
        <v>20</v>
      </c>
      <c r="E64" s="74"/>
      <c r="F64" s="824">
        <f t="shared" si="0"/>
        <v>0</v>
      </c>
    </row>
    <row r="65" spans="1:6" ht="25.5">
      <c r="A65" s="844"/>
      <c r="B65" s="845" t="s">
        <v>1225</v>
      </c>
      <c r="C65" s="823" t="s">
        <v>12</v>
      </c>
      <c r="D65" s="846">
        <v>50</v>
      </c>
      <c r="E65" s="74"/>
      <c r="F65" s="824">
        <f t="shared" si="0"/>
        <v>0</v>
      </c>
    </row>
    <row r="66" spans="1:6" ht="25.5">
      <c r="A66" s="844"/>
      <c r="B66" s="845" t="s">
        <v>1226</v>
      </c>
      <c r="C66" s="823" t="s">
        <v>12</v>
      </c>
      <c r="D66" s="846">
        <v>20</v>
      </c>
      <c r="E66" s="74"/>
      <c r="F66" s="824">
        <f t="shared" si="0"/>
        <v>0</v>
      </c>
    </row>
    <row r="67" spans="1:6" ht="25.5">
      <c r="A67" s="844"/>
      <c r="B67" s="845" t="s">
        <v>1228</v>
      </c>
      <c r="C67" s="823" t="s">
        <v>12</v>
      </c>
      <c r="D67" s="846">
        <v>10</v>
      </c>
      <c r="E67" s="74"/>
      <c r="F67" s="824">
        <f t="shared" si="0"/>
        <v>0</v>
      </c>
    </row>
    <row r="68" spans="1:6">
      <c r="A68" s="844"/>
      <c r="B68" s="845" t="s">
        <v>1229</v>
      </c>
      <c r="C68" s="823" t="s">
        <v>12</v>
      </c>
      <c r="D68" s="846">
        <v>24</v>
      </c>
      <c r="E68" s="74"/>
      <c r="F68" s="824">
        <f t="shared" si="0"/>
        <v>0</v>
      </c>
    </row>
    <row r="69" spans="1:6">
      <c r="A69" s="844"/>
      <c r="B69" s="845" t="s">
        <v>1230</v>
      </c>
      <c r="C69" s="823" t="s">
        <v>12</v>
      </c>
      <c r="D69" s="846">
        <v>60</v>
      </c>
      <c r="E69" s="74"/>
      <c r="F69" s="824">
        <f t="shared" si="0"/>
        <v>0</v>
      </c>
    </row>
    <row r="70" spans="1:6">
      <c r="A70" s="844"/>
      <c r="B70" s="845" t="s">
        <v>1231</v>
      </c>
      <c r="C70" s="823" t="s">
        <v>12</v>
      </c>
      <c r="D70" s="846">
        <v>4</v>
      </c>
      <c r="E70" s="74"/>
      <c r="F70" s="824">
        <f t="shared" si="0"/>
        <v>0</v>
      </c>
    </row>
    <row r="71" spans="1:6">
      <c r="A71" s="844"/>
      <c r="B71" s="845" t="s">
        <v>1232</v>
      </c>
      <c r="C71" s="823" t="s">
        <v>12</v>
      </c>
      <c r="D71" s="846">
        <v>112</v>
      </c>
      <c r="E71" s="74"/>
      <c r="F71" s="824">
        <f t="shared" si="0"/>
        <v>0</v>
      </c>
    </row>
    <row r="72" spans="1:6">
      <c r="A72" s="844"/>
      <c r="B72" s="845" t="s">
        <v>1233</v>
      </c>
      <c r="C72" s="823" t="s">
        <v>12</v>
      </c>
      <c r="D72" s="846">
        <v>44</v>
      </c>
      <c r="E72" s="74"/>
      <c r="F72" s="824">
        <f t="shared" si="0"/>
        <v>0</v>
      </c>
    </row>
    <row r="73" spans="1:6">
      <c r="A73" s="844"/>
      <c r="B73" s="845" t="s">
        <v>1234</v>
      </c>
      <c r="C73" s="823" t="s">
        <v>12</v>
      </c>
      <c r="D73" s="846">
        <v>102</v>
      </c>
      <c r="E73" s="74"/>
      <c r="F73" s="824">
        <f t="shared" ref="F73:F99" si="1">D73*E73</f>
        <v>0</v>
      </c>
    </row>
    <row r="74" spans="1:6">
      <c r="A74" s="847" t="s">
        <v>254</v>
      </c>
      <c r="B74" s="830" t="s">
        <v>1235</v>
      </c>
      <c r="C74" s="832"/>
      <c r="D74" s="833"/>
      <c r="E74" s="839"/>
      <c r="F74" s="824"/>
    </row>
    <row r="75" spans="1:6">
      <c r="A75" s="848"/>
      <c r="B75" s="827" t="s">
        <v>1236</v>
      </c>
      <c r="C75" s="841" t="s">
        <v>12</v>
      </c>
      <c r="D75" s="849">
        <v>15</v>
      </c>
      <c r="E75" s="74"/>
      <c r="F75" s="824">
        <f t="shared" si="1"/>
        <v>0</v>
      </c>
    </row>
    <row r="76" spans="1:6">
      <c r="A76" s="826"/>
      <c r="B76" s="850" t="s">
        <v>1237</v>
      </c>
      <c r="C76" s="828" t="s">
        <v>12</v>
      </c>
      <c r="D76" s="836">
        <v>2</v>
      </c>
      <c r="E76" s="73"/>
      <c r="F76" s="824">
        <f t="shared" si="1"/>
        <v>0</v>
      </c>
    </row>
    <row r="77" spans="1:6">
      <c r="A77" s="847" t="s">
        <v>583</v>
      </c>
      <c r="B77" s="830" t="s">
        <v>1243</v>
      </c>
      <c r="C77" s="832"/>
      <c r="D77" s="833"/>
      <c r="E77" s="839"/>
      <c r="F77" s="824"/>
    </row>
    <row r="78" spans="1:6">
      <c r="A78" s="848"/>
      <c r="B78" s="827" t="s">
        <v>1244</v>
      </c>
      <c r="C78" s="841" t="s">
        <v>597</v>
      </c>
      <c r="D78" s="849">
        <v>1</v>
      </c>
      <c r="E78" s="74"/>
      <c r="F78" s="824">
        <f t="shared" si="1"/>
        <v>0</v>
      </c>
    </row>
    <row r="79" spans="1:6">
      <c r="A79" s="826"/>
      <c r="B79" s="850" t="s">
        <v>1245</v>
      </c>
      <c r="C79" s="841" t="s">
        <v>597</v>
      </c>
      <c r="D79" s="828">
        <v>1</v>
      </c>
      <c r="E79" s="74"/>
      <c r="F79" s="824">
        <f t="shared" si="1"/>
        <v>0</v>
      </c>
    </row>
    <row r="80" spans="1:6">
      <c r="A80" s="826"/>
      <c r="B80" s="829" t="s">
        <v>1246</v>
      </c>
      <c r="C80" s="841" t="s">
        <v>597</v>
      </c>
      <c r="D80" s="828">
        <v>1</v>
      </c>
      <c r="E80" s="74"/>
      <c r="F80" s="824">
        <f t="shared" si="1"/>
        <v>0</v>
      </c>
    </row>
    <row r="81" spans="1:6">
      <c r="A81" s="826"/>
      <c r="B81" s="829" t="s">
        <v>1247</v>
      </c>
      <c r="C81" s="841" t="s">
        <v>597</v>
      </c>
      <c r="D81" s="828">
        <v>1</v>
      </c>
      <c r="E81" s="74"/>
      <c r="F81" s="824">
        <f t="shared" si="1"/>
        <v>0</v>
      </c>
    </row>
    <row r="82" spans="1:6">
      <c r="A82" s="826"/>
      <c r="B82" s="829" t="s">
        <v>1248</v>
      </c>
      <c r="C82" s="841" t="s">
        <v>597</v>
      </c>
      <c r="D82" s="828">
        <v>1</v>
      </c>
      <c r="E82" s="74"/>
      <c r="F82" s="824">
        <f t="shared" si="1"/>
        <v>0</v>
      </c>
    </row>
    <row r="83" spans="1:6">
      <c r="A83" s="826"/>
      <c r="B83" s="829" t="s">
        <v>1249</v>
      </c>
      <c r="C83" s="841" t="s">
        <v>597</v>
      </c>
      <c r="D83" s="828">
        <v>1</v>
      </c>
      <c r="E83" s="74"/>
      <c r="F83" s="824">
        <f t="shared" si="1"/>
        <v>0</v>
      </c>
    </row>
    <row r="84" spans="1:6">
      <c r="A84" s="826"/>
      <c r="B84" s="829" t="s">
        <v>1250</v>
      </c>
      <c r="C84" s="841" t="s">
        <v>597</v>
      </c>
      <c r="D84" s="828">
        <v>1</v>
      </c>
      <c r="E84" s="74"/>
      <c r="F84" s="824">
        <f t="shared" si="1"/>
        <v>0</v>
      </c>
    </row>
    <row r="85" spans="1:6">
      <c r="A85" s="826"/>
      <c r="B85" s="829" t="s">
        <v>1251</v>
      </c>
      <c r="C85" s="841" t="s">
        <v>597</v>
      </c>
      <c r="D85" s="828">
        <v>1</v>
      </c>
      <c r="E85" s="74"/>
      <c r="F85" s="824">
        <f t="shared" si="1"/>
        <v>0</v>
      </c>
    </row>
    <row r="86" spans="1:6">
      <c r="A86" s="826"/>
      <c r="B86" s="829" t="s">
        <v>1252</v>
      </c>
      <c r="C86" s="841" t="s">
        <v>597</v>
      </c>
      <c r="D86" s="828">
        <v>1</v>
      </c>
      <c r="E86" s="74"/>
      <c r="F86" s="824">
        <f t="shared" si="1"/>
        <v>0</v>
      </c>
    </row>
    <row r="87" spans="1:6">
      <c r="A87" s="826"/>
      <c r="B87" s="829" t="s">
        <v>1253</v>
      </c>
      <c r="C87" s="841" t="s">
        <v>597</v>
      </c>
      <c r="D87" s="828">
        <v>1</v>
      </c>
      <c r="E87" s="74"/>
      <c r="F87" s="824">
        <f t="shared" si="1"/>
        <v>0</v>
      </c>
    </row>
    <row r="88" spans="1:6">
      <c r="A88" s="826"/>
      <c r="B88" s="829" t="s">
        <v>1254</v>
      </c>
      <c r="C88" s="841" t="s">
        <v>597</v>
      </c>
      <c r="D88" s="828">
        <v>1</v>
      </c>
      <c r="E88" s="74"/>
      <c r="F88" s="824">
        <f t="shared" si="1"/>
        <v>0</v>
      </c>
    </row>
    <row r="89" spans="1:6">
      <c r="A89" s="826"/>
      <c r="B89" s="829" t="s">
        <v>1255</v>
      </c>
      <c r="C89" s="841" t="s">
        <v>597</v>
      </c>
      <c r="D89" s="828">
        <v>1</v>
      </c>
      <c r="E89" s="74"/>
      <c r="F89" s="824">
        <f t="shared" si="1"/>
        <v>0</v>
      </c>
    </row>
    <row r="90" spans="1:6">
      <c r="A90" s="826"/>
      <c r="B90" s="829" t="s">
        <v>1256</v>
      </c>
      <c r="C90" s="841" t="s">
        <v>597</v>
      </c>
      <c r="D90" s="828">
        <v>1</v>
      </c>
      <c r="E90" s="74"/>
      <c r="F90" s="824">
        <f t="shared" si="1"/>
        <v>0</v>
      </c>
    </row>
    <row r="91" spans="1:6">
      <c r="A91" s="826"/>
      <c r="B91" s="829" t="s">
        <v>1257</v>
      </c>
      <c r="C91" s="841" t="s">
        <v>597</v>
      </c>
      <c r="D91" s="828">
        <v>1</v>
      </c>
      <c r="E91" s="74"/>
      <c r="F91" s="824">
        <f t="shared" si="1"/>
        <v>0</v>
      </c>
    </row>
    <row r="92" spans="1:6">
      <c r="A92" s="826"/>
      <c r="B92" s="829" t="s">
        <v>1258</v>
      </c>
      <c r="C92" s="841" t="s">
        <v>597</v>
      </c>
      <c r="D92" s="828">
        <v>1</v>
      </c>
      <c r="E92" s="74"/>
      <c r="F92" s="824">
        <f t="shared" si="1"/>
        <v>0</v>
      </c>
    </row>
    <row r="93" spans="1:6">
      <c r="A93" s="826"/>
      <c r="B93" s="829" t="s">
        <v>1259</v>
      </c>
      <c r="C93" s="841" t="s">
        <v>597</v>
      </c>
      <c r="D93" s="828">
        <v>1</v>
      </c>
      <c r="E93" s="74"/>
      <c r="F93" s="824">
        <f t="shared" si="1"/>
        <v>0</v>
      </c>
    </row>
    <row r="94" spans="1:6">
      <c r="A94" s="826"/>
      <c r="B94" s="829" t="s">
        <v>1260</v>
      </c>
      <c r="C94" s="841" t="s">
        <v>597</v>
      </c>
      <c r="D94" s="828">
        <v>1</v>
      </c>
      <c r="E94" s="74"/>
      <c r="F94" s="824">
        <f t="shared" si="1"/>
        <v>0</v>
      </c>
    </row>
    <row r="95" spans="1:6">
      <c r="A95" s="826"/>
      <c r="B95" s="829" t="s">
        <v>1261</v>
      </c>
      <c r="C95" s="841" t="s">
        <v>597</v>
      </c>
      <c r="D95" s="828">
        <v>1</v>
      </c>
      <c r="E95" s="74"/>
      <c r="F95" s="824">
        <f t="shared" si="1"/>
        <v>0</v>
      </c>
    </row>
    <row r="96" spans="1:6">
      <c r="A96" s="826"/>
      <c r="B96" s="829" t="s">
        <v>1262</v>
      </c>
      <c r="C96" s="841" t="s">
        <v>597</v>
      </c>
      <c r="D96" s="828">
        <v>1</v>
      </c>
      <c r="E96" s="74"/>
      <c r="F96" s="824">
        <f t="shared" si="1"/>
        <v>0</v>
      </c>
    </row>
    <row r="97" spans="1:6">
      <c r="A97" s="826"/>
      <c r="B97" s="829" t="s">
        <v>1263</v>
      </c>
      <c r="C97" s="841" t="s">
        <v>597</v>
      </c>
      <c r="D97" s="828">
        <v>1</v>
      </c>
      <c r="E97" s="74"/>
      <c r="F97" s="824">
        <f t="shared" si="1"/>
        <v>0</v>
      </c>
    </row>
    <row r="98" spans="1:6">
      <c r="A98" s="826"/>
      <c r="B98" s="829" t="s">
        <v>1264</v>
      </c>
      <c r="C98" s="841" t="s">
        <v>597</v>
      </c>
      <c r="D98" s="828">
        <v>1</v>
      </c>
      <c r="E98" s="74"/>
      <c r="F98" s="824">
        <f t="shared" si="1"/>
        <v>0</v>
      </c>
    </row>
    <row r="99" spans="1:6">
      <c r="A99" s="307" t="s">
        <v>747</v>
      </c>
      <c r="B99" s="308" t="s">
        <v>748</v>
      </c>
      <c r="C99" s="309" t="s">
        <v>597</v>
      </c>
      <c r="D99" s="851">
        <v>1</v>
      </c>
      <c r="E99" s="73"/>
      <c r="F99" s="311">
        <f t="shared" si="1"/>
        <v>0</v>
      </c>
    </row>
    <row r="100" spans="1:6" ht="15.75" thickBot="1">
      <c r="A100" s="411"/>
      <c r="B100" s="829"/>
      <c r="C100" s="841"/>
      <c r="D100" s="828"/>
      <c r="E100" s="852"/>
      <c r="F100" s="853"/>
    </row>
    <row r="101" spans="1:6" ht="19.5" thickBot="1">
      <c r="A101" s="854"/>
      <c r="B101" s="855" t="s">
        <v>746</v>
      </c>
      <c r="C101" s="856"/>
      <c r="D101" s="857"/>
      <c r="E101" s="858"/>
      <c r="F101" s="434">
        <f>SUM(F8:F99)</f>
        <v>0</v>
      </c>
    </row>
    <row r="102" spans="1:6" ht="19.5" thickBot="1">
      <c r="A102" s="859"/>
      <c r="B102" s="859"/>
      <c r="C102" s="323"/>
      <c r="D102" s="324"/>
      <c r="E102" s="325"/>
      <c r="F102" s="326"/>
    </row>
  </sheetData>
  <sheetProtection password="CA0F" sheet="1" objects="1" scenarios="1"/>
  <mergeCells count="2">
    <mergeCell ref="E1:F1"/>
    <mergeCell ref="E2:F3"/>
  </mergeCells>
  <pageMargins left="0.70866141732283472" right="0.70866141732283472" top="0.78740157480314965" bottom="0.78740157480314965" header="0.31496062992125984" footer="0.31496062992125984"/>
  <pageSetup paperSize="9" scale="64" fitToHeight="10" orientation="portrait" r:id="rId1"/>
  <rowBreaks count="1" manualBreakCount="1">
    <brk id="50"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28"/>
  <sheetViews>
    <sheetView view="pageBreakPreview" zoomScaleNormal="70" zoomScaleSheetLayoutView="100" workbookViewId="0"/>
  </sheetViews>
  <sheetFormatPr defaultRowHeight="15"/>
  <cols>
    <col min="1" max="1" width="8.7109375" style="217" customWidth="1"/>
    <col min="2" max="2" width="53.5703125" style="217" customWidth="1"/>
    <col min="3" max="4" width="9.140625" style="217"/>
    <col min="5" max="5" width="20.85546875" style="327" customWidth="1"/>
    <col min="6" max="6" width="28.7109375" style="327" customWidth="1"/>
    <col min="7" max="7" width="3.5703125" style="217" customWidth="1"/>
    <col min="8" max="256" width="9.140625" style="217"/>
    <col min="257" max="257" width="8.7109375" style="217" customWidth="1"/>
    <col min="258" max="258" width="53.5703125" style="217" customWidth="1"/>
    <col min="259" max="260" width="9.140625" style="217"/>
    <col min="261" max="261" width="14.28515625" style="217" customWidth="1"/>
    <col min="262" max="262" width="21.140625" style="217" customWidth="1"/>
    <col min="263" max="263" width="3.5703125" style="217" customWidth="1"/>
    <col min="264" max="512" width="9.140625" style="217"/>
    <col min="513" max="513" width="8.7109375" style="217" customWidth="1"/>
    <col min="514" max="514" width="53.5703125" style="217" customWidth="1"/>
    <col min="515" max="516" width="9.140625" style="217"/>
    <col min="517" max="517" width="14.28515625" style="217" customWidth="1"/>
    <col min="518" max="518" width="21.140625" style="217" customWidth="1"/>
    <col min="519" max="519" width="3.5703125" style="217" customWidth="1"/>
    <col min="520" max="768" width="9.140625" style="217"/>
    <col min="769" max="769" width="8.7109375" style="217" customWidth="1"/>
    <col min="770" max="770" width="53.5703125" style="217" customWidth="1"/>
    <col min="771" max="772" width="9.140625" style="217"/>
    <col min="773" max="773" width="14.28515625" style="217" customWidth="1"/>
    <col min="774" max="774" width="21.140625" style="217" customWidth="1"/>
    <col min="775" max="775" width="3.5703125" style="217" customWidth="1"/>
    <col min="776" max="1024" width="9.140625" style="217"/>
    <col min="1025" max="1025" width="8.7109375" style="217" customWidth="1"/>
    <col min="1026" max="1026" width="53.5703125" style="217" customWidth="1"/>
    <col min="1027" max="1028" width="9.140625" style="217"/>
    <col min="1029" max="1029" width="14.28515625" style="217" customWidth="1"/>
    <col min="1030" max="1030" width="21.140625" style="217" customWidth="1"/>
    <col min="1031" max="1031" width="3.5703125" style="217" customWidth="1"/>
    <col min="1032" max="1280" width="9.140625" style="217"/>
    <col min="1281" max="1281" width="8.7109375" style="217" customWidth="1"/>
    <col min="1282" max="1282" width="53.5703125" style="217" customWidth="1"/>
    <col min="1283" max="1284" width="9.140625" style="217"/>
    <col min="1285" max="1285" width="14.28515625" style="217" customWidth="1"/>
    <col min="1286" max="1286" width="21.140625" style="217" customWidth="1"/>
    <col min="1287" max="1287" width="3.5703125" style="217" customWidth="1"/>
    <col min="1288" max="1536" width="9.140625" style="217"/>
    <col min="1537" max="1537" width="8.7109375" style="217" customWidth="1"/>
    <col min="1538" max="1538" width="53.5703125" style="217" customWidth="1"/>
    <col min="1539" max="1540" width="9.140625" style="217"/>
    <col min="1541" max="1541" width="14.28515625" style="217" customWidth="1"/>
    <col min="1542" max="1542" width="21.140625" style="217" customWidth="1"/>
    <col min="1543" max="1543" width="3.5703125" style="217" customWidth="1"/>
    <col min="1544" max="1792" width="9.140625" style="217"/>
    <col min="1793" max="1793" width="8.7109375" style="217" customWidth="1"/>
    <col min="1794" max="1794" width="53.5703125" style="217" customWidth="1"/>
    <col min="1795" max="1796" width="9.140625" style="217"/>
    <col min="1797" max="1797" width="14.28515625" style="217" customWidth="1"/>
    <col min="1798" max="1798" width="21.140625" style="217" customWidth="1"/>
    <col min="1799" max="1799" width="3.5703125" style="217" customWidth="1"/>
    <col min="1800" max="2048" width="9.140625" style="217"/>
    <col min="2049" max="2049" width="8.7109375" style="217" customWidth="1"/>
    <col min="2050" max="2050" width="53.5703125" style="217" customWidth="1"/>
    <col min="2051" max="2052" width="9.140625" style="217"/>
    <col min="2053" max="2053" width="14.28515625" style="217" customWidth="1"/>
    <col min="2054" max="2054" width="21.140625" style="217" customWidth="1"/>
    <col min="2055" max="2055" width="3.5703125" style="217" customWidth="1"/>
    <col min="2056" max="2304" width="9.140625" style="217"/>
    <col min="2305" max="2305" width="8.7109375" style="217" customWidth="1"/>
    <col min="2306" max="2306" width="53.5703125" style="217" customWidth="1"/>
    <col min="2307" max="2308" width="9.140625" style="217"/>
    <col min="2309" max="2309" width="14.28515625" style="217" customWidth="1"/>
    <col min="2310" max="2310" width="21.140625" style="217" customWidth="1"/>
    <col min="2311" max="2311" width="3.5703125" style="217" customWidth="1"/>
    <col min="2312" max="2560" width="9.140625" style="217"/>
    <col min="2561" max="2561" width="8.7109375" style="217" customWidth="1"/>
    <col min="2562" max="2562" width="53.5703125" style="217" customWidth="1"/>
    <col min="2563" max="2564" width="9.140625" style="217"/>
    <col min="2565" max="2565" width="14.28515625" style="217" customWidth="1"/>
    <col min="2566" max="2566" width="21.140625" style="217" customWidth="1"/>
    <col min="2567" max="2567" width="3.5703125" style="217" customWidth="1"/>
    <col min="2568" max="2816" width="9.140625" style="217"/>
    <col min="2817" max="2817" width="8.7109375" style="217" customWidth="1"/>
    <col min="2818" max="2818" width="53.5703125" style="217" customWidth="1"/>
    <col min="2819" max="2820" width="9.140625" style="217"/>
    <col min="2821" max="2821" width="14.28515625" style="217" customWidth="1"/>
    <col min="2822" max="2822" width="21.140625" style="217" customWidth="1"/>
    <col min="2823" max="2823" width="3.5703125" style="217" customWidth="1"/>
    <col min="2824" max="3072" width="9.140625" style="217"/>
    <col min="3073" max="3073" width="8.7109375" style="217" customWidth="1"/>
    <col min="3074" max="3074" width="53.5703125" style="217" customWidth="1"/>
    <col min="3075" max="3076" width="9.140625" style="217"/>
    <col min="3077" max="3077" width="14.28515625" style="217" customWidth="1"/>
    <col min="3078" max="3078" width="21.140625" style="217" customWidth="1"/>
    <col min="3079" max="3079" width="3.5703125" style="217" customWidth="1"/>
    <col min="3080" max="3328" width="9.140625" style="217"/>
    <col min="3329" max="3329" width="8.7109375" style="217" customWidth="1"/>
    <col min="3330" max="3330" width="53.5703125" style="217" customWidth="1"/>
    <col min="3331" max="3332" width="9.140625" style="217"/>
    <col min="3333" max="3333" width="14.28515625" style="217" customWidth="1"/>
    <col min="3334" max="3334" width="21.140625" style="217" customWidth="1"/>
    <col min="3335" max="3335" width="3.5703125" style="217" customWidth="1"/>
    <col min="3336" max="3584" width="9.140625" style="217"/>
    <col min="3585" max="3585" width="8.7109375" style="217" customWidth="1"/>
    <col min="3586" max="3586" width="53.5703125" style="217" customWidth="1"/>
    <col min="3587" max="3588" width="9.140625" style="217"/>
    <col min="3589" max="3589" width="14.28515625" style="217" customWidth="1"/>
    <col min="3590" max="3590" width="21.140625" style="217" customWidth="1"/>
    <col min="3591" max="3591" width="3.5703125" style="217" customWidth="1"/>
    <col min="3592" max="3840" width="9.140625" style="217"/>
    <col min="3841" max="3841" width="8.7109375" style="217" customWidth="1"/>
    <col min="3842" max="3842" width="53.5703125" style="217" customWidth="1"/>
    <col min="3843" max="3844" width="9.140625" style="217"/>
    <col min="3845" max="3845" width="14.28515625" style="217" customWidth="1"/>
    <col min="3846" max="3846" width="21.140625" style="217" customWidth="1"/>
    <col min="3847" max="3847" width="3.5703125" style="217" customWidth="1"/>
    <col min="3848" max="4096" width="9.140625" style="217"/>
    <col min="4097" max="4097" width="8.7109375" style="217" customWidth="1"/>
    <col min="4098" max="4098" width="53.5703125" style="217" customWidth="1"/>
    <col min="4099" max="4100" width="9.140625" style="217"/>
    <col min="4101" max="4101" width="14.28515625" style="217" customWidth="1"/>
    <col min="4102" max="4102" width="21.140625" style="217" customWidth="1"/>
    <col min="4103" max="4103" width="3.5703125" style="217" customWidth="1"/>
    <col min="4104" max="4352" width="9.140625" style="217"/>
    <col min="4353" max="4353" width="8.7109375" style="217" customWidth="1"/>
    <col min="4354" max="4354" width="53.5703125" style="217" customWidth="1"/>
    <col min="4355" max="4356" width="9.140625" style="217"/>
    <col min="4357" max="4357" width="14.28515625" style="217" customWidth="1"/>
    <col min="4358" max="4358" width="21.140625" style="217" customWidth="1"/>
    <col min="4359" max="4359" width="3.5703125" style="217" customWidth="1"/>
    <col min="4360" max="4608" width="9.140625" style="217"/>
    <col min="4609" max="4609" width="8.7109375" style="217" customWidth="1"/>
    <col min="4610" max="4610" width="53.5703125" style="217" customWidth="1"/>
    <col min="4611" max="4612" width="9.140625" style="217"/>
    <col min="4613" max="4613" width="14.28515625" style="217" customWidth="1"/>
    <col min="4614" max="4614" width="21.140625" style="217" customWidth="1"/>
    <col min="4615" max="4615" width="3.5703125" style="217" customWidth="1"/>
    <col min="4616" max="4864" width="9.140625" style="217"/>
    <col min="4865" max="4865" width="8.7109375" style="217" customWidth="1"/>
    <col min="4866" max="4866" width="53.5703125" style="217" customWidth="1"/>
    <col min="4867" max="4868" width="9.140625" style="217"/>
    <col min="4869" max="4869" width="14.28515625" style="217" customWidth="1"/>
    <col min="4870" max="4870" width="21.140625" style="217" customWidth="1"/>
    <col min="4871" max="4871" width="3.5703125" style="217" customWidth="1"/>
    <col min="4872" max="5120" width="9.140625" style="217"/>
    <col min="5121" max="5121" width="8.7109375" style="217" customWidth="1"/>
    <col min="5122" max="5122" width="53.5703125" style="217" customWidth="1"/>
    <col min="5123" max="5124" width="9.140625" style="217"/>
    <col min="5125" max="5125" width="14.28515625" style="217" customWidth="1"/>
    <col min="5126" max="5126" width="21.140625" style="217" customWidth="1"/>
    <col min="5127" max="5127" width="3.5703125" style="217" customWidth="1"/>
    <col min="5128" max="5376" width="9.140625" style="217"/>
    <col min="5377" max="5377" width="8.7109375" style="217" customWidth="1"/>
    <col min="5378" max="5378" width="53.5703125" style="217" customWidth="1"/>
    <col min="5379" max="5380" width="9.140625" style="217"/>
    <col min="5381" max="5381" width="14.28515625" style="217" customWidth="1"/>
    <col min="5382" max="5382" width="21.140625" style="217" customWidth="1"/>
    <col min="5383" max="5383" width="3.5703125" style="217" customWidth="1"/>
    <col min="5384" max="5632" width="9.140625" style="217"/>
    <col min="5633" max="5633" width="8.7109375" style="217" customWidth="1"/>
    <col min="5634" max="5634" width="53.5703125" style="217" customWidth="1"/>
    <col min="5635" max="5636" width="9.140625" style="217"/>
    <col min="5637" max="5637" width="14.28515625" style="217" customWidth="1"/>
    <col min="5638" max="5638" width="21.140625" style="217" customWidth="1"/>
    <col min="5639" max="5639" width="3.5703125" style="217" customWidth="1"/>
    <col min="5640" max="5888" width="9.140625" style="217"/>
    <col min="5889" max="5889" width="8.7109375" style="217" customWidth="1"/>
    <col min="5890" max="5890" width="53.5703125" style="217" customWidth="1"/>
    <col min="5891" max="5892" width="9.140625" style="217"/>
    <col min="5893" max="5893" width="14.28515625" style="217" customWidth="1"/>
    <col min="5894" max="5894" width="21.140625" style="217" customWidth="1"/>
    <col min="5895" max="5895" width="3.5703125" style="217" customWidth="1"/>
    <col min="5896" max="6144" width="9.140625" style="217"/>
    <col min="6145" max="6145" width="8.7109375" style="217" customWidth="1"/>
    <col min="6146" max="6146" width="53.5703125" style="217" customWidth="1"/>
    <col min="6147" max="6148" width="9.140625" style="217"/>
    <col min="6149" max="6149" width="14.28515625" style="217" customWidth="1"/>
    <col min="6150" max="6150" width="21.140625" style="217" customWidth="1"/>
    <col min="6151" max="6151" width="3.5703125" style="217" customWidth="1"/>
    <col min="6152" max="6400" width="9.140625" style="217"/>
    <col min="6401" max="6401" width="8.7109375" style="217" customWidth="1"/>
    <col min="6402" max="6402" width="53.5703125" style="217" customWidth="1"/>
    <col min="6403" max="6404" width="9.140625" style="217"/>
    <col min="6405" max="6405" width="14.28515625" style="217" customWidth="1"/>
    <col min="6406" max="6406" width="21.140625" style="217" customWidth="1"/>
    <col min="6407" max="6407" width="3.5703125" style="217" customWidth="1"/>
    <col min="6408" max="6656" width="9.140625" style="217"/>
    <col min="6657" max="6657" width="8.7109375" style="217" customWidth="1"/>
    <col min="6658" max="6658" width="53.5703125" style="217" customWidth="1"/>
    <col min="6659" max="6660" width="9.140625" style="217"/>
    <col min="6661" max="6661" width="14.28515625" style="217" customWidth="1"/>
    <col min="6662" max="6662" width="21.140625" style="217" customWidth="1"/>
    <col min="6663" max="6663" width="3.5703125" style="217" customWidth="1"/>
    <col min="6664" max="6912" width="9.140625" style="217"/>
    <col min="6913" max="6913" width="8.7109375" style="217" customWidth="1"/>
    <col min="6914" max="6914" width="53.5703125" style="217" customWidth="1"/>
    <col min="6915" max="6916" width="9.140625" style="217"/>
    <col min="6917" max="6917" width="14.28515625" style="217" customWidth="1"/>
    <col min="6918" max="6918" width="21.140625" style="217" customWidth="1"/>
    <col min="6919" max="6919" width="3.5703125" style="217" customWidth="1"/>
    <col min="6920" max="7168" width="9.140625" style="217"/>
    <col min="7169" max="7169" width="8.7109375" style="217" customWidth="1"/>
    <col min="7170" max="7170" width="53.5703125" style="217" customWidth="1"/>
    <col min="7171" max="7172" width="9.140625" style="217"/>
    <col min="7173" max="7173" width="14.28515625" style="217" customWidth="1"/>
    <col min="7174" max="7174" width="21.140625" style="217" customWidth="1"/>
    <col min="7175" max="7175" width="3.5703125" style="217" customWidth="1"/>
    <col min="7176" max="7424" width="9.140625" style="217"/>
    <col min="7425" max="7425" width="8.7109375" style="217" customWidth="1"/>
    <col min="7426" max="7426" width="53.5703125" style="217" customWidth="1"/>
    <col min="7427" max="7428" width="9.140625" style="217"/>
    <col min="7429" max="7429" width="14.28515625" style="217" customWidth="1"/>
    <col min="7430" max="7430" width="21.140625" style="217" customWidth="1"/>
    <col min="7431" max="7431" width="3.5703125" style="217" customWidth="1"/>
    <col min="7432" max="7680" width="9.140625" style="217"/>
    <col min="7681" max="7681" width="8.7109375" style="217" customWidth="1"/>
    <col min="7682" max="7682" width="53.5703125" style="217" customWidth="1"/>
    <col min="7683" max="7684" width="9.140625" style="217"/>
    <col min="7685" max="7685" width="14.28515625" style="217" customWidth="1"/>
    <col min="7686" max="7686" width="21.140625" style="217" customWidth="1"/>
    <col min="7687" max="7687" width="3.5703125" style="217" customWidth="1"/>
    <col min="7688" max="7936" width="9.140625" style="217"/>
    <col min="7937" max="7937" width="8.7109375" style="217" customWidth="1"/>
    <col min="7938" max="7938" width="53.5703125" style="217" customWidth="1"/>
    <col min="7939" max="7940" width="9.140625" style="217"/>
    <col min="7941" max="7941" width="14.28515625" style="217" customWidth="1"/>
    <col min="7942" max="7942" width="21.140625" style="217" customWidth="1"/>
    <col min="7943" max="7943" width="3.5703125" style="217" customWidth="1"/>
    <col min="7944" max="8192" width="9.140625" style="217"/>
    <col min="8193" max="8193" width="8.7109375" style="217" customWidth="1"/>
    <col min="8194" max="8194" width="53.5703125" style="217" customWidth="1"/>
    <col min="8195" max="8196" width="9.140625" style="217"/>
    <col min="8197" max="8197" width="14.28515625" style="217" customWidth="1"/>
    <col min="8198" max="8198" width="21.140625" style="217" customWidth="1"/>
    <col min="8199" max="8199" width="3.5703125" style="217" customWidth="1"/>
    <col min="8200" max="8448" width="9.140625" style="217"/>
    <col min="8449" max="8449" width="8.7109375" style="217" customWidth="1"/>
    <col min="8450" max="8450" width="53.5703125" style="217" customWidth="1"/>
    <col min="8451" max="8452" width="9.140625" style="217"/>
    <col min="8453" max="8453" width="14.28515625" style="217" customWidth="1"/>
    <col min="8454" max="8454" width="21.140625" style="217" customWidth="1"/>
    <col min="8455" max="8455" width="3.5703125" style="217" customWidth="1"/>
    <col min="8456" max="8704" width="9.140625" style="217"/>
    <col min="8705" max="8705" width="8.7109375" style="217" customWidth="1"/>
    <col min="8706" max="8706" width="53.5703125" style="217" customWidth="1"/>
    <col min="8707" max="8708" width="9.140625" style="217"/>
    <col min="8709" max="8709" width="14.28515625" style="217" customWidth="1"/>
    <col min="8710" max="8710" width="21.140625" style="217" customWidth="1"/>
    <col min="8711" max="8711" width="3.5703125" style="217" customWidth="1"/>
    <col min="8712" max="8960" width="9.140625" style="217"/>
    <col min="8961" max="8961" width="8.7109375" style="217" customWidth="1"/>
    <col min="8962" max="8962" width="53.5703125" style="217" customWidth="1"/>
    <col min="8963" max="8964" width="9.140625" style="217"/>
    <col min="8965" max="8965" width="14.28515625" style="217" customWidth="1"/>
    <col min="8966" max="8966" width="21.140625" style="217" customWidth="1"/>
    <col min="8967" max="8967" width="3.5703125" style="217" customWidth="1"/>
    <col min="8968" max="9216" width="9.140625" style="217"/>
    <col min="9217" max="9217" width="8.7109375" style="217" customWidth="1"/>
    <col min="9218" max="9218" width="53.5703125" style="217" customWidth="1"/>
    <col min="9219" max="9220" width="9.140625" style="217"/>
    <col min="9221" max="9221" width="14.28515625" style="217" customWidth="1"/>
    <col min="9222" max="9222" width="21.140625" style="217" customWidth="1"/>
    <col min="9223" max="9223" width="3.5703125" style="217" customWidth="1"/>
    <col min="9224" max="9472" width="9.140625" style="217"/>
    <col min="9473" max="9473" width="8.7109375" style="217" customWidth="1"/>
    <col min="9474" max="9474" width="53.5703125" style="217" customWidth="1"/>
    <col min="9475" max="9476" width="9.140625" style="217"/>
    <col min="9477" max="9477" width="14.28515625" style="217" customWidth="1"/>
    <col min="9478" max="9478" width="21.140625" style="217" customWidth="1"/>
    <col min="9479" max="9479" width="3.5703125" style="217" customWidth="1"/>
    <col min="9480" max="9728" width="9.140625" style="217"/>
    <col min="9729" max="9729" width="8.7109375" style="217" customWidth="1"/>
    <col min="9730" max="9730" width="53.5703125" style="217" customWidth="1"/>
    <col min="9731" max="9732" width="9.140625" style="217"/>
    <col min="9733" max="9733" width="14.28515625" style="217" customWidth="1"/>
    <col min="9734" max="9734" width="21.140625" style="217" customWidth="1"/>
    <col min="9735" max="9735" width="3.5703125" style="217" customWidth="1"/>
    <col min="9736" max="9984" width="9.140625" style="217"/>
    <col min="9985" max="9985" width="8.7109375" style="217" customWidth="1"/>
    <col min="9986" max="9986" width="53.5703125" style="217" customWidth="1"/>
    <col min="9987" max="9988" width="9.140625" style="217"/>
    <col min="9989" max="9989" width="14.28515625" style="217" customWidth="1"/>
    <col min="9990" max="9990" width="21.140625" style="217" customWidth="1"/>
    <col min="9991" max="9991" width="3.5703125" style="217" customWidth="1"/>
    <col min="9992" max="10240" width="9.140625" style="217"/>
    <col min="10241" max="10241" width="8.7109375" style="217" customWidth="1"/>
    <col min="10242" max="10242" width="53.5703125" style="217" customWidth="1"/>
    <col min="10243" max="10244" width="9.140625" style="217"/>
    <col min="10245" max="10245" width="14.28515625" style="217" customWidth="1"/>
    <col min="10246" max="10246" width="21.140625" style="217" customWidth="1"/>
    <col min="10247" max="10247" width="3.5703125" style="217" customWidth="1"/>
    <col min="10248" max="10496" width="9.140625" style="217"/>
    <col min="10497" max="10497" width="8.7109375" style="217" customWidth="1"/>
    <col min="10498" max="10498" width="53.5703125" style="217" customWidth="1"/>
    <col min="10499" max="10500" width="9.140625" style="217"/>
    <col min="10501" max="10501" width="14.28515625" style="217" customWidth="1"/>
    <col min="10502" max="10502" width="21.140625" style="217" customWidth="1"/>
    <col min="10503" max="10503" width="3.5703125" style="217" customWidth="1"/>
    <col min="10504" max="10752" width="9.140625" style="217"/>
    <col min="10753" max="10753" width="8.7109375" style="217" customWidth="1"/>
    <col min="10754" max="10754" width="53.5703125" style="217" customWidth="1"/>
    <col min="10755" max="10756" width="9.140625" style="217"/>
    <col min="10757" max="10757" width="14.28515625" style="217" customWidth="1"/>
    <col min="10758" max="10758" width="21.140625" style="217" customWidth="1"/>
    <col min="10759" max="10759" width="3.5703125" style="217" customWidth="1"/>
    <col min="10760" max="11008" width="9.140625" style="217"/>
    <col min="11009" max="11009" width="8.7109375" style="217" customWidth="1"/>
    <col min="11010" max="11010" width="53.5703125" style="217" customWidth="1"/>
    <col min="11011" max="11012" width="9.140625" style="217"/>
    <col min="11013" max="11013" width="14.28515625" style="217" customWidth="1"/>
    <col min="11014" max="11014" width="21.140625" style="217" customWidth="1"/>
    <col min="11015" max="11015" width="3.5703125" style="217" customWidth="1"/>
    <col min="11016" max="11264" width="9.140625" style="217"/>
    <col min="11265" max="11265" width="8.7109375" style="217" customWidth="1"/>
    <col min="11266" max="11266" width="53.5703125" style="217" customWidth="1"/>
    <col min="11267" max="11268" width="9.140625" style="217"/>
    <col min="11269" max="11269" width="14.28515625" style="217" customWidth="1"/>
    <col min="11270" max="11270" width="21.140625" style="217" customWidth="1"/>
    <col min="11271" max="11271" width="3.5703125" style="217" customWidth="1"/>
    <col min="11272" max="11520" width="9.140625" style="217"/>
    <col min="11521" max="11521" width="8.7109375" style="217" customWidth="1"/>
    <col min="11522" max="11522" width="53.5703125" style="217" customWidth="1"/>
    <col min="11523" max="11524" width="9.140625" style="217"/>
    <col min="11525" max="11525" width="14.28515625" style="217" customWidth="1"/>
    <col min="11526" max="11526" width="21.140625" style="217" customWidth="1"/>
    <col min="11527" max="11527" width="3.5703125" style="217" customWidth="1"/>
    <col min="11528" max="11776" width="9.140625" style="217"/>
    <col min="11777" max="11777" width="8.7109375" style="217" customWidth="1"/>
    <col min="11778" max="11778" width="53.5703125" style="217" customWidth="1"/>
    <col min="11779" max="11780" width="9.140625" style="217"/>
    <col min="11781" max="11781" width="14.28515625" style="217" customWidth="1"/>
    <col min="11782" max="11782" width="21.140625" style="217" customWidth="1"/>
    <col min="11783" max="11783" width="3.5703125" style="217" customWidth="1"/>
    <col min="11784" max="12032" width="9.140625" style="217"/>
    <col min="12033" max="12033" width="8.7109375" style="217" customWidth="1"/>
    <col min="12034" max="12034" width="53.5703125" style="217" customWidth="1"/>
    <col min="12035" max="12036" width="9.140625" style="217"/>
    <col min="12037" max="12037" width="14.28515625" style="217" customWidth="1"/>
    <col min="12038" max="12038" width="21.140625" style="217" customWidth="1"/>
    <col min="12039" max="12039" width="3.5703125" style="217" customWidth="1"/>
    <col min="12040" max="12288" width="9.140625" style="217"/>
    <col min="12289" max="12289" width="8.7109375" style="217" customWidth="1"/>
    <col min="12290" max="12290" width="53.5703125" style="217" customWidth="1"/>
    <col min="12291" max="12292" width="9.140625" style="217"/>
    <col min="12293" max="12293" width="14.28515625" style="217" customWidth="1"/>
    <col min="12294" max="12294" width="21.140625" style="217" customWidth="1"/>
    <col min="12295" max="12295" width="3.5703125" style="217" customWidth="1"/>
    <col min="12296" max="12544" width="9.140625" style="217"/>
    <col min="12545" max="12545" width="8.7109375" style="217" customWidth="1"/>
    <col min="12546" max="12546" width="53.5703125" style="217" customWidth="1"/>
    <col min="12547" max="12548" width="9.140625" style="217"/>
    <col min="12549" max="12549" width="14.28515625" style="217" customWidth="1"/>
    <col min="12550" max="12550" width="21.140625" style="217" customWidth="1"/>
    <col min="12551" max="12551" width="3.5703125" style="217" customWidth="1"/>
    <col min="12552" max="12800" width="9.140625" style="217"/>
    <col min="12801" max="12801" width="8.7109375" style="217" customWidth="1"/>
    <col min="12802" max="12802" width="53.5703125" style="217" customWidth="1"/>
    <col min="12803" max="12804" width="9.140625" style="217"/>
    <col min="12805" max="12805" width="14.28515625" style="217" customWidth="1"/>
    <col min="12806" max="12806" width="21.140625" style="217" customWidth="1"/>
    <col min="12807" max="12807" width="3.5703125" style="217" customWidth="1"/>
    <col min="12808" max="13056" width="9.140625" style="217"/>
    <col min="13057" max="13057" width="8.7109375" style="217" customWidth="1"/>
    <col min="13058" max="13058" width="53.5703125" style="217" customWidth="1"/>
    <col min="13059" max="13060" width="9.140625" style="217"/>
    <col min="13061" max="13061" width="14.28515625" style="217" customWidth="1"/>
    <col min="13062" max="13062" width="21.140625" style="217" customWidth="1"/>
    <col min="13063" max="13063" width="3.5703125" style="217" customWidth="1"/>
    <col min="13064" max="13312" width="9.140625" style="217"/>
    <col min="13313" max="13313" width="8.7109375" style="217" customWidth="1"/>
    <col min="13314" max="13314" width="53.5703125" style="217" customWidth="1"/>
    <col min="13315" max="13316" width="9.140625" style="217"/>
    <col min="13317" max="13317" width="14.28515625" style="217" customWidth="1"/>
    <col min="13318" max="13318" width="21.140625" style="217" customWidth="1"/>
    <col min="13319" max="13319" width="3.5703125" style="217" customWidth="1"/>
    <col min="13320" max="13568" width="9.140625" style="217"/>
    <col min="13569" max="13569" width="8.7109375" style="217" customWidth="1"/>
    <col min="13570" max="13570" width="53.5703125" style="217" customWidth="1"/>
    <col min="13571" max="13572" width="9.140625" style="217"/>
    <col min="13573" max="13573" width="14.28515625" style="217" customWidth="1"/>
    <col min="13574" max="13574" width="21.140625" style="217" customWidth="1"/>
    <col min="13575" max="13575" width="3.5703125" style="217" customWidth="1"/>
    <col min="13576" max="13824" width="9.140625" style="217"/>
    <col min="13825" max="13825" width="8.7109375" style="217" customWidth="1"/>
    <col min="13826" max="13826" width="53.5703125" style="217" customWidth="1"/>
    <col min="13827" max="13828" width="9.140625" style="217"/>
    <col min="13829" max="13829" width="14.28515625" style="217" customWidth="1"/>
    <col min="13830" max="13830" width="21.140625" style="217" customWidth="1"/>
    <col min="13831" max="13831" width="3.5703125" style="217" customWidth="1"/>
    <col min="13832" max="14080" width="9.140625" style="217"/>
    <col min="14081" max="14081" width="8.7109375" style="217" customWidth="1"/>
    <col min="14082" max="14082" width="53.5703125" style="217" customWidth="1"/>
    <col min="14083" max="14084" width="9.140625" style="217"/>
    <col min="14085" max="14085" width="14.28515625" style="217" customWidth="1"/>
    <col min="14086" max="14086" width="21.140625" style="217" customWidth="1"/>
    <col min="14087" max="14087" width="3.5703125" style="217" customWidth="1"/>
    <col min="14088" max="14336" width="9.140625" style="217"/>
    <col min="14337" max="14337" width="8.7109375" style="217" customWidth="1"/>
    <col min="14338" max="14338" width="53.5703125" style="217" customWidth="1"/>
    <col min="14339" max="14340" width="9.140625" style="217"/>
    <col min="14341" max="14341" width="14.28515625" style="217" customWidth="1"/>
    <col min="14342" max="14342" width="21.140625" style="217" customWidth="1"/>
    <col min="14343" max="14343" width="3.5703125" style="217" customWidth="1"/>
    <col min="14344" max="14592" width="9.140625" style="217"/>
    <col min="14593" max="14593" width="8.7109375" style="217" customWidth="1"/>
    <col min="14594" max="14594" width="53.5703125" style="217" customWidth="1"/>
    <col min="14595" max="14596" width="9.140625" style="217"/>
    <col min="14597" max="14597" width="14.28515625" style="217" customWidth="1"/>
    <col min="14598" max="14598" width="21.140625" style="217" customWidth="1"/>
    <col min="14599" max="14599" width="3.5703125" style="217" customWidth="1"/>
    <col min="14600" max="14848" width="9.140625" style="217"/>
    <col min="14849" max="14849" width="8.7109375" style="217" customWidth="1"/>
    <col min="14850" max="14850" width="53.5703125" style="217" customWidth="1"/>
    <col min="14851" max="14852" width="9.140625" style="217"/>
    <col min="14853" max="14853" width="14.28515625" style="217" customWidth="1"/>
    <col min="14854" max="14854" width="21.140625" style="217" customWidth="1"/>
    <col min="14855" max="14855" width="3.5703125" style="217" customWidth="1"/>
    <col min="14856" max="15104" width="9.140625" style="217"/>
    <col min="15105" max="15105" width="8.7109375" style="217" customWidth="1"/>
    <col min="15106" max="15106" width="53.5703125" style="217" customWidth="1"/>
    <col min="15107" max="15108" width="9.140625" style="217"/>
    <col min="15109" max="15109" width="14.28515625" style="217" customWidth="1"/>
    <col min="15110" max="15110" width="21.140625" style="217" customWidth="1"/>
    <col min="15111" max="15111" width="3.5703125" style="217" customWidth="1"/>
    <col min="15112" max="15360" width="9.140625" style="217"/>
    <col min="15361" max="15361" width="8.7109375" style="217" customWidth="1"/>
    <col min="15362" max="15362" width="53.5703125" style="217" customWidth="1"/>
    <col min="15363" max="15364" width="9.140625" style="217"/>
    <col min="15365" max="15365" width="14.28515625" style="217" customWidth="1"/>
    <col min="15366" max="15366" width="21.140625" style="217" customWidth="1"/>
    <col min="15367" max="15367" width="3.5703125" style="217" customWidth="1"/>
    <col min="15368" max="15616" width="9.140625" style="217"/>
    <col min="15617" max="15617" width="8.7109375" style="217" customWidth="1"/>
    <col min="15618" max="15618" width="53.5703125" style="217" customWidth="1"/>
    <col min="15619" max="15620" width="9.140625" style="217"/>
    <col min="15621" max="15621" width="14.28515625" style="217" customWidth="1"/>
    <col min="15622" max="15622" width="21.140625" style="217" customWidth="1"/>
    <col min="15623" max="15623" width="3.5703125" style="217" customWidth="1"/>
    <col min="15624" max="15872" width="9.140625" style="217"/>
    <col min="15873" max="15873" width="8.7109375" style="217" customWidth="1"/>
    <col min="15874" max="15874" width="53.5703125" style="217" customWidth="1"/>
    <col min="15875" max="15876" width="9.140625" style="217"/>
    <col min="15877" max="15877" width="14.28515625" style="217" customWidth="1"/>
    <col min="15878" max="15878" width="21.140625" style="217" customWidth="1"/>
    <col min="15879" max="15879" width="3.5703125" style="217" customWidth="1"/>
    <col min="15880" max="16128" width="9.140625" style="217"/>
    <col min="16129" max="16129" width="8.7109375" style="217" customWidth="1"/>
    <col min="16130" max="16130" width="53.5703125" style="217" customWidth="1"/>
    <col min="16131" max="16132" width="9.140625" style="217"/>
    <col min="16133" max="16133" width="14.28515625" style="217" customWidth="1"/>
    <col min="16134" max="16134" width="21.140625" style="217" customWidth="1"/>
    <col min="16135" max="16135" width="3.5703125" style="217" customWidth="1"/>
    <col min="16136" max="16384" width="9.140625" style="217"/>
  </cols>
  <sheetData>
    <row r="1" spans="1:8" ht="15.75">
      <c r="A1" s="733"/>
      <c r="B1" s="148" t="s">
        <v>656</v>
      </c>
      <c r="C1" s="734"/>
      <c r="D1" s="735"/>
      <c r="E1" s="1339" t="s">
        <v>657</v>
      </c>
      <c r="F1" s="1337"/>
    </row>
    <row r="2" spans="1:8">
      <c r="A2" s="736"/>
      <c r="B2" s="538" t="s">
        <v>663</v>
      </c>
      <c r="C2" s="737"/>
      <c r="D2" s="738"/>
      <c r="E2" s="1304">
        <f>SUM(F1226)</f>
        <v>0</v>
      </c>
      <c r="F2" s="1306"/>
    </row>
    <row r="3" spans="1:8" ht="15.75">
      <c r="A3" s="447"/>
      <c r="B3" s="739" t="s">
        <v>1292</v>
      </c>
      <c r="C3" s="740"/>
      <c r="D3" s="738"/>
      <c r="E3" s="1305"/>
      <c r="F3" s="1306"/>
    </row>
    <row r="4" spans="1:8" ht="15.75" thickBot="1">
      <c r="A4" s="450"/>
      <c r="B4" s="741"/>
      <c r="C4" s="464"/>
      <c r="D4" s="465"/>
      <c r="E4" s="742"/>
      <c r="F4" s="743"/>
    </row>
    <row r="5" spans="1:8" ht="24.75" thickBot="1">
      <c r="A5" s="744" t="s">
        <v>665</v>
      </c>
      <c r="B5" s="457" t="s">
        <v>666</v>
      </c>
      <c r="C5" s="458" t="s">
        <v>667</v>
      </c>
      <c r="D5" s="459" t="s">
        <v>668</v>
      </c>
      <c r="E5" s="745" t="s">
        <v>669</v>
      </c>
      <c r="F5" s="745" t="s">
        <v>670</v>
      </c>
    </row>
    <row r="6" spans="1:8" ht="15.75" thickBot="1">
      <c r="A6" s="746"/>
      <c r="B6" s="747"/>
      <c r="C6" s="464"/>
      <c r="D6" s="465"/>
      <c r="E6" s="748"/>
      <c r="F6" s="748"/>
    </row>
    <row r="7" spans="1:8" ht="20.25">
      <c r="A7" s="749"/>
      <c r="B7" s="750"/>
      <c r="C7" s="751"/>
      <c r="D7" s="751"/>
      <c r="E7" s="752"/>
      <c r="F7" s="752"/>
    </row>
    <row r="8" spans="1:8" ht="15.75">
      <c r="A8" s="753">
        <v>1</v>
      </c>
      <c r="B8" s="754" t="s">
        <v>1293</v>
      </c>
      <c r="C8" s="755"/>
      <c r="D8" s="755"/>
      <c r="E8" s="756"/>
      <c r="F8" s="756"/>
      <c r="H8" s="757"/>
    </row>
    <row r="9" spans="1:8" ht="370.5" customHeight="1">
      <c r="A9" s="387">
        <f>A8+0.01</f>
        <v>1.01</v>
      </c>
      <c r="B9" s="404" t="s">
        <v>1294</v>
      </c>
      <c r="C9" s="758" t="s">
        <v>597</v>
      </c>
      <c r="D9" s="366">
        <v>2</v>
      </c>
      <c r="E9" s="75"/>
      <c r="F9" s="759">
        <f t="shared" ref="F9:F15" si="0">D9*E9</f>
        <v>0</v>
      </c>
      <c r="H9" s="757"/>
    </row>
    <row r="10" spans="1:8" ht="293.25">
      <c r="A10" s="387">
        <f t="shared" ref="A10:A15" si="1">A9+0.01</f>
        <v>1.02</v>
      </c>
      <c r="B10" s="404" t="s">
        <v>2643</v>
      </c>
      <c r="C10" s="758" t="s">
        <v>12</v>
      </c>
      <c r="D10" s="366">
        <v>10</v>
      </c>
      <c r="E10" s="75"/>
      <c r="F10" s="759">
        <f t="shared" si="0"/>
        <v>0</v>
      </c>
      <c r="H10" s="757"/>
    </row>
    <row r="11" spans="1:8" ht="301.5" customHeight="1">
      <c r="A11" s="387">
        <f t="shared" si="1"/>
        <v>1.03</v>
      </c>
      <c r="B11" s="404" t="s">
        <v>2642</v>
      </c>
      <c r="C11" s="758" t="s">
        <v>12</v>
      </c>
      <c r="D11" s="366">
        <v>4</v>
      </c>
      <c r="E11" s="75"/>
      <c r="F11" s="759">
        <f t="shared" si="0"/>
        <v>0</v>
      </c>
      <c r="H11" s="757"/>
    </row>
    <row r="12" spans="1:8" ht="105.75" customHeight="1">
      <c r="A12" s="387">
        <f t="shared" si="1"/>
        <v>1.04</v>
      </c>
      <c r="B12" s="404" t="s">
        <v>2645</v>
      </c>
      <c r="C12" s="758" t="s">
        <v>12</v>
      </c>
      <c r="D12" s="366">
        <v>2</v>
      </c>
      <c r="E12" s="75"/>
      <c r="F12" s="759">
        <f t="shared" si="0"/>
        <v>0</v>
      </c>
      <c r="H12" s="757"/>
    </row>
    <row r="13" spans="1:8" ht="288" customHeight="1">
      <c r="A13" s="387">
        <f t="shared" si="1"/>
        <v>1.05</v>
      </c>
      <c r="B13" s="404" t="s">
        <v>2644</v>
      </c>
      <c r="C13" s="758" t="s">
        <v>12</v>
      </c>
      <c r="D13" s="366">
        <v>2</v>
      </c>
      <c r="E13" s="75"/>
      <c r="F13" s="759">
        <f t="shared" si="0"/>
        <v>0</v>
      </c>
      <c r="H13" s="757"/>
    </row>
    <row r="14" spans="1:8" ht="265.5" customHeight="1">
      <c r="A14" s="387">
        <f t="shared" si="1"/>
        <v>1.06</v>
      </c>
      <c r="B14" s="404" t="s">
        <v>2647</v>
      </c>
      <c r="C14" s="758" t="s">
        <v>12</v>
      </c>
      <c r="D14" s="366">
        <v>2</v>
      </c>
      <c r="E14" s="75"/>
      <c r="F14" s="759">
        <f t="shared" si="0"/>
        <v>0</v>
      </c>
      <c r="H14" s="757"/>
    </row>
    <row r="15" spans="1:8" ht="323.25" customHeight="1">
      <c r="A15" s="387">
        <f t="shared" si="1"/>
        <v>1.07</v>
      </c>
      <c r="B15" s="404" t="s">
        <v>2646</v>
      </c>
      <c r="C15" s="758" t="s">
        <v>12</v>
      </c>
      <c r="D15" s="366">
        <v>2</v>
      </c>
      <c r="E15" s="75"/>
      <c r="F15" s="759">
        <f t="shared" si="0"/>
        <v>0</v>
      </c>
      <c r="H15" s="757"/>
    </row>
    <row r="16" spans="1:8">
      <c r="A16" s="387"/>
      <c r="B16" s="404"/>
      <c r="C16" s="758"/>
      <c r="D16" s="366"/>
      <c r="E16" s="760"/>
      <c r="F16" s="760"/>
      <c r="H16" s="757"/>
    </row>
    <row r="17" spans="1:8">
      <c r="A17" s="387"/>
      <c r="B17" s="761"/>
      <c r="C17" s="758"/>
      <c r="D17" s="366"/>
      <c r="E17" s="760"/>
      <c r="F17" s="760"/>
      <c r="H17" s="757"/>
    </row>
    <row r="18" spans="1:8" ht="15.75">
      <c r="A18" s="753">
        <v>2</v>
      </c>
      <c r="B18" s="754" t="s">
        <v>1295</v>
      </c>
      <c r="C18" s="758"/>
      <c r="D18" s="366"/>
      <c r="E18" s="760"/>
      <c r="F18" s="760"/>
      <c r="H18" s="757"/>
    </row>
    <row r="19" spans="1:8" ht="349.5" customHeight="1">
      <c r="A19" s="387">
        <f>A18+0.01</f>
        <v>2.0099999999999998</v>
      </c>
      <c r="B19" s="404" t="s">
        <v>1294</v>
      </c>
      <c r="C19" s="758" t="s">
        <v>597</v>
      </c>
      <c r="D19" s="366">
        <v>2</v>
      </c>
      <c r="E19" s="75"/>
      <c r="F19" s="759">
        <f>D19*E19</f>
        <v>0</v>
      </c>
      <c r="H19" s="757"/>
    </row>
    <row r="20" spans="1:8" ht="309" customHeight="1">
      <c r="A20" s="387">
        <f>A19+0.01</f>
        <v>2.0199999999999996</v>
      </c>
      <c r="B20" s="404" t="s">
        <v>2649</v>
      </c>
      <c r="C20" s="758" t="s">
        <v>12</v>
      </c>
      <c r="D20" s="366">
        <v>4</v>
      </c>
      <c r="E20" s="75"/>
      <c r="F20" s="759">
        <f>D20*E20</f>
        <v>0</v>
      </c>
      <c r="H20" s="757"/>
    </row>
    <row r="21" spans="1:8" ht="293.25">
      <c r="A21" s="387">
        <f>A20+0.01</f>
        <v>2.0299999999999994</v>
      </c>
      <c r="B21" s="404" t="s">
        <v>1296</v>
      </c>
      <c r="C21" s="758" t="s">
        <v>12</v>
      </c>
      <c r="D21" s="366">
        <v>4</v>
      </c>
      <c r="E21" s="75"/>
      <c r="F21" s="759">
        <f>D21*E21</f>
        <v>0</v>
      </c>
      <c r="H21" s="757"/>
    </row>
    <row r="22" spans="1:8" ht="330.75" customHeight="1">
      <c r="A22" s="387">
        <f>A21+0.01</f>
        <v>2.0399999999999991</v>
      </c>
      <c r="B22" s="404" t="s">
        <v>2648</v>
      </c>
      <c r="C22" s="758" t="s">
        <v>12</v>
      </c>
      <c r="D22" s="366">
        <v>2</v>
      </c>
      <c r="E22" s="75"/>
      <c r="F22" s="759">
        <f>D22*E22</f>
        <v>0</v>
      </c>
      <c r="H22" s="757"/>
    </row>
    <row r="23" spans="1:8">
      <c r="A23" s="387"/>
      <c r="B23" s="404"/>
      <c r="C23" s="758"/>
      <c r="D23" s="366"/>
      <c r="E23" s="760"/>
      <c r="F23" s="760"/>
      <c r="H23" s="757"/>
    </row>
    <row r="24" spans="1:8">
      <c r="A24" s="387"/>
      <c r="B24" s="761"/>
      <c r="C24" s="758"/>
      <c r="D24" s="366"/>
      <c r="E24" s="760"/>
      <c r="F24" s="760"/>
      <c r="H24" s="757"/>
    </row>
    <row r="25" spans="1:8" ht="15.75">
      <c r="A25" s="762">
        <v>3</v>
      </c>
      <c r="B25" s="763" t="s">
        <v>1297</v>
      </c>
      <c r="C25" s="764"/>
      <c r="D25" s="764"/>
      <c r="E25" s="759"/>
      <c r="F25" s="765"/>
      <c r="H25" s="757"/>
    </row>
    <row r="26" spans="1:8" ht="25.5">
      <c r="A26" s="766">
        <f>A25+0.01</f>
        <v>3.01</v>
      </c>
      <c r="B26" s="767" t="s">
        <v>1298</v>
      </c>
      <c r="C26" s="768" t="s">
        <v>105</v>
      </c>
      <c r="D26" s="768">
        <v>75</v>
      </c>
      <c r="E26" s="75"/>
      <c r="F26" s="759">
        <f>D26*E26</f>
        <v>0</v>
      </c>
      <c r="H26" s="757"/>
    </row>
    <row r="27" spans="1:8" ht="25.5">
      <c r="A27" s="766">
        <f t="shared" ref="A27:A46" si="2">A26+0.01</f>
        <v>3.0199999999999996</v>
      </c>
      <c r="B27" s="767" t="s">
        <v>1299</v>
      </c>
      <c r="C27" s="768" t="s">
        <v>105</v>
      </c>
      <c r="D27" s="768">
        <v>57</v>
      </c>
      <c r="E27" s="75"/>
      <c r="F27" s="759">
        <f t="shared" ref="F27:F46" si="3">D27*E27</f>
        <v>0</v>
      </c>
      <c r="H27" s="757"/>
    </row>
    <row r="28" spans="1:8">
      <c r="A28" s="766">
        <f t="shared" si="2"/>
        <v>3.0299999999999994</v>
      </c>
      <c r="B28" s="767" t="s">
        <v>1300</v>
      </c>
      <c r="C28" s="768" t="s">
        <v>12</v>
      </c>
      <c r="D28" s="768">
        <v>130</v>
      </c>
      <c r="E28" s="75"/>
      <c r="F28" s="759">
        <f t="shared" si="3"/>
        <v>0</v>
      </c>
      <c r="H28" s="757"/>
    </row>
    <row r="29" spans="1:8" ht="25.5">
      <c r="A29" s="766">
        <f t="shared" si="2"/>
        <v>3.0399999999999991</v>
      </c>
      <c r="B29" s="767" t="s">
        <v>1301</v>
      </c>
      <c r="C29" s="768" t="s">
        <v>105</v>
      </c>
      <c r="D29" s="768">
        <v>90</v>
      </c>
      <c r="E29" s="75"/>
      <c r="F29" s="759">
        <f t="shared" si="3"/>
        <v>0</v>
      </c>
      <c r="H29" s="757"/>
    </row>
    <row r="30" spans="1:8" ht="25.5">
      <c r="A30" s="766">
        <f t="shared" si="2"/>
        <v>3.0499999999999989</v>
      </c>
      <c r="B30" s="767" t="s">
        <v>1302</v>
      </c>
      <c r="C30" s="768" t="s">
        <v>105</v>
      </c>
      <c r="D30" s="768">
        <v>21</v>
      </c>
      <c r="E30" s="75"/>
      <c r="F30" s="759">
        <f t="shared" si="3"/>
        <v>0</v>
      </c>
      <c r="H30" s="757"/>
    </row>
    <row r="31" spans="1:8">
      <c r="A31" s="766">
        <f t="shared" si="2"/>
        <v>3.0599999999999987</v>
      </c>
      <c r="B31" s="767" t="s">
        <v>1303</v>
      </c>
      <c r="C31" s="768" t="s">
        <v>105</v>
      </c>
      <c r="D31" s="768">
        <v>108</v>
      </c>
      <c r="E31" s="75"/>
      <c r="F31" s="759">
        <f t="shared" si="3"/>
        <v>0</v>
      </c>
      <c r="H31" s="757"/>
    </row>
    <row r="32" spans="1:8">
      <c r="A32" s="766">
        <f t="shared" si="2"/>
        <v>3.0699999999999985</v>
      </c>
      <c r="B32" s="767" t="s">
        <v>1304</v>
      </c>
      <c r="C32" s="768" t="s">
        <v>105</v>
      </c>
      <c r="D32" s="768">
        <v>90</v>
      </c>
      <c r="E32" s="75"/>
      <c r="F32" s="759">
        <f t="shared" si="3"/>
        <v>0</v>
      </c>
      <c r="H32" s="757"/>
    </row>
    <row r="33" spans="1:8">
      <c r="A33" s="766">
        <f t="shared" si="2"/>
        <v>3.0799999999999983</v>
      </c>
      <c r="B33" s="767" t="s">
        <v>1305</v>
      </c>
      <c r="C33" s="768" t="s">
        <v>105</v>
      </c>
      <c r="D33" s="768">
        <v>21</v>
      </c>
      <c r="E33" s="75"/>
      <c r="F33" s="759">
        <f t="shared" si="3"/>
        <v>0</v>
      </c>
      <c r="H33" s="757"/>
    </row>
    <row r="34" spans="1:8" ht="25.5">
      <c r="A34" s="766">
        <f t="shared" si="2"/>
        <v>3.0899999999999981</v>
      </c>
      <c r="B34" s="767" t="s">
        <v>1306</v>
      </c>
      <c r="C34" s="768" t="s">
        <v>12</v>
      </c>
      <c r="D34" s="768">
        <v>124</v>
      </c>
      <c r="E34" s="75"/>
      <c r="F34" s="759">
        <f t="shared" si="3"/>
        <v>0</v>
      </c>
      <c r="H34" s="757"/>
    </row>
    <row r="35" spans="1:8" ht="25.5">
      <c r="A35" s="766">
        <f t="shared" si="2"/>
        <v>3.0999999999999979</v>
      </c>
      <c r="B35" s="767" t="s">
        <v>1307</v>
      </c>
      <c r="C35" s="768" t="s">
        <v>12</v>
      </c>
      <c r="D35" s="768">
        <v>26</v>
      </c>
      <c r="E35" s="75"/>
      <c r="F35" s="759">
        <f t="shared" si="3"/>
        <v>0</v>
      </c>
      <c r="H35" s="757"/>
    </row>
    <row r="36" spans="1:8">
      <c r="A36" s="766">
        <f t="shared" si="2"/>
        <v>3.1099999999999977</v>
      </c>
      <c r="B36" s="767" t="s">
        <v>1308</v>
      </c>
      <c r="C36" s="768" t="s">
        <v>12</v>
      </c>
      <c r="D36" s="768">
        <v>14</v>
      </c>
      <c r="E36" s="75"/>
      <c r="F36" s="759">
        <f t="shared" si="3"/>
        <v>0</v>
      </c>
      <c r="H36" s="757"/>
    </row>
    <row r="37" spans="1:8">
      <c r="A37" s="766">
        <f t="shared" si="2"/>
        <v>3.1199999999999974</v>
      </c>
      <c r="B37" s="767" t="s">
        <v>1309</v>
      </c>
      <c r="C37" s="768" t="s">
        <v>12</v>
      </c>
      <c r="D37" s="768">
        <v>600</v>
      </c>
      <c r="E37" s="75"/>
      <c r="F37" s="759">
        <f t="shared" si="3"/>
        <v>0</v>
      </c>
      <c r="H37" s="757"/>
    </row>
    <row r="38" spans="1:8">
      <c r="A38" s="766">
        <f t="shared" si="2"/>
        <v>3.1299999999999972</v>
      </c>
      <c r="B38" s="767" t="s">
        <v>1310</v>
      </c>
      <c r="C38" s="768" t="s">
        <v>12</v>
      </c>
      <c r="D38" s="768">
        <v>36</v>
      </c>
      <c r="E38" s="75"/>
      <c r="F38" s="759">
        <f t="shared" si="3"/>
        <v>0</v>
      </c>
      <c r="H38" s="757"/>
    </row>
    <row r="39" spans="1:8">
      <c r="A39" s="766">
        <f t="shared" si="2"/>
        <v>3.139999999999997</v>
      </c>
      <c r="B39" s="767" t="s">
        <v>1311</v>
      </c>
      <c r="C39" s="768" t="s">
        <v>12</v>
      </c>
      <c r="D39" s="768">
        <v>36</v>
      </c>
      <c r="E39" s="75"/>
      <c r="F39" s="759">
        <f t="shared" si="3"/>
        <v>0</v>
      </c>
      <c r="H39" s="757"/>
    </row>
    <row r="40" spans="1:8">
      <c r="A40" s="766">
        <f t="shared" si="2"/>
        <v>3.1499999999999968</v>
      </c>
      <c r="B40" s="767" t="s">
        <v>1312</v>
      </c>
      <c r="C40" s="768" t="s">
        <v>597</v>
      </c>
      <c r="D40" s="768">
        <v>1</v>
      </c>
      <c r="E40" s="75"/>
      <c r="F40" s="759">
        <f t="shared" si="3"/>
        <v>0</v>
      </c>
      <c r="H40" s="757"/>
    </row>
    <row r="41" spans="1:8">
      <c r="A41" s="766">
        <f t="shared" si="2"/>
        <v>3.1599999999999966</v>
      </c>
      <c r="B41" s="767" t="s">
        <v>1313</v>
      </c>
      <c r="C41" s="768" t="s">
        <v>597</v>
      </c>
      <c r="D41" s="768">
        <v>1</v>
      </c>
      <c r="E41" s="75"/>
      <c r="F41" s="759">
        <f t="shared" si="3"/>
        <v>0</v>
      </c>
      <c r="H41" s="757"/>
    </row>
    <row r="42" spans="1:8">
      <c r="A42" s="766">
        <f t="shared" si="2"/>
        <v>3.1699999999999964</v>
      </c>
      <c r="B42" s="767" t="s">
        <v>1314</v>
      </c>
      <c r="C42" s="768" t="s">
        <v>597</v>
      </c>
      <c r="D42" s="768">
        <v>3</v>
      </c>
      <c r="E42" s="75"/>
      <c r="F42" s="759">
        <f t="shared" si="3"/>
        <v>0</v>
      </c>
      <c r="H42" s="757"/>
    </row>
    <row r="43" spans="1:8">
      <c r="A43" s="766">
        <f t="shared" si="2"/>
        <v>3.1799999999999962</v>
      </c>
      <c r="B43" s="767" t="s">
        <v>1315</v>
      </c>
      <c r="C43" s="768" t="s">
        <v>597</v>
      </c>
      <c r="D43" s="768">
        <v>1</v>
      </c>
      <c r="E43" s="75"/>
      <c r="F43" s="759">
        <f t="shared" si="3"/>
        <v>0</v>
      </c>
      <c r="H43" s="757"/>
    </row>
    <row r="44" spans="1:8">
      <c r="A44" s="766">
        <f t="shared" si="2"/>
        <v>3.1899999999999959</v>
      </c>
      <c r="B44" s="767" t="s">
        <v>1316</v>
      </c>
      <c r="C44" s="768" t="s">
        <v>597</v>
      </c>
      <c r="D44" s="768">
        <v>1</v>
      </c>
      <c r="E44" s="75"/>
      <c r="F44" s="759">
        <f t="shared" si="3"/>
        <v>0</v>
      </c>
      <c r="H44" s="757"/>
    </row>
    <row r="45" spans="1:8">
      <c r="A45" s="766">
        <f t="shared" si="2"/>
        <v>3.1999999999999957</v>
      </c>
      <c r="B45" s="767" t="s">
        <v>1317</v>
      </c>
      <c r="C45" s="768" t="s">
        <v>39</v>
      </c>
      <c r="D45" s="768">
        <v>48</v>
      </c>
      <c r="E45" s="75"/>
      <c r="F45" s="759">
        <f t="shared" si="3"/>
        <v>0</v>
      </c>
      <c r="H45" s="757"/>
    </row>
    <row r="46" spans="1:8">
      <c r="A46" s="766">
        <f t="shared" si="2"/>
        <v>3.2099999999999955</v>
      </c>
      <c r="B46" s="767" t="s">
        <v>1318</v>
      </c>
      <c r="C46" s="768" t="s">
        <v>597</v>
      </c>
      <c r="D46" s="768">
        <v>1</v>
      </c>
      <c r="E46" s="75"/>
      <c r="F46" s="759">
        <f t="shared" si="3"/>
        <v>0</v>
      </c>
      <c r="H46" s="757"/>
    </row>
    <row r="47" spans="1:8">
      <c r="A47" s="387"/>
      <c r="B47" s="404"/>
      <c r="C47" s="758"/>
      <c r="D47" s="366"/>
      <c r="E47" s="760"/>
      <c r="F47" s="760"/>
      <c r="H47" s="757"/>
    </row>
    <row r="48" spans="1:8">
      <c r="A48" s="387"/>
      <c r="B48" s="761"/>
      <c r="C48" s="758"/>
      <c r="D48" s="366"/>
      <c r="E48" s="760"/>
      <c r="F48" s="760"/>
      <c r="H48" s="757"/>
    </row>
    <row r="49" spans="1:8" ht="15.75">
      <c r="A49" s="753">
        <v>4</v>
      </c>
      <c r="B49" s="754" t="s">
        <v>1319</v>
      </c>
      <c r="C49" s="758"/>
      <c r="D49" s="366"/>
      <c r="E49" s="760"/>
      <c r="F49" s="760"/>
      <c r="H49" s="757"/>
    </row>
    <row r="50" spans="1:8">
      <c r="A50" s="387">
        <f>A49+0.01</f>
        <v>4.01</v>
      </c>
      <c r="B50" s="769" t="s">
        <v>1320</v>
      </c>
      <c r="C50" s="366" t="s">
        <v>597</v>
      </c>
      <c r="D50" s="366">
        <v>1</v>
      </c>
      <c r="E50" s="75"/>
      <c r="F50" s="760">
        <f>D50*E50</f>
        <v>0</v>
      </c>
      <c r="H50" s="757"/>
    </row>
    <row r="51" spans="1:8" ht="25.5">
      <c r="A51" s="387">
        <f>A50+0.01</f>
        <v>4.0199999999999996</v>
      </c>
      <c r="B51" s="769" t="s">
        <v>1321</v>
      </c>
      <c r="C51" s="366" t="s">
        <v>597</v>
      </c>
      <c r="D51" s="366">
        <v>1</v>
      </c>
      <c r="E51" s="75"/>
      <c r="F51" s="760">
        <f>D51*E51</f>
        <v>0</v>
      </c>
      <c r="H51" s="757"/>
    </row>
    <row r="52" spans="1:8">
      <c r="A52" s="387">
        <f>A51+0.01</f>
        <v>4.0299999999999994</v>
      </c>
      <c r="B52" s="769" t="s">
        <v>1322</v>
      </c>
      <c r="C52" s="366" t="s">
        <v>597</v>
      </c>
      <c r="D52" s="366">
        <v>1</v>
      </c>
      <c r="E52" s="75"/>
      <c r="F52" s="760">
        <f>D52*E52</f>
        <v>0</v>
      </c>
      <c r="H52" s="757"/>
    </row>
    <row r="53" spans="1:8">
      <c r="A53" s="387">
        <f t="shared" ref="A53:A75" si="4">A52+0.01</f>
        <v>4.0399999999999991</v>
      </c>
      <c r="B53" s="404" t="s">
        <v>1323</v>
      </c>
      <c r="C53" s="366" t="s">
        <v>597</v>
      </c>
      <c r="D53" s="366">
        <v>1</v>
      </c>
      <c r="E53" s="75"/>
      <c r="F53" s="760">
        <f t="shared" ref="F53:F74" si="5">D53*E53</f>
        <v>0</v>
      </c>
      <c r="H53" s="757"/>
    </row>
    <row r="54" spans="1:8" ht="25.5">
      <c r="A54" s="387">
        <f t="shared" si="4"/>
        <v>4.0499999999999989</v>
      </c>
      <c r="B54" s="404" t="s">
        <v>1324</v>
      </c>
      <c r="C54" s="366" t="s">
        <v>597</v>
      </c>
      <c r="D54" s="366">
        <v>1</v>
      </c>
      <c r="E54" s="75"/>
      <c r="F54" s="760">
        <f t="shared" si="5"/>
        <v>0</v>
      </c>
      <c r="H54" s="757"/>
    </row>
    <row r="55" spans="1:8" ht="51">
      <c r="A55" s="387">
        <f t="shared" si="4"/>
        <v>4.0599999999999987</v>
      </c>
      <c r="B55" s="404" t="s">
        <v>1325</v>
      </c>
      <c r="C55" s="366" t="s">
        <v>12</v>
      </c>
      <c r="D55" s="366">
        <v>2</v>
      </c>
      <c r="E55" s="75"/>
      <c r="F55" s="760">
        <f t="shared" si="5"/>
        <v>0</v>
      </c>
      <c r="H55" s="757"/>
    </row>
    <row r="56" spans="1:8" ht="178.5">
      <c r="A56" s="387">
        <f t="shared" si="4"/>
        <v>4.0699999999999985</v>
      </c>
      <c r="B56" s="767" t="s">
        <v>1326</v>
      </c>
      <c r="C56" s="768" t="s">
        <v>597</v>
      </c>
      <c r="D56" s="768">
        <v>2</v>
      </c>
      <c r="E56" s="75"/>
      <c r="F56" s="760">
        <f t="shared" si="5"/>
        <v>0</v>
      </c>
      <c r="H56" s="757"/>
    </row>
    <row r="57" spans="1:8" ht="51">
      <c r="A57" s="387">
        <f t="shared" si="4"/>
        <v>4.0799999999999983</v>
      </c>
      <c r="B57" s="767" t="s">
        <v>1327</v>
      </c>
      <c r="C57" s="768" t="s">
        <v>597</v>
      </c>
      <c r="D57" s="768">
        <v>2</v>
      </c>
      <c r="E57" s="75"/>
      <c r="F57" s="760">
        <f t="shared" si="5"/>
        <v>0</v>
      </c>
      <c r="H57" s="757"/>
    </row>
    <row r="58" spans="1:8">
      <c r="A58" s="387">
        <f t="shared" si="4"/>
        <v>4.0899999999999981</v>
      </c>
      <c r="B58" s="767" t="s">
        <v>1328</v>
      </c>
      <c r="C58" s="768" t="s">
        <v>597</v>
      </c>
      <c r="D58" s="768">
        <v>2</v>
      </c>
      <c r="E58" s="75"/>
      <c r="F58" s="759">
        <f>D58*E58</f>
        <v>0</v>
      </c>
      <c r="H58" s="757"/>
    </row>
    <row r="59" spans="1:8">
      <c r="A59" s="387">
        <f t="shared" si="4"/>
        <v>4.0999999999999979</v>
      </c>
      <c r="B59" s="404" t="s">
        <v>1329</v>
      </c>
      <c r="C59" s="366" t="s">
        <v>105</v>
      </c>
      <c r="D59" s="366">
        <v>1182</v>
      </c>
      <c r="E59" s="75"/>
      <c r="F59" s="760">
        <f t="shared" si="5"/>
        <v>0</v>
      </c>
      <c r="H59" s="757"/>
    </row>
    <row r="60" spans="1:8">
      <c r="A60" s="387">
        <f t="shared" si="4"/>
        <v>4.1099999999999977</v>
      </c>
      <c r="B60" s="404" t="s">
        <v>1330</v>
      </c>
      <c r="C60" s="366" t="s">
        <v>105</v>
      </c>
      <c r="D60" s="366">
        <v>1119</v>
      </c>
      <c r="E60" s="75"/>
      <c r="F60" s="760">
        <f t="shared" si="5"/>
        <v>0</v>
      </c>
      <c r="H60" s="757"/>
    </row>
    <row r="61" spans="1:8">
      <c r="A61" s="387">
        <f t="shared" si="4"/>
        <v>4.1199999999999974</v>
      </c>
      <c r="B61" s="770" t="s">
        <v>1331</v>
      </c>
      <c r="C61" s="366" t="s">
        <v>105</v>
      </c>
      <c r="D61" s="366">
        <v>2301</v>
      </c>
      <c r="E61" s="75"/>
      <c r="F61" s="760">
        <f t="shared" si="5"/>
        <v>0</v>
      </c>
      <c r="H61" s="757"/>
    </row>
    <row r="62" spans="1:8">
      <c r="A62" s="387">
        <f t="shared" si="4"/>
        <v>4.1299999999999972</v>
      </c>
      <c r="B62" s="770" t="s">
        <v>1332</v>
      </c>
      <c r="C62" s="366" t="s">
        <v>12</v>
      </c>
      <c r="D62" s="366">
        <v>500</v>
      </c>
      <c r="E62" s="75"/>
      <c r="F62" s="760">
        <f t="shared" si="5"/>
        <v>0</v>
      </c>
      <c r="H62" s="757"/>
    </row>
    <row r="63" spans="1:8">
      <c r="A63" s="387">
        <f t="shared" si="4"/>
        <v>4.139999999999997</v>
      </c>
      <c r="B63" s="770" t="s">
        <v>1333</v>
      </c>
      <c r="C63" s="366" t="s">
        <v>12</v>
      </c>
      <c r="D63" s="366">
        <v>100</v>
      </c>
      <c r="E63" s="75"/>
      <c r="F63" s="760">
        <f t="shared" si="5"/>
        <v>0</v>
      </c>
      <c r="H63" s="757"/>
    </row>
    <row r="64" spans="1:8">
      <c r="A64" s="387">
        <f t="shared" si="4"/>
        <v>4.1499999999999968</v>
      </c>
      <c r="B64" s="770" t="s">
        <v>1334</v>
      </c>
      <c r="C64" s="366" t="s">
        <v>12</v>
      </c>
      <c r="D64" s="366">
        <v>100</v>
      </c>
      <c r="E64" s="75"/>
      <c r="F64" s="760">
        <f t="shared" si="5"/>
        <v>0</v>
      </c>
      <c r="H64" s="757"/>
    </row>
    <row r="65" spans="1:8" ht="38.25">
      <c r="A65" s="387">
        <f t="shared" si="4"/>
        <v>4.1599999999999966</v>
      </c>
      <c r="B65" s="771" t="s">
        <v>1335</v>
      </c>
      <c r="C65" s="366" t="s">
        <v>548</v>
      </c>
      <c r="D65" s="366">
        <v>28</v>
      </c>
      <c r="E65" s="75"/>
      <c r="F65" s="760">
        <f t="shared" si="5"/>
        <v>0</v>
      </c>
      <c r="H65" s="757"/>
    </row>
    <row r="66" spans="1:8" ht="51">
      <c r="A66" s="387">
        <f t="shared" si="4"/>
        <v>4.1699999999999964</v>
      </c>
      <c r="B66" s="404" t="s">
        <v>1336</v>
      </c>
      <c r="C66" s="366" t="s">
        <v>548</v>
      </c>
      <c r="D66" s="366">
        <v>14</v>
      </c>
      <c r="E66" s="75"/>
      <c r="F66" s="760">
        <f t="shared" si="5"/>
        <v>0</v>
      </c>
      <c r="H66" s="757"/>
    </row>
    <row r="67" spans="1:8" ht="25.5">
      <c r="A67" s="387">
        <f t="shared" si="4"/>
        <v>4.1799999999999962</v>
      </c>
      <c r="B67" s="404" t="s">
        <v>1337</v>
      </c>
      <c r="C67" s="366" t="s">
        <v>548</v>
      </c>
      <c r="D67" s="366">
        <v>42</v>
      </c>
      <c r="E67" s="75"/>
      <c r="F67" s="760">
        <f t="shared" si="5"/>
        <v>0</v>
      </c>
      <c r="H67" s="757"/>
    </row>
    <row r="68" spans="1:8">
      <c r="A68" s="387">
        <f t="shared" si="4"/>
        <v>4.1899999999999959</v>
      </c>
      <c r="B68" s="404" t="s">
        <v>1338</v>
      </c>
      <c r="C68" s="366" t="s">
        <v>597</v>
      </c>
      <c r="D68" s="366">
        <v>2</v>
      </c>
      <c r="E68" s="75"/>
      <c r="F68" s="760">
        <f t="shared" si="5"/>
        <v>0</v>
      </c>
      <c r="H68" s="757"/>
    </row>
    <row r="69" spans="1:8">
      <c r="A69" s="387">
        <f t="shared" si="4"/>
        <v>4.1999999999999957</v>
      </c>
      <c r="B69" s="404" t="s">
        <v>1339</v>
      </c>
      <c r="C69" s="366" t="s">
        <v>597</v>
      </c>
      <c r="D69" s="366">
        <v>2</v>
      </c>
      <c r="E69" s="75"/>
      <c r="F69" s="760">
        <f t="shared" si="5"/>
        <v>0</v>
      </c>
      <c r="H69" s="757"/>
    </row>
    <row r="70" spans="1:8" ht="25.5">
      <c r="A70" s="387">
        <f t="shared" si="4"/>
        <v>4.2099999999999955</v>
      </c>
      <c r="B70" s="404" t="s">
        <v>1340</v>
      </c>
      <c r="C70" s="366" t="s">
        <v>597</v>
      </c>
      <c r="D70" s="366">
        <v>1</v>
      </c>
      <c r="E70" s="75"/>
      <c r="F70" s="760">
        <f t="shared" si="5"/>
        <v>0</v>
      </c>
      <c r="H70" s="757"/>
    </row>
    <row r="71" spans="1:8">
      <c r="A71" s="387">
        <f t="shared" si="4"/>
        <v>4.2199999999999953</v>
      </c>
      <c r="B71" s="404" t="s">
        <v>1341</v>
      </c>
      <c r="C71" s="366" t="s">
        <v>597</v>
      </c>
      <c r="D71" s="366">
        <v>2</v>
      </c>
      <c r="E71" s="75"/>
      <c r="F71" s="760">
        <f t="shared" si="5"/>
        <v>0</v>
      </c>
      <c r="H71" s="757"/>
    </row>
    <row r="72" spans="1:8">
      <c r="A72" s="387">
        <f t="shared" si="4"/>
        <v>4.2299999999999951</v>
      </c>
      <c r="B72" s="404" t="s">
        <v>1342</v>
      </c>
      <c r="C72" s="366" t="s">
        <v>597</v>
      </c>
      <c r="D72" s="366">
        <v>2</v>
      </c>
      <c r="E72" s="75"/>
      <c r="F72" s="760">
        <f t="shared" si="5"/>
        <v>0</v>
      </c>
      <c r="H72" s="757"/>
    </row>
    <row r="73" spans="1:8" ht="25.5">
      <c r="A73" s="387">
        <f t="shared" si="4"/>
        <v>4.2399999999999949</v>
      </c>
      <c r="B73" s="404" t="s">
        <v>1343</v>
      </c>
      <c r="C73" s="366" t="s">
        <v>39</v>
      </c>
      <c r="D73" s="366">
        <v>4</v>
      </c>
      <c r="E73" s="75"/>
      <c r="F73" s="760">
        <f t="shared" si="5"/>
        <v>0</v>
      </c>
      <c r="H73" s="757"/>
    </row>
    <row r="74" spans="1:8" ht="25.5">
      <c r="A74" s="387">
        <f t="shared" si="4"/>
        <v>4.2499999999999947</v>
      </c>
      <c r="B74" s="404" t="s">
        <v>1344</v>
      </c>
      <c r="C74" s="366" t="s">
        <v>12</v>
      </c>
      <c r="D74" s="366">
        <v>20</v>
      </c>
      <c r="E74" s="75"/>
      <c r="F74" s="760">
        <f t="shared" si="5"/>
        <v>0</v>
      </c>
      <c r="H74" s="757"/>
    </row>
    <row r="75" spans="1:8" ht="25.5">
      <c r="A75" s="387">
        <f t="shared" si="4"/>
        <v>4.2599999999999945</v>
      </c>
      <c r="B75" s="404" t="s">
        <v>1345</v>
      </c>
      <c r="C75" s="366" t="s">
        <v>12</v>
      </c>
      <c r="D75" s="366">
        <v>12</v>
      </c>
      <c r="E75" s="75"/>
      <c r="F75" s="760">
        <f>D75*E75</f>
        <v>0</v>
      </c>
      <c r="H75" s="757"/>
    </row>
    <row r="76" spans="1:8">
      <c r="A76" s="387"/>
      <c r="B76" s="404"/>
      <c r="C76" s="758"/>
      <c r="D76" s="366"/>
      <c r="E76" s="759"/>
      <c r="F76" s="760"/>
      <c r="H76" s="757"/>
    </row>
    <row r="77" spans="1:8">
      <c r="A77" s="387"/>
      <c r="B77" s="761"/>
      <c r="C77" s="758"/>
      <c r="D77" s="366"/>
      <c r="E77" s="759"/>
      <c r="F77" s="760"/>
      <c r="H77" s="757"/>
    </row>
    <row r="78" spans="1:8" ht="47.25">
      <c r="A78" s="762">
        <v>5</v>
      </c>
      <c r="B78" s="772" t="s">
        <v>1346</v>
      </c>
      <c r="C78" s="764"/>
      <c r="D78" s="764"/>
      <c r="E78" s="759"/>
      <c r="F78" s="765"/>
      <c r="H78" s="757"/>
    </row>
    <row r="79" spans="1:8" ht="127.5">
      <c r="A79" s="766">
        <f t="shared" ref="A79:A118" si="6">A78+0.01</f>
        <v>5.01</v>
      </c>
      <c r="B79" s="767" t="s">
        <v>1347</v>
      </c>
      <c r="C79" s="768" t="s">
        <v>597</v>
      </c>
      <c r="D79" s="768">
        <v>1</v>
      </c>
      <c r="E79" s="75"/>
      <c r="F79" s="759">
        <f t="shared" ref="F79:F118" si="7">D79*E79</f>
        <v>0</v>
      </c>
      <c r="H79" s="757"/>
    </row>
    <row r="80" spans="1:8" ht="191.25">
      <c r="A80" s="766">
        <f t="shared" si="6"/>
        <v>5.0199999999999996</v>
      </c>
      <c r="B80" s="767" t="s">
        <v>1348</v>
      </c>
      <c r="C80" s="768" t="s">
        <v>12</v>
      </c>
      <c r="D80" s="768">
        <v>1</v>
      </c>
      <c r="E80" s="75"/>
      <c r="F80" s="759">
        <f t="shared" si="7"/>
        <v>0</v>
      </c>
      <c r="H80" s="757"/>
    </row>
    <row r="81" spans="1:8" ht="409.5">
      <c r="A81" s="766">
        <f t="shared" si="6"/>
        <v>5.0299999999999994</v>
      </c>
      <c r="B81" s="767" t="s">
        <v>1349</v>
      </c>
      <c r="C81" s="768" t="s">
        <v>597</v>
      </c>
      <c r="D81" s="768">
        <v>2</v>
      </c>
      <c r="E81" s="75"/>
      <c r="F81" s="759">
        <f t="shared" si="7"/>
        <v>0</v>
      </c>
      <c r="H81" s="757"/>
    </row>
    <row r="82" spans="1:8" ht="178.5">
      <c r="A82" s="766">
        <f t="shared" si="6"/>
        <v>5.0399999999999991</v>
      </c>
      <c r="B82" s="767" t="s">
        <v>1350</v>
      </c>
      <c r="C82" s="768" t="s">
        <v>597</v>
      </c>
      <c r="D82" s="768">
        <v>2</v>
      </c>
      <c r="E82" s="75"/>
      <c r="F82" s="759">
        <f t="shared" si="7"/>
        <v>0</v>
      </c>
      <c r="H82" s="757"/>
    </row>
    <row r="83" spans="1:8" ht="153">
      <c r="A83" s="766">
        <f t="shared" si="6"/>
        <v>5.0499999999999989</v>
      </c>
      <c r="B83" s="767" t="s">
        <v>1351</v>
      </c>
      <c r="C83" s="768" t="s">
        <v>597</v>
      </c>
      <c r="D83" s="768">
        <v>2</v>
      </c>
      <c r="E83" s="75"/>
      <c r="F83" s="759">
        <f t="shared" si="7"/>
        <v>0</v>
      </c>
      <c r="H83" s="757"/>
    </row>
    <row r="84" spans="1:8" ht="114.75">
      <c r="A84" s="766">
        <f t="shared" si="6"/>
        <v>5.0599999999999987</v>
      </c>
      <c r="B84" s="767" t="s">
        <v>1352</v>
      </c>
      <c r="C84" s="768" t="s">
        <v>597</v>
      </c>
      <c r="D84" s="768">
        <v>2</v>
      </c>
      <c r="E84" s="75"/>
      <c r="F84" s="759">
        <f t="shared" si="7"/>
        <v>0</v>
      </c>
      <c r="H84" s="757"/>
    </row>
    <row r="85" spans="1:8" ht="127.5">
      <c r="A85" s="766">
        <f t="shared" si="6"/>
        <v>5.0699999999999985</v>
      </c>
      <c r="B85" s="767" t="s">
        <v>1353</v>
      </c>
      <c r="C85" s="768" t="s">
        <v>597</v>
      </c>
      <c r="D85" s="768">
        <v>2</v>
      </c>
      <c r="E85" s="75"/>
      <c r="F85" s="759">
        <f t="shared" si="7"/>
        <v>0</v>
      </c>
      <c r="H85" s="757"/>
    </row>
    <row r="86" spans="1:8" ht="114.75">
      <c r="A86" s="766">
        <f t="shared" si="6"/>
        <v>5.0799999999999983</v>
      </c>
      <c r="B86" s="767" t="s">
        <v>1354</v>
      </c>
      <c r="C86" s="768" t="s">
        <v>597</v>
      </c>
      <c r="D86" s="768">
        <v>2</v>
      </c>
      <c r="E86" s="75"/>
      <c r="F86" s="759">
        <f t="shared" si="7"/>
        <v>0</v>
      </c>
      <c r="H86" s="757"/>
    </row>
    <row r="87" spans="1:8" ht="255">
      <c r="A87" s="766">
        <f t="shared" si="6"/>
        <v>5.0899999999999981</v>
      </c>
      <c r="B87" s="767" t="s">
        <v>1355</v>
      </c>
      <c r="C87" s="768" t="s">
        <v>597</v>
      </c>
      <c r="D87" s="768">
        <v>2</v>
      </c>
      <c r="E87" s="75"/>
      <c r="F87" s="759">
        <f t="shared" si="7"/>
        <v>0</v>
      </c>
      <c r="H87" s="757"/>
    </row>
    <row r="88" spans="1:8" ht="38.25">
      <c r="A88" s="766">
        <f t="shared" si="6"/>
        <v>5.0999999999999979</v>
      </c>
      <c r="B88" s="767" t="s">
        <v>1356</v>
      </c>
      <c r="C88" s="768" t="s">
        <v>597</v>
      </c>
      <c r="D88" s="768">
        <v>2</v>
      </c>
      <c r="E88" s="75"/>
      <c r="F88" s="759">
        <f t="shared" si="7"/>
        <v>0</v>
      </c>
      <c r="H88" s="757"/>
    </row>
    <row r="89" spans="1:8" ht="63.75">
      <c r="A89" s="766">
        <f t="shared" si="6"/>
        <v>5.1099999999999977</v>
      </c>
      <c r="B89" s="767" t="s">
        <v>1357</v>
      </c>
      <c r="C89" s="768" t="s">
        <v>597</v>
      </c>
      <c r="D89" s="768">
        <v>2</v>
      </c>
      <c r="E89" s="75"/>
      <c r="F89" s="759">
        <f t="shared" si="7"/>
        <v>0</v>
      </c>
      <c r="H89" s="757"/>
    </row>
    <row r="90" spans="1:8" ht="38.25">
      <c r="A90" s="766">
        <f t="shared" si="6"/>
        <v>5.1199999999999974</v>
      </c>
      <c r="B90" s="767" t="s">
        <v>1358</v>
      </c>
      <c r="C90" s="768" t="s">
        <v>597</v>
      </c>
      <c r="D90" s="768">
        <v>2</v>
      </c>
      <c r="E90" s="75"/>
      <c r="F90" s="759">
        <f t="shared" si="7"/>
        <v>0</v>
      </c>
      <c r="H90" s="757"/>
    </row>
    <row r="91" spans="1:8" ht="51">
      <c r="A91" s="766">
        <f t="shared" si="6"/>
        <v>5.1299999999999972</v>
      </c>
      <c r="B91" s="767" t="s">
        <v>1359</v>
      </c>
      <c r="C91" s="768" t="s">
        <v>597</v>
      </c>
      <c r="D91" s="768">
        <v>2</v>
      </c>
      <c r="E91" s="75"/>
      <c r="F91" s="759">
        <f t="shared" si="7"/>
        <v>0</v>
      </c>
      <c r="H91" s="757"/>
    </row>
    <row r="92" spans="1:8" ht="38.25">
      <c r="A92" s="766">
        <f t="shared" si="6"/>
        <v>5.139999999999997</v>
      </c>
      <c r="B92" s="767" t="s">
        <v>1360</v>
      </c>
      <c r="C92" s="768" t="s">
        <v>597</v>
      </c>
      <c r="D92" s="768">
        <v>2</v>
      </c>
      <c r="E92" s="75"/>
      <c r="F92" s="759">
        <f t="shared" si="7"/>
        <v>0</v>
      </c>
      <c r="H92" s="757"/>
    </row>
    <row r="93" spans="1:8" ht="25.5">
      <c r="A93" s="766">
        <f t="shared" si="6"/>
        <v>5.1499999999999968</v>
      </c>
      <c r="B93" s="767" t="s">
        <v>1361</v>
      </c>
      <c r="C93" s="768" t="s">
        <v>597</v>
      </c>
      <c r="D93" s="768">
        <v>2</v>
      </c>
      <c r="E93" s="75"/>
      <c r="F93" s="759">
        <f t="shared" si="7"/>
        <v>0</v>
      </c>
      <c r="H93" s="757"/>
    </row>
    <row r="94" spans="1:8">
      <c r="A94" s="766">
        <f t="shared" si="6"/>
        <v>5.1599999999999966</v>
      </c>
      <c r="B94" s="767" t="s">
        <v>1362</v>
      </c>
      <c r="C94" s="768" t="s">
        <v>597</v>
      </c>
      <c r="D94" s="768">
        <v>2</v>
      </c>
      <c r="E94" s="75"/>
      <c r="F94" s="759">
        <f t="shared" si="7"/>
        <v>0</v>
      </c>
      <c r="H94" s="757"/>
    </row>
    <row r="95" spans="1:8" ht="51">
      <c r="A95" s="766">
        <f t="shared" si="6"/>
        <v>5.1699999999999964</v>
      </c>
      <c r="B95" s="767" t="s">
        <v>1363</v>
      </c>
      <c r="C95" s="768" t="s">
        <v>597</v>
      </c>
      <c r="D95" s="768">
        <v>2</v>
      </c>
      <c r="E95" s="75"/>
      <c r="F95" s="759">
        <f t="shared" si="7"/>
        <v>0</v>
      </c>
      <c r="H95" s="757"/>
    </row>
    <row r="96" spans="1:8" ht="51">
      <c r="A96" s="766">
        <f t="shared" si="6"/>
        <v>5.1799999999999962</v>
      </c>
      <c r="B96" s="767" t="s">
        <v>1364</v>
      </c>
      <c r="C96" s="768" t="s">
        <v>597</v>
      </c>
      <c r="D96" s="768">
        <v>2</v>
      </c>
      <c r="E96" s="75"/>
      <c r="F96" s="759">
        <f t="shared" si="7"/>
        <v>0</v>
      </c>
      <c r="H96" s="757"/>
    </row>
    <row r="97" spans="1:8">
      <c r="A97" s="766">
        <f t="shared" si="6"/>
        <v>5.1899999999999959</v>
      </c>
      <c r="B97" s="767" t="s">
        <v>1365</v>
      </c>
      <c r="C97" s="768" t="s">
        <v>597</v>
      </c>
      <c r="D97" s="768">
        <v>2</v>
      </c>
      <c r="E97" s="75"/>
      <c r="F97" s="759">
        <f t="shared" si="7"/>
        <v>0</v>
      </c>
      <c r="H97" s="757"/>
    </row>
    <row r="98" spans="1:8" ht="25.5">
      <c r="A98" s="766">
        <f t="shared" si="6"/>
        <v>5.1999999999999957</v>
      </c>
      <c r="B98" s="767" t="s">
        <v>1366</v>
      </c>
      <c r="C98" s="768" t="s">
        <v>597</v>
      </c>
      <c r="D98" s="768">
        <v>2</v>
      </c>
      <c r="E98" s="75"/>
      <c r="F98" s="759">
        <f t="shared" si="7"/>
        <v>0</v>
      </c>
      <c r="H98" s="757"/>
    </row>
    <row r="99" spans="1:8">
      <c r="A99" s="766">
        <f t="shared" si="6"/>
        <v>5.2099999999999955</v>
      </c>
      <c r="B99" s="767" t="s">
        <v>1367</v>
      </c>
      <c r="C99" s="768" t="s">
        <v>597</v>
      </c>
      <c r="D99" s="768">
        <v>2</v>
      </c>
      <c r="E99" s="75"/>
      <c r="F99" s="759">
        <f t="shared" si="7"/>
        <v>0</v>
      </c>
      <c r="H99" s="757"/>
    </row>
    <row r="100" spans="1:8">
      <c r="A100" s="766">
        <f t="shared" si="6"/>
        <v>5.2199999999999953</v>
      </c>
      <c r="B100" s="767" t="s">
        <v>1368</v>
      </c>
      <c r="C100" s="768" t="s">
        <v>597</v>
      </c>
      <c r="D100" s="768">
        <v>2</v>
      </c>
      <c r="E100" s="75"/>
      <c r="F100" s="759">
        <f t="shared" si="7"/>
        <v>0</v>
      </c>
      <c r="H100" s="757"/>
    </row>
    <row r="101" spans="1:8">
      <c r="A101" s="766">
        <f t="shared" si="6"/>
        <v>5.2299999999999951</v>
      </c>
      <c r="B101" s="767" t="s">
        <v>1369</v>
      </c>
      <c r="C101" s="768" t="s">
        <v>597</v>
      </c>
      <c r="D101" s="768">
        <v>2</v>
      </c>
      <c r="E101" s="75"/>
      <c r="F101" s="759">
        <f t="shared" si="7"/>
        <v>0</v>
      </c>
      <c r="H101" s="757"/>
    </row>
    <row r="102" spans="1:8">
      <c r="A102" s="766">
        <f t="shared" si="6"/>
        <v>5.2399999999999949</v>
      </c>
      <c r="B102" s="767" t="s">
        <v>1370</v>
      </c>
      <c r="C102" s="768" t="s">
        <v>597</v>
      </c>
      <c r="D102" s="768">
        <v>2</v>
      </c>
      <c r="E102" s="75"/>
      <c r="F102" s="759">
        <f t="shared" si="7"/>
        <v>0</v>
      </c>
      <c r="H102" s="757"/>
    </row>
    <row r="103" spans="1:8">
      <c r="A103" s="766">
        <f t="shared" si="6"/>
        <v>5.2499999999999947</v>
      </c>
      <c r="B103" s="767" t="s">
        <v>1371</v>
      </c>
      <c r="C103" s="768" t="s">
        <v>597</v>
      </c>
      <c r="D103" s="768">
        <v>2</v>
      </c>
      <c r="E103" s="75"/>
      <c r="F103" s="759">
        <f t="shared" si="7"/>
        <v>0</v>
      </c>
      <c r="H103" s="757"/>
    </row>
    <row r="104" spans="1:8">
      <c r="A104" s="766">
        <f t="shared" si="6"/>
        <v>5.2599999999999945</v>
      </c>
      <c r="B104" s="767" t="s">
        <v>1372</v>
      </c>
      <c r="C104" s="768" t="s">
        <v>597</v>
      </c>
      <c r="D104" s="768">
        <v>2</v>
      </c>
      <c r="E104" s="75"/>
      <c r="F104" s="759">
        <f t="shared" si="7"/>
        <v>0</v>
      </c>
      <c r="H104" s="757"/>
    </row>
    <row r="105" spans="1:8">
      <c r="A105" s="766">
        <f t="shared" si="6"/>
        <v>5.2699999999999942</v>
      </c>
      <c r="B105" s="767" t="s">
        <v>1373</v>
      </c>
      <c r="C105" s="768" t="s">
        <v>597</v>
      </c>
      <c r="D105" s="768">
        <v>2</v>
      </c>
      <c r="E105" s="75"/>
      <c r="F105" s="759">
        <f t="shared" si="7"/>
        <v>0</v>
      </c>
      <c r="H105" s="757"/>
    </row>
    <row r="106" spans="1:8">
      <c r="A106" s="766">
        <f t="shared" si="6"/>
        <v>5.279999999999994</v>
      </c>
      <c r="B106" s="767" t="s">
        <v>1374</v>
      </c>
      <c r="C106" s="768" t="s">
        <v>597</v>
      </c>
      <c r="D106" s="768">
        <v>2</v>
      </c>
      <c r="E106" s="75"/>
      <c r="F106" s="759">
        <f t="shared" si="7"/>
        <v>0</v>
      </c>
      <c r="H106" s="757"/>
    </row>
    <row r="107" spans="1:8">
      <c r="A107" s="766">
        <f t="shared" si="6"/>
        <v>5.2899999999999938</v>
      </c>
      <c r="B107" s="767" t="s">
        <v>1375</v>
      </c>
      <c r="C107" s="768" t="s">
        <v>597</v>
      </c>
      <c r="D107" s="768">
        <v>1</v>
      </c>
      <c r="E107" s="75"/>
      <c r="F107" s="759">
        <f t="shared" si="7"/>
        <v>0</v>
      </c>
      <c r="H107" s="757"/>
    </row>
    <row r="108" spans="1:8">
      <c r="A108" s="766">
        <f t="shared" si="6"/>
        <v>5.2999999999999936</v>
      </c>
      <c r="B108" s="767" t="s">
        <v>1376</v>
      </c>
      <c r="C108" s="768" t="s">
        <v>597</v>
      </c>
      <c r="D108" s="768">
        <v>2</v>
      </c>
      <c r="E108" s="75"/>
      <c r="F108" s="759">
        <f t="shared" si="7"/>
        <v>0</v>
      </c>
      <c r="H108" s="757"/>
    </row>
    <row r="109" spans="1:8">
      <c r="A109" s="766">
        <f t="shared" si="6"/>
        <v>5.3099999999999934</v>
      </c>
      <c r="B109" s="767" t="s">
        <v>1377</v>
      </c>
      <c r="C109" s="768" t="s">
        <v>597</v>
      </c>
      <c r="D109" s="768">
        <v>2</v>
      </c>
      <c r="E109" s="75"/>
      <c r="F109" s="759">
        <f t="shared" si="7"/>
        <v>0</v>
      </c>
      <c r="H109" s="757"/>
    </row>
    <row r="110" spans="1:8">
      <c r="A110" s="766">
        <f t="shared" si="6"/>
        <v>5.3199999999999932</v>
      </c>
      <c r="B110" s="767" t="s">
        <v>1378</v>
      </c>
      <c r="C110" s="768" t="s">
        <v>597</v>
      </c>
      <c r="D110" s="768">
        <v>2</v>
      </c>
      <c r="E110" s="75"/>
      <c r="F110" s="759">
        <f t="shared" si="7"/>
        <v>0</v>
      </c>
      <c r="H110" s="757"/>
    </row>
    <row r="111" spans="1:8">
      <c r="A111" s="766">
        <f t="shared" si="6"/>
        <v>5.329999999999993</v>
      </c>
      <c r="B111" s="767" t="s">
        <v>1379</v>
      </c>
      <c r="C111" s="768" t="s">
        <v>597</v>
      </c>
      <c r="D111" s="768">
        <v>2</v>
      </c>
      <c r="E111" s="75"/>
      <c r="F111" s="759">
        <f t="shared" si="7"/>
        <v>0</v>
      </c>
      <c r="H111" s="757"/>
    </row>
    <row r="112" spans="1:8">
      <c r="A112" s="766">
        <f t="shared" si="6"/>
        <v>5.3399999999999928</v>
      </c>
      <c r="B112" s="767" t="s">
        <v>1380</v>
      </c>
      <c r="C112" s="768" t="s">
        <v>597</v>
      </c>
      <c r="D112" s="768">
        <v>2</v>
      </c>
      <c r="E112" s="75"/>
      <c r="F112" s="759">
        <f t="shared" si="7"/>
        <v>0</v>
      </c>
      <c r="H112" s="757"/>
    </row>
    <row r="113" spans="1:8">
      <c r="A113" s="766">
        <f t="shared" si="6"/>
        <v>5.3499999999999925</v>
      </c>
      <c r="B113" s="767" t="s">
        <v>1381</v>
      </c>
      <c r="C113" s="768" t="s">
        <v>597</v>
      </c>
      <c r="D113" s="768">
        <v>2</v>
      </c>
      <c r="E113" s="75"/>
      <c r="F113" s="759">
        <f t="shared" si="7"/>
        <v>0</v>
      </c>
      <c r="H113" s="757"/>
    </row>
    <row r="114" spans="1:8">
      <c r="A114" s="766">
        <f t="shared" si="6"/>
        <v>5.3599999999999923</v>
      </c>
      <c r="B114" s="773" t="s">
        <v>738</v>
      </c>
      <c r="C114" s="768" t="s">
        <v>597</v>
      </c>
      <c r="D114" s="768">
        <v>1</v>
      </c>
      <c r="E114" s="75"/>
      <c r="F114" s="759">
        <f t="shared" si="7"/>
        <v>0</v>
      </c>
      <c r="H114" s="757"/>
    </row>
    <row r="115" spans="1:8" ht="25.5">
      <c r="A115" s="766">
        <f t="shared" si="6"/>
        <v>5.3699999999999921</v>
      </c>
      <c r="B115" s="773" t="s">
        <v>1382</v>
      </c>
      <c r="C115" s="768" t="s">
        <v>597</v>
      </c>
      <c r="D115" s="768">
        <v>1</v>
      </c>
      <c r="E115" s="75"/>
      <c r="F115" s="759">
        <f t="shared" si="7"/>
        <v>0</v>
      </c>
      <c r="H115" s="757"/>
    </row>
    <row r="116" spans="1:8" ht="38.25">
      <c r="A116" s="766">
        <f t="shared" si="6"/>
        <v>5.3799999999999919</v>
      </c>
      <c r="B116" s="767" t="s">
        <v>1383</v>
      </c>
      <c r="C116" s="768" t="s">
        <v>597</v>
      </c>
      <c r="D116" s="768">
        <v>2</v>
      </c>
      <c r="E116" s="75"/>
      <c r="F116" s="759">
        <f t="shared" si="7"/>
        <v>0</v>
      </c>
      <c r="H116" s="757"/>
    </row>
    <row r="117" spans="1:8" ht="25.5">
      <c r="A117" s="766">
        <f t="shared" si="6"/>
        <v>5.3899999999999917</v>
      </c>
      <c r="B117" s="767" t="s">
        <v>1384</v>
      </c>
      <c r="C117" s="768" t="s">
        <v>597</v>
      </c>
      <c r="D117" s="768">
        <v>2</v>
      </c>
      <c r="E117" s="75"/>
      <c r="F117" s="759">
        <f t="shared" si="7"/>
        <v>0</v>
      </c>
      <c r="H117" s="757"/>
    </row>
    <row r="118" spans="1:8" ht="25.5">
      <c r="A118" s="766">
        <f t="shared" si="6"/>
        <v>5.3999999999999915</v>
      </c>
      <c r="B118" s="767" t="s">
        <v>1385</v>
      </c>
      <c r="C118" s="768" t="s">
        <v>597</v>
      </c>
      <c r="D118" s="768">
        <v>1</v>
      </c>
      <c r="E118" s="75"/>
      <c r="F118" s="759">
        <f t="shared" si="7"/>
        <v>0</v>
      </c>
      <c r="H118" s="757"/>
    </row>
    <row r="119" spans="1:8">
      <c r="A119" s="387"/>
      <c r="B119" s="404"/>
      <c r="C119" s="758"/>
      <c r="D119" s="366"/>
      <c r="E119" s="759"/>
      <c r="F119" s="760"/>
      <c r="H119" s="757"/>
    </row>
    <row r="120" spans="1:8">
      <c r="A120" s="387"/>
      <c r="B120" s="761"/>
      <c r="C120" s="758"/>
      <c r="D120" s="366"/>
      <c r="E120" s="759"/>
      <c r="F120" s="760"/>
      <c r="H120" s="757"/>
    </row>
    <row r="121" spans="1:8" ht="30">
      <c r="A121" s="762">
        <v>6</v>
      </c>
      <c r="B121" s="763" t="s">
        <v>1386</v>
      </c>
      <c r="C121" s="768"/>
      <c r="D121" s="768"/>
      <c r="E121" s="759"/>
      <c r="F121" s="759"/>
      <c r="H121" s="757"/>
    </row>
    <row r="122" spans="1:8" ht="178.5">
      <c r="A122" s="766">
        <f>A121+0.01</f>
        <v>6.01</v>
      </c>
      <c r="B122" s="767" t="s">
        <v>1387</v>
      </c>
      <c r="C122" s="768" t="s">
        <v>597</v>
      </c>
      <c r="D122" s="768">
        <v>1</v>
      </c>
      <c r="E122" s="75"/>
      <c r="F122" s="759">
        <f>D122*E122</f>
        <v>0</v>
      </c>
      <c r="H122" s="757"/>
    </row>
    <row r="123" spans="1:8" ht="153">
      <c r="A123" s="766">
        <f t="shared" ref="A123:A151" si="8">A122+0.01</f>
        <v>6.02</v>
      </c>
      <c r="B123" s="767" t="s">
        <v>1388</v>
      </c>
      <c r="C123" s="768" t="s">
        <v>597</v>
      </c>
      <c r="D123" s="768">
        <v>1</v>
      </c>
      <c r="E123" s="75"/>
      <c r="F123" s="760">
        <f t="shared" ref="F123:F151" si="9">D123*E123</f>
        <v>0</v>
      </c>
      <c r="H123" s="757"/>
    </row>
    <row r="124" spans="1:8" ht="38.25">
      <c r="A124" s="766">
        <f t="shared" si="8"/>
        <v>6.0299999999999994</v>
      </c>
      <c r="B124" s="767" t="s">
        <v>1389</v>
      </c>
      <c r="C124" s="768" t="s">
        <v>597</v>
      </c>
      <c r="D124" s="768">
        <v>1</v>
      </c>
      <c r="E124" s="75"/>
      <c r="F124" s="759">
        <f>D124*E124</f>
        <v>0</v>
      </c>
      <c r="H124" s="757"/>
    </row>
    <row r="125" spans="1:8">
      <c r="A125" s="766">
        <f t="shared" si="8"/>
        <v>6.0399999999999991</v>
      </c>
      <c r="B125" s="767" t="s">
        <v>1390</v>
      </c>
      <c r="C125" s="768" t="s">
        <v>597</v>
      </c>
      <c r="D125" s="768">
        <v>1</v>
      </c>
      <c r="E125" s="75"/>
      <c r="F125" s="759">
        <f>D125*E125</f>
        <v>0</v>
      </c>
      <c r="H125" s="757"/>
    </row>
    <row r="126" spans="1:8">
      <c r="A126" s="766">
        <f t="shared" si="8"/>
        <v>6.0499999999999989</v>
      </c>
      <c r="B126" s="767" t="s">
        <v>1391</v>
      </c>
      <c r="C126" s="768" t="s">
        <v>12</v>
      </c>
      <c r="D126" s="768">
        <v>3</v>
      </c>
      <c r="E126" s="75"/>
      <c r="F126" s="759">
        <f>D126*E126</f>
        <v>0</v>
      </c>
      <c r="H126" s="757"/>
    </row>
    <row r="127" spans="1:8">
      <c r="A127" s="766">
        <f t="shared" si="8"/>
        <v>6.0599999999999987</v>
      </c>
      <c r="B127" s="767" t="s">
        <v>1392</v>
      </c>
      <c r="C127" s="768" t="s">
        <v>12</v>
      </c>
      <c r="D127" s="768">
        <v>3</v>
      </c>
      <c r="E127" s="75"/>
      <c r="F127" s="760">
        <f>D127*E127</f>
        <v>0</v>
      </c>
      <c r="H127" s="757"/>
    </row>
    <row r="128" spans="1:8" ht="25.5">
      <c r="A128" s="766">
        <f t="shared" si="8"/>
        <v>6.0699999999999985</v>
      </c>
      <c r="B128" s="767" t="s">
        <v>1393</v>
      </c>
      <c r="C128" s="768" t="s">
        <v>597</v>
      </c>
      <c r="D128" s="768">
        <v>1</v>
      </c>
      <c r="E128" s="75"/>
      <c r="F128" s="759">
        <f>D128*E128</f>
        <v>0</v>
      </c>
      <c r="H128" s="757"/>
    </row>
    <row r="129" spans="1:8" ht="76.5">
      <c r="A129" s="766">
        <f t="shared" si="8"/>
        <v>6.0799999999999983</v>
      </c>
      <c r="B129" s="767" t="s">
        <v>1394</v>
      </c>
      <c r="C129" s="768" t="s">
        <v>597</v>
      </c>
      <c r="D129" s="768">
        <v>1</v>
      </c>
      <c r="E129" s="75"/>
      <c r="F129" s="760">
        <f t="shared" si="9"/>
        <v>0</v>
      </c>
      <c r="H129" s="757"/>
    </row>
    <row r="130" spans="1:8" ht="25.5">
      <c r="A130" s="766">
        <f>A129+0.01</f>
        <v>6.0899999999999981</v>
      </c>
      <c r="B130" s="767" t="s">
        <v>1395</v>
      </c>
      <c r="C130" s="768" t="s">
        <v>597</v>
      </c>
      <c r="D130" s="768">
        <v>1</v>
      </c>
      <c r="E130" s="75"/>
      <c r="F130" s="759">
        <f t="shared" si="9"/>
        <v>0</v>
      </c>
      <c r="H130" s="757"/>
    </row>
    <row r="131" spans="1:8">
      <c r="A131" s="766">
        <f t="shared" si="8"/>
        <v>6.0999999999999979</v>
      </c>
      <c r="B131" s="767" t="s">
        <v>1396</v>
      </c>
      <c r="C131" s="768" t="s">
        <v>12</v>
      </c>
      <c r="D131" s="768">
        <v>3</v>
      </c>
      <c r="E131" s="75"/>
      <c r="F131" s="760">
        <f t="shared" si="9"/>
        <v>0</v>
      </c>
      <c r="H131" s="757"/>
    </row>
    <row r="132" spans="1:8" ht="25.5">
      <c r="A132" s="766">
        <f t="shared" si="8"/>
        <v>6.1099999999999977</v>
      </c>
      <c r="B132" s="767" t="s">
        <v>1397</v>
      </c>
      <c r="C132" s="768" t="s">
        <v>597</v>
      </c>
      <c r="D132" s="768">
        <v>1</v>
      </c>
      <c r="E132" s="75"/>
      <c r="F132" s="759">
        <f>D132*E132</f>
        <v>0</v>
      </c>
      <c r="H132" s="757"/>
    </row>
    <row r="133" spans="1:8">
      <c r="A133" s="766">
        <f t="shared" si="8"/>
        <v>6.1199999999999974</v>
      </c>
      <c r="B133" s="767" t="s">
        <v>1398</v>
      </c>
      <c r="C133" s="768" t="s">
        <v>597</v>
      </c>
      <c r="D133" s="768">
        <v>1</v>
      </c>
      <c r="E133" s="75"/>
      <c r="F133" s="760">
        <f>D133*E133</f>
        <v>0</v>
      </c>
      <c r="H133" s="757"/>
    </row>
    <row r="134" spans="1:8">
      <c r="A134" s="766">
        <f t="shared" si="8"/>
        <v>6.1299999999999972</v>
      </c>
      <c r="B134" s="767" t="s">
        <v>1399</v>
      </c>
      <c r="C134" s="768" t="s">
        <v>597</v>
      </c>
      <c r="D134" s="768">
        <v>1</v>
      </c>
      <c r="E134" s="75"/>
      <c r="F134" s="759">
        <f t="shared" si="9"/>
        <v>0</v>
      </c>
      <c r="H134" s="757"/>
    </row>
    <row r="135" spans="1:8">
      <c r="A135" s="766">
        <f t="shared" si="8"/>
        <v>6.139999999999997</v>
      </c>
      <c r="B135" s="767" t="s">
        <v>1400</v>
      </c>
      <c r="C135" s="768" t="s">
        <v>597</v>
      </c>
      <c r="D135" s="768">
        <v>1</v>
      </c>
      <c r="E135" s="75"/>
      <c r="F135" s="759">
        <f t="shared" si="9"/>
        <v>0</v>
      </c>
      <c r="H135" s="757"/>
    </row>
    <row r="136" spans="1:8">
      <c r="A136" s="766">
        <f t="shared" si="8"/>
        <v>6.1499999999999968</v>
      </c>
      <c r="B136" s="767" t="s">
        <v>1401</v>
      </c>
      <c r="C136" s="768" t="s">
        <v>597</v>
      </c>
      <c r="D136" s="768">
        <v>1</v>
      </c>
      <c r="E136" s="75"/>
      <c r="F136" s="759">
        <f t="shared" si="9"/>
        <v>0</v>
      </c>
      <c r="H136" s="757"/>
    </row>
    <row r="137" spans="1:8" ht="25.5">
      <c r="A137" s="766">
        <f t="shared" si="8"/>
        <v>6.1599999999999966</v>
      </c>
      <c r="B137" s="767" t="s">
        <v>1402</v>
      </c>
      <c r="C137" s="768" t="s">
        <v>597</v>
      </c>
      <c r="D137" s="768">
        <v>1</v>
      </c>
      <c r="E137" s="75"/>
      <c r="F137" s="759">
        <f t="shared" si="9"/>
        <v>0</v>
      </c>
      <c r="H137" s="757"/>
    </row>
    <row r="138" spans="1:8">
      <c r="A138" s="766">
        <f t="shared" si="8"/>
        <v>6.1699999999999964</v>
      </c>
      <c r="B138" s="767" t="s">
        <v>1403</v>
      </c>
      <c r="C138" s="768" t="s">
        <v>12</v>
      </c>
      <c r="D138" s="768">
        <v>1</v>
      </c>
      <c r="E138" s="75"/>
      <c r="F138" s="759">
        <f t="shared" si="9"/>
        <v>0</v>
      </c>
      <c r="H138" s="757"/>
    </row>
    <row r="139" spans="1:8" ht="25.5">
      <c r="A139" s="766">
        <f t="shared" si="8"/>
        <v>6.1799999999999962</v>
      </c>
      <c r="B139" s="767" t="s">
        <v>1404</v>
      </c>
      <c r="C139" s="768" t="s">
        <v>12</v>
      </c>
      <c r="D139" s="768">
        <v>1</v>
      </c>
      <c r="E139" s="75"/>
      <c r="F139" s="759">
        <f t="shared" si="9"/>
        <v>0</v>
      </c>
      <c r="H139" s="757"/>
    </row>
    <row r="140" spans="1:8">
      <c r="A140" s="766">
        <f t="shared" si="8"/>
        <v>6.1899999999999959</v>
      </c>
      <c r="B140" s="767" t="s">
        <v>1405</v>
      </c>
      <c r="C140" s="768" t="s">
        <v>597</v>
      </c>
      <c r="D140" s="768">
        <v>1</v>
      </c>
      <c r="E140" s="75"/>
      <c r="F140" s="759">
        <f t="shared" si="9"/>
        <v>0</v>
      </c>
      <c r="H140" s="757"/>
    </row>
    <row r="141" spans="1:8">
      <c r="A141" s="766">
        <f t="shared" si="8"/>
        <v>6.1999999999999957</v>
      </c>
      <c r="B141" s="767" t="s">
        <v>1406</v>
      </c>
      <c r="C141" s="768" t="s">
        <v>597</v>
      </c>
      <c r="D141" s="768">
        <v>1</v>
      </c>
      <c r="E141" s="75"/>
      <c r="F141" s="759">
        <f t="shared" si="9"/>
        <v>0</v>
      </c>
      <c r="H141" s="757"/>
    </row>
    <row r="142" spans="1:8">
      <c r="A142" s="766">
        <f t="shared" si="8"/>
        <v>6.2099999999999955</v>
      </c>
      <c r="B142" s="767" t="s">
        <v>1407</v>
      </c>
      <c r="C142" s="768" t="s">
        <v>597</v>
      </c>
      <c r="D142" s="768">
        <v>1</v>
      </c>
      <c r="E142" s="75"/>
      <c r="F142" s="759">
        <f t="shared" si="9"/>
        <v>0</v>
      </c>
      <c r="H142" s="757"/>
    </row>
    <row r="143" spans="1:8">
      <c r="A143" s="766">
        <f t="shared" si="8"/>
        <v>6.2199999999999953</v>
      </c>
      <c r="B143" s="767" t="s">
        <v>1408</v>
      </c>
      <c r="C143" s="768" t="s">
        <v>597</v>
      </c>
      <c r="D143" s="768">
        <v>1</v>
      </c>
      <c r="E143" s="75"/>
      <c r="F143" s="760">
        <f t="shared" si="9"/>
        <v>0</v>
      </c>
      <c r="H143" s="757"/>
    </row>
    <row r="144" spans="1:8">
      <c r="A144" s="766">
        <f t="shared" si="8"/>
        <v>6.2299999999999951</v>
      </c>
      <c r="B144" s="767" t="s">
        <v>1409</v>
      </c>
      <c r="C144" s="768" t="s">
        <v>597</v>
      </c>
      <c r="D144" s="768">
        <v>1</v>
      </c>
      <c r="E144" s="75"/>
      <c r="F144" s="759">
        <f t="shared" si="9"/>
        <v>0</v>
      </c>
      <c r="H144" s="757"/>
    </row>
    <row r="145" spans="1:8">
      <c r="A145" s="766">
        <f t="shared" si="8"/>
        <v>6.2399999999999949</v>
      </c>
      <c r="B145" s="767" t="s">
        <v>1410</v>
      </c>
      <c r="C145" s="768" t="s">
        <v>597</v>
      </c>
      <c r="D145" s="768">
        <v>1</v>
      </c>
      <c r="E145" s="75"/>
      <c r="F145" s="759">
        <f t="shared" si="9"/>
        <v>0</v>
      </c>
      <c r="H145" s="757"/>
    </row>
    <row r="146" spans="1:8">
      <c r="A146" s="766">
        <f t="shared" si="8"/>
        <v>6.2499999999999947</v>
      </c>
      <c r="B146" s="767" t="s">
        <v>1411</v>
      </c>
      <c r="C146" s="768" t="s">
        <v>597</v>
      </c>
      <c r="D146" s="768">
        <v>1</v>
      </c>
      <c r="E146" s="75"/>
      <c r="F146" s="759">
        <f t="shared" si="9"/>
        <v>0</v>
      </c>
      <c r="H146" s="757"/>
    </row>
    <row r="147" spans="1:8">
      <c r="A147" s="766">
        <f t="shared" si="8"/>
        <v>6.2599999999999945</v>
      </c>
      <c r="B147" s="767" t="s">
        <v>1412</v>
      </c>
      <c r="C147" s="768" t="s">
        <v>597</v>
      </c>
      <c r="D147" s="768">
        <v>1</v>
      </c>
      <c r="E147" s="75"/>
      <c r="F147" s="759">
        <f t="shared" si="9"/>
        <v>0</v>
      </c>
      <c r="H147" s="757"/>
    </row>
    <row r="148" spans="1:8">
      <c r="A148" s="766">
        <f t="shared" si="8"/>
        <v>6.2699999999999942</v>
      </c>
      <c r="B148" s="767" t="s">
        <v>1413</v>
      </c>
      <c r="C148" s="768" t="s">
        <v>597</v>
      </c>
      <c r="D148" s="768">
        <v>1</v>
      </c>
      <c r="E148" s="75"/>
      <c r="F148" s="759">
        <f t="shared" si="9"/>
        <v>0</v>
      </c>
      <c r="H148" s="757"/>
    </row>
    <row r="149" spans="1:8">
      <c r="A149" s="766">
        <f t="shared" si="8"/>
        <v>6.279999999999994</v>
      </c>
      <c r="B149" s="767" t="s">
        <v>1414</v>
      </c>
      <c r="C149" s="768" t="s">
        <v>12</v>
      </c>
      <c r="D149" s="768">
        <v>1</v>
      </c>
      <c r="E149" s="75"/>
      <c r="F149" s="759">
        <f t="shared" si="9"/>
        <v>0</v>
      </c>
      <c r="H149" s="757"/>
    </row>
    <row r="150" spans="1:8">
      <c r="A150" s="766">
        <f t="shared" si="8"/>
        <v>6.2899999999999938</v>
      </c>
      <c r="B150" s="767" t="s">
        <v>1415</v>
      </c>
      <c r="C150" s="768" t="s">
        <v>597</v>
      </c>
      <c r="D150" s="768">
        <v>1</v>
      </c>
      <c r="E150" s="75"/>
      <c r="F150" s="759">
        <f t="shared" si="9"/>
        <v>0</v>
      </c>
      <c r="H150" s="757"/>
    </row>
    <row r="151" spans="1:8">
      <c r="A151" s="766">
        <f t="shared" si="8"/>
        <v>6.2999999999999936</v>
      </c>
      <c r="B151" s="767" t="s">
        <v>1416</v>
      </c>
      <c r="C151" s="768" t="s">
        <v>597</v>
      </c>
      <c r="D151" s="768">
        <v>1</v>
      </c>
      <c r="E151" s="75"/>
      <c r="F151" s="759">
        <f t="shared" si="9"/>
        <v>0</v>
      </c>
      <c r="H151" s="757"/>
    </row>
    <row r="152" spans="1:8">
      <c r="A152" s="387"/>
      <c r="B152" s="404"/>
      <c r="C152" s="758"/>
      <c r="D152" s="366"/>
      <c r="E152" s="759"/>
      <c r="F152" s="760"/>
      <c r="H152" s="757"/>
    </row>
    <row r="153" spans="1:8">
      <c r="A153" s="387"/>
      <c r="B153" s="761"/>
      <c r="C153" s="758"/>
      <c r="D153" s="366"/>
      <c r="E153" s="759"/>
      <c r="F153" s="760"/>
      <c r="H153" s="757"/>
    </row>
    <row r="154" spans="1:8" ht="30">
      <c r="A154" s="762">
        <v>7</v>
      </c>
      <c r="B154" s="763" t="s">
        <v>1417</v>
      </c>
      <c r="C154" s="768"/>
      <c r="D154" s="768"/>
      <c r="E154" s="759"/>
      <c r="F154" s="759"/>
      <c r="H154" s="757"/>
    </row>
    <row r="155" spans="1:8" ht="178.5">
      <c r="A155" s="766">
        <f>A154+0.01</f>
        <v>7.01</v>
      </c>
      <c r="B155" s="767" t="s">
        <v>1418</v>
      </c>
      <c r="C155" s="768" t="s">
        <v>597</v>
      </c>
      <c r="D155" s="768">
        <v>1</v>
      </c>
      <c r="E155" s="75"/>
      <c r="F155" s="759">
        <f>D155*E155</f>
        <v>0</v>
      </c>
      <c r="H155" s="757"/>
    </row>
    <row r="156" spans="1:8" ht="153">
      <c r="A156" s="766">
        <f t="shared" ref="A156:A176" si="10">A155+0.01</f>
        <v>7.02</v>
      </c>
      <c r="B156" s="767" t="s">
        <v>1419</v>
      </c>
      <c r="C156" s="768" t="s">
        <v>597</v>
      </c>
      <c r="D156" s="768">
        <v>1</v>
      </c>
      <c r="E156" s="75"/>
      <c r="F156" s="759">
        <f>D156*E156</f>
        <v>0</v>
      </c>
      <c r="H156" s="757"/>
    </row>
    <row r="157" spans="1:8" ht="153">
      <c r="A157" s="766">
        <f t="shared" si="10"/>
        <v>7.0299999999999994</v>
      </c>
      <c r="B157" s="767" t="s">
        <v>1420</v>
      </c>
      <c r="C157" s="768" t="s">
        <v>597</v>
      </c>
      <c r="D157" s="768">
        <v>1</v>
      </c>
      <c r="E157" s="75"/>
      <c r="F157" s="759">
        <f>D157*E157</f>
        <v>0</v>
      </c>
      <c r="H157" s="757"/>
    </row>
    <row r="158" spans="1:8" ht="76.5">
      <c r="A158" s="766">
        <f t="shared" si="10"/>
        <v>7.0399999999999991</v>
      </c>
      <c r="B158" s="767" t="s">
        <v>1394</v>
      </c>
      <c r="C158" s="768" t="s">
        <v>597</v>
      </c>
      <c r="D158" s="768">
        <v>1</v>
      </c>
      <c r="E158" s="75"/>
      <c r="F158" s="760">
        <f>D158*E158</f>
        <v>0</v>
      </c>
      <c r="H158" s="757"/>
    </row>
    <row r="159" spans="1:8">
      <c r="A159" s="766">
        <f t="shared" si="10"/>
        <v>7.0499999999999989</v>
      </c>
      <c r="B159" s="767" t="s">
        <v>1399</v>
      </c>
      <c r="C159" s="768" t="s">
        <v>597</v>
      </c>
      <c r="D159" s="768">
        <v>1</v>
      </c>
      <c r="E159" s="75"/>
      <c r="F159" s="759">
        <f t="shared" ref="F159:F176" si="11">D159*E159</f>
        <v>0</v>
      </c>
      <c r="H159" s="757"/>
    </row>
    <row r="160" spans="1:8">
      <c r="A160" s="766">
        <f t="shared" si="10"/>
        <v>7.0599999999999987</v>
      </c>
      <c r="B160" s="767" t="s">
        <v>1400</v>
      </c>
      <c r="C160" s="768" t="s">
        <v>597</v>
      </c>
      <c r="D160" s="768">
        <v>1</v>
      </c>
      <c r="E160" s="75"/>
      <c r="F160" s="759">
        <f t="shared" si="11"/>
        <v>0</v>
      </c>
      <c r="H160" s="757"/>
    </row>
    <row r="161" spans="1:8">
      <c r="A161" s="766">
        <f t="shared" si="10"/>
        <v>7.0699999999999985</v>
      </c>
      <c r="B161" s="767" t="s">
        <v>1401</v>
      </c>
      <c r="C161" s="768" t="s">
        <v>597</v>
      </c>
      <c r="D161" s="768">
        <v>2</v>
      </c>
      <c r="E161" s="75"/>
      <c r="F161" s="759">
        <f t="shared" si="11"/>
        <v>0</v>
      </c>
      <c r="H161" s="757"/>
    </row>
    <row r="162" spans="1:8" ht="25.5">
      <c r="A162" s="766">
        <f t="shared" si="10"/>
        <v>7.0799999999999983</v>
      </c>
      <c r="B162" s="767" t="s">
        <v>1402</v>
      </c>
      <c r="C162" s="768" t="s">
        <v>597</v>
      </c>
      <c r="D162" s="768">
        <v>1</v>
      </c>
      <c r="E162" s="75"/>
      <c r="F162" s="759">
        <f t="shared" si="11"/>
        <v>0</v>
      </c>
      <c r="H162" s="757"/>
    </row>
    <row r="163" spans="1:8">
      <c r="A163" s="766">
        <f t="shared" si="10"/>
        <v>7.0899999999999981</v>
      </c>
      <c r="B163" s="767" t="s">
        <v>1403</v>
      </c>
      <c r="C163" s="768" t="s">
        <v>12</v>
      </c>
      <c r="D163" s="768">
        <v>2</v>
      </c>
      <c r="E163" s="75"/>
      <c r="F163" s="759">
        <f t="shared" si="11"/>
        <v>0</v>
      </c>
      <c r="H163" s="757"/>
    </row>
    <row r="164" spans="1:8" ht="25.5">
      <c r="A164" s="766">
        <f t="shared" si="10"/>
        <v>7.0999999999999979</v>
      </c>
      <c r="B164" s="767" t="s">
        <v>1404</v>
      </c>
      <c r="C164" s="768" t="s">
        <v>12</v>
      </c>
      <c r="D164" s="768">
        <v>2</v>
      </c>
      <c r="E164" s="75"/>
      <c r="F164" s="759">
        <f t="shared" si="11"/>
        <v>0</v>
      </c>
      <c r="H164" s="757"/>
    </row>
    <row r="165" spans="1:8">
      <c r="A165" s="766">
        <f t="shared" si="10"/>
        <v>7.1099999999999977</v>
      </c>
      <c r="B165" s="767" t="s">
        <v>1405</v>
      </c>
      <c r="C165" s="768" t="s">
        <v>597</v>
      </c>
      <c r="D165" s="768">
        <v>1</v>
      </c>
      <c r="E165" s="75"/>
      <c r="F165" s="759">
        <f t="shared" si="11"/>
        <v>0</v>
      </c>
      <c r="H165" s="757"/>
    </row>
    <row r="166" spans="1:8">
      <c r="A166" s="766">
        <f t="shared" si="10"/>
        <v>7.1199999999999974</v>
      </c>
      <c r="B166" s="767" t="s">
        <v>1406</v>
      </c>
      <c r="C166" s="768" t="s">
        <v>597</v>
      </c>
      <c r="D166" s="768">
        <v>1</v>
      </c>
      <c r="E166" s="75"/>
      <c r="F166" s="759">
        <f t="shared" si="11"/>
        <v>0</v>
      </c>
      <c r="H166" s="757"/>
    </row>
    <row r="167" spans="1:8">
      <c r="A167" s="766">
        <f t="shared" si="10"/>
        <v>7.1299999999999972</v>
      </c>
      <c r="B167" s="767" t="s">
        <v>1407</v>
      </c>
      <c r="C167" s="768" t="s">
        <v>597</v>
      </c>
      <c r="D167" s="768">
        <v>1</v>
      </c>
      <c r="E167" s="75"/>
      <c r="F167" s="759">
        <f t="shared" si="11"/>
        <v>0</v>
      </c>
      <c r="H167" s="757"/>
    </row>
    <row r="168" spans="1:8">
      <c r="A168" s="766">
        <f t="shared" si="10"/>
        <v>7.139999999999997</v>
      </c>
      <c r="B168" s="767" t="s">
        <v>1408</v>
      </c>
      <c r="C168" s="768" t="s">
        <v>597</v>
      </c>
      <c r="D168" s="768">
        <v>1</v>
      </c>
      <c r="E168" s="75"/>
      <c r="F168" s="759">
        <f t="shared" si="11"/>
        <v>0</v>
      </c>
      <c r="H168" s="757"/>
    </row>
    <row r="169" spans="1:8">
      <c r="A169" s="766">
        <f t="shared" si="10"/>
        <v>7.1499999999999968</v>
      </c>
      <c r="B169" s="767" t="s">
        <v>1409</v>
      </c>
      <c r="C169" s="768" t="s">
        <v>597</v>
      </c>
      <c r="D169" s="768">
        <v>1</v>
      </c>
      <c r="E169" s="75"/>
      <c r="F169" s="759">
        <f t="shared" si="11"/>
        <v>0</v>
      </c>
      <c r="H169" s="757"/>
    </row>
    <row r="170" spans="1:8">
      <c r="A170" s="766">
        <f t="shared" si="10"/>
        <v>7.1599999999999966</v>
      </c>
      <c r="B170" s="767" t="s">
        <v>1410</v>
      </c>
      <c r="C170" s="768" t="s">
        <v>597</v>
      </c>
      <c r="D170" s="768">
        <v>1</v>
      </c>
      <c r="E170" s="75"/>
      <c r="F170" s="759">
        <f t="shared" si="11"/>
        <v>0</v>
      </c>
      <c r="H170" s="757"/>
    </row>
    <row r="171" spans="1:8">
      <c r="A171" s="766">
        <f t="shared" si="10"/>
        <v>7.1699999999999964</v>
      </c>
      <c r="B171" s="767" t="s">
        <v>1411</v>
      </c>
      <c r="C171" s="768" t="s">
        <v>597</v>
      </c>
      <c r="D171" s="768">
        <v>1</v>
      </c>
      <c r="E171" s="75"/>
      <c r="F171" s="759">
        <f t="shared" si="11"/>
        <v>0</v>
      </c>
      <c r="H171" s="757"/>
    </row>
    <row r="172" spans="1:8">
      <c r="A172" s="766">
        <f t="shared" si="10"/>
        <v>7.1799999999999962</v>
      </c>
      <c r="B172" s="767" t="s">
        <v>1412</v>
      </c>
      <c r="C172" s="768" t="s">
        <v>597</v>
      </c>
      <c r="D172" s="768">
        <v>1</v>
      </c>
      <c r="E172" s="75"/>
      <c r="F172" s="759">
        <f t="shared" si="11"/>
        <v>0</v>
      </c>
      <c r="H172" s="757"/>
    </row>
    <row r="173" spans="1:8">
      <c r="A173" s="766">
        <f t="shared" si="10"/>
        <v>7.1899999999999959</v>
      </c>
      <c r="B173" s="767" t="s">
        <v>1413</v>
      </c>
      <c r="C173" s="768" t="s">
        <v>597</v>
      </c>
      <c r="D173" s="768">
        <v>1</v>
      </c>
      <c r="E173" s="75"/>
      <c r="F173" s="759">
        <f t="shared" si="11"/>
        <v>0</v>
      </c>
      <c r="H173" s="757"/>
    </row>
    <row r="174" spans="1:8">
      <c r="A174" s="766">
        <f t="shared" si="10"/>
        <v>7.1999999999999957</v>
      </c>
      <c r="B174" s="767" t="s">
        <v>1414</v>
      </c>
      <c r="C174" s="768" t="s">
        <v>12</v>
      </c>
      <c r="D174" s="768">
        <v>1</v>
      </c>
      <c r="E174" s="75"/>
      <c r="F174" s="759">
        <f t="shared" si="11"/>
        <v>0</v>
      </c>
      <c r="H174" s="757"/>
    </row>
    <row r="175" spans="1:8">
      <c r="A175" s="766">
        <f t="shared" si="10"/>
        <v>7.2099999999999955</v>
      </c>
      <c r="B175" s="767" t="s">
        <v>1415</v>
      </c>
      <c r="C175" s="768" t="s">
        <v>597</v>
      </c>
      <c r="D175" s="768">
        <v>1</v>
      </c>
      <c r="E175" s="75"/>
      <c r="F175" s="759">
        <f t="shared" si="11"/>
        <v>0</v>
      </c>
      <c r="H175" s="757"/>
    </row>
    <row r="176" spans="1:8">
      <c r="A176" s="766">
        <f t="shared" si="10"/>
        <v>7.2199999999999953</v>
      </c>
      <c r="B176" s="767" t="s">
        <v>1416</v>
      </c>
      <c r="C176" s="768" t="s">
        <v>597</v>
      </c>
      <c r="D176" s="768">
        <v>1</v>
      </c>
      <c r="E176" s="75"/>
      <c r="F176" s="759">
        <f t="shared" si="11"/>
        <v>0</v>
      </c>
      <c r="H176" s="757"/>
    </row>
    <row r="177" spans="1:8">
      <c r="A177" s="387"/>
      <c r="B177" s="404"/>
      <c r="C177" s="758"/>
      <c r="D177" s="366"/>
      <c r="E177" s="760"/>
      <c r="F177" s="760"/>
      <c r="H177" s="757"/>
    </row>
    <row r="178" spans="1:8">
      <c r="A178" s="387"/>
      <c r="B178" s="761"/>
      <c r="C178" s="758"/>
      <c r="D178" s="366"/>
      <c r="E178" s="760"/>
      <c r="F178" s="760"/>
      <c r="H178" s="757"/>
    </row>
    <row r="179" spans="1:8" ht="30">
      <c r="A179" s="762">
        <v>8</v>
      </c>
      <c r="B179" s="763" t="s">
        <v>1421</v>
      </c>
      <c r="C179" s="768"/>
      <c r="D179" s="768"/>
      <c r="E179" s="759"/>
      <c r="F179" s="759"/>
      <c r="H179" s="757"/>
    </row>
    <row r="180" spans="1:8" ht="178.5">
      <c r="A180" s="766">
        <f>A179+0.01</f>
        <v>8.01</v>
      </c>
      <c r="B180" s="767" t="s">
        <v>1387</v>
      </c>
      <c r="C180" s="768" t="s">
        <v>597</v>
      </c>
      <c r="D180" s="768">
        <v>1</v>
      </c>
      <c r="E180" s="75"/>
      <c r="F180" s="759">
        <f>D180*E180</f>
        <v>0</v>
      </c>
      <c r="H180" s="757"/>
    </row>
    <row r="181" spans="1:8" ht="127.5">
      <c r="A181" s="766">
        <f t="shared" ref="A181:A207" si="12">A180+0.01</f>
        <v>8.02</v>
      </c>
      <c r="B181" s="767" t="s">
        <v>1422</v>
      </c>
      <c r="C181" s="768" t="s">
        <v>597</v>
      </c>
      <c r="D181" s="768">
        <v>2</v>
      </c>
      <c r="E181" s="75"/>
      <c r="F181" s="759">
        <f>D181*E181</f>
        <v>0</v>
      </c>
      <c r="H181" s="757"/>
    </row>
    <row r="182" spans="1:8" ht="38.25">
      <c r="A182" s="766">
        <f t="shared" si="12"/>
        <v>8.0299999999999994</v>
      </c>
      <c r="B182" s="767" t="s">
        <v>1423</v>
      </c>
      <c r="C182" s="768" t="s">
        <v>597</v>
      </c>
      <c r="D182" s="768">
        <v>1</v>
      </c>
      <c r="E182" s="75"/>
      <c r="F182" s="759">
        <f t="shared" ref="F182:F207" si="13">D182*E182</f>
        <v>0</v>
      </c>
      <c r="H182" s="757"/>
    </row>
    <row r="183" spans="1:8" ht="38.25">
      <c r="A183" s="766">
        <f t="shared" si="12"/>
        <v>8.0399999999999991</v>
      </c>
      <c r="B183" s="767" t="s">
        <v>1424</v>
      </c>
      <c r="C183" s="768" t="s">
        <v>597</v>
      </c>
      <c r="D183" s="768">
        <v>1</v>
      </c>
      <c r="E183" s="75"/>
      <c r="F183" s="759">
        <f t="shared" si="13"/>
        <v>0</v>
      </c>
      <c r="H183" s="757"/>
    </row>
    <row r="184" spans="1:8">
      <c r="A184" s="766">
        <f t="shared" si="12"/>
        <v>8.0499999999999989</v>
      </c>
      <c r="B184" s="767" t="s">
        <v>1425</v>
      </c>
      <c r="C184" s="768" t="s">
        <v>12</v>
      </c>
      <c r="D184" s="768">
        <v>5</v>
      </c>
      <c r="E184" s="75"/>
      <c r="F184" s="759">
        <f t="shared" si="13"/>
        <v>0</v>
      </c>
      <c r="H184" s="757"/>
    </row>
    <row r="185" spans="1:8">
      <c r="A185" s="766">
        <f t="shared" si="12"/>
        <v>8.0599999999999987</v>
      </c>
      <c r="B185" s="767" t="s">
        <v>1391</v>
      </c>
      <c r="C185" s="768" t="s">
        <v>12</v>
      </c>
      <c r="D185" s="768">
        <v>3</v>
      </c>
      <c r="E185" s="75"/>
      <c r="F185" s="759">
        <f t="shared" si="13"/>
        <v>0</v>
      </c>
      <c r="H185" s="757"/>
    </row>
    <row r="186" spans="1:8">
      <c r="A186" s="766">
        <f t="shared" si="12"/>
        <v>8.0699999999999985</v>
      </c>
      <c r="B186" s="767" t="s">
        <v>1426</v>
      </c>
      <c r="C186" s="768" t="s">
        <v>12</v>
      </c>
      <c r="D186" s="768">
        <v>3</v>
      </c>
      <c r="E186" s="75"/>
      <c r="F186" s="759">
        <f t="shared" si="13"/>
        <v>0</v>
      </c>
      <c r="H186" s="757"/>
    </row>
    <row r="187" spans="1:8">
      <c r="A187" s="766">
        <f t="shared" si="12"/>
        <v>8.0799999999999983</v>
      </c>
      <c r="B187" s="767" t="s">
        <v>1427</v>
      </c>
      <c r="C187" s="768" t="s">
        <v>12</v>
      </c>
      <c r="D187" s="768">
        <v>5</v>
      </c>
      <c r="E187" s="75"/>
      <c r="F187" s="759">
        <f t="shared" si="13"/>
        <v>0</v>
      </c>
      <c r="H187" s="757"/>
    </row>
    <row r="188" spans="1:8" ht="76.5">
      <c r="A188" s="766">
        <f t="shared" si="12"/>
        <v>8.0899999999999981</v>
      </c>
      <c r="B188" s="767" t="s">
        <v>1394</v>
      </c>
      <c r="C188" s="768" t="s">
        <v>597</v>
      </c>
      <c r="D188" s="768">
        <v>1</v>
      </c>
      <c r="E188" s="75"/>
      <c r="F188" s="760">
        <f t="shared" si="13"/>
        <v>0</v>
      </c>
      <c r="H188" s="757"/>
    </row>
    <row r="189" spans="1:8" ht="114.75">
      <c r="A189" s="766">
        <f t="shared" si="12"/>
        <v>8.0999999999999979</v>
      </c>
      <c r="B189" s="767" t="s">
        <v>1428</v>
      </c>
      <c r="C189" s="768" t="s">
        <v>597</v>
      </c>
      <c r="D189" s="768">
        <v>1</v>
      </c>
      <c r="E189" s="75"/>
      <c r="F189" s="759">
        <f>D189*E189</f>
        <v>0</v>
      </c>
      <c r="H189" s="757"/>
    </row>
    <row r="190" spans="1:8">
      <c r="A190" s="766">
        <f t="shared" si="12"/>
        <v>8.1099999999999977</v>
      </c>
      <c r="B190" s="767" t="s">
        <v>1399</v>
      </c>
      <c r="C190" s="768" t="s">
        <v>597</v>
      </c>
      <c r="D190" s="768">
        <v>1</v>
      </c>
      <c r="E190" s="75"/>
      <c r="F190" s="759">
        <f t="shared" si="13"/>
        <v>0</v>
      </c>
      <c r="H190" s="757"/>
    </row>
    <row r="191" spans="1:8">
      <c r="A191" s="766">
        <f t="shared" si="12"/>
        <v>8.1199999999999974</v>
      </c>
      <c r="B191" s="767" t="s">
        <v>1400</v>
      </c>
      <c r="C191" s="768" t="s">
        <v>597</v>
      </c>
      <c r="D191" s="768">
        <v>1</v>
      </c>
      <c r="E191" s="75"/>
      <c r="F191" s="759">
        <f t="shared" si="13"/>
        <v>0</v>
      </c>
      <c r="H191" s="757"/>
    </row>
    <row r="192" spans="1:8">
      <c r="A192" s="766">
        <f t="shared" si="12"/>
        <v>8.1299999999999972</v>
      </c>
      <c r="B192" s="767" t="s">
        <v>1401</v>
      </c>
      <c r="C192" s="768" t="s">
        <v>597</v>
      </c>
      <c r="D192" s="768">
        <v>1</v>
      </c>
      <c r="E192" s="75"/>
      <c r="F192" s="759">
        <f t="shared" si="13"/>
        <v>0</v>
      </c>
      <c r="H192" s="757"/>
    </row>
    <row r="193" spans="1:8" ht="25.5">
      <c r="A193" s="766">
        <f t="shared" si="12"/>
        <v>8.139999999999997</v>
      </c>
      <c r="B193" s="767" t="s">
        <v>1402</v>
      </c>
      <c r="C193" s="768" t="s">
        <v>597</v>
      </c>
      <c r="D193" s="768">
        <v>1</v>
      </c>
      <c r="E193" s="75"/>
      <c r="F193" s="759">
        <f t="shared" si="13"/>
        <v>0</v>
      </c>
      <c r="H193" s="757"/>
    </row>
    <row r="194" spans="1:8">
      <c r="A194" s="766">
        <f t="shared" si="12"/>
        <v>8.1499999999999968</v>
      </c>
      <c r="B194" s="767" t="s">
        <v>1403</v>
      </c>
      <c r="C194" s="768" t="s">
        <v>12</v>
      </c>
      <c r="D194" s="768">
        <v>4</v>
      </c>
      <c r="E194" s="75"/>
      <c r="F194" s="759">
        <f t="shared" si="13"/>
        <v>0</v>
      </c>
      <c r="H194" s="757"/>
    </row>
    <row r="195" spans="1:8" ht="25.5">
      <c r="A195" s="766">
        <f t="shared" si="12"/>
        <v>8.1599999999999966</v>
      </c>
      <c r="B195" s="767" t="s">
        <v>1404</v>
      </c>
      <c r="C195" s="768" t="s">
        <v>12</v>
      </c>
      <c r="D195" s="768">
        <v>4</v>
      </c>
      <c r="E195" s="75"/>
      <c r="F195" s="759">
        <f t="shared" si="13"/>
        <v>0</v>
      </c>
      <c r="H195" s="757"/>
    </row>
    <row r="196" spans="1:8">
      <c r="A196" s="766">
        <f t="shared" si="12"/>
        <v>8.1699999999999964</v>
      </c>
      <c r="B196" s="767" t="s">
        <v>1405</v>
      </c>
      <c r="C196" s="768" t="s">
        <v>597</v>
      </c>
      <c r="D196" s="768">
        <v>1</v>
      </c>
      <c r="E196" s="75"/>
      <c r="F196" s="759">
        <f t="shared" si="13"/>
        <v>0</v>
      </c>
      <c r="H196" s="757"/>
    </row>
    <row r="197" spans="1:8">
      <c r="A197" s="766">
        <f t="shared" si="12"/>
        <v>8.1799999999999962</v>
      </c>
      <c r="B197" s="767" t="s">
        <v>1406</v>
      </c>
      <c r="C197" s="768" t="s">
        <v>597</v>
      </c>
      <c r="D197" s="768">
        <v>1</v>
      </c>
      <c r="E197" s="75"/>
      <c r="F197" s="759">
        <f t="shared" si="13"/>
        <v>0</v>
      </c>
      <c r="H197" s="757"/>
    </row>
    <row r="198" spans="1:8">
      <c r="A198" s="766">
        <f t="shared" si="12"/>
        <v>8.1899999999999959</v>
      </c>
      <c r="B198" s="767" t="s">
        <v>1407</v>
      </c>
      <c r="C198" s="768" t="s">
        <v>597</v>
      </c>
      <c r="D198" s="768">
        <v>1</v>
      </c>
      <c r="E198" s="75"/>
      <c r="F198" s="759">
        <f t="shared" si="13"/>
        <v>0</v>
      </c>
      <c r="H198" s="757"/>
    </row>
    <row r="199" spans="1:8">
      <c r="A199" s="766">
        <f t="shared" si="12"/>
        <v>8.1999999999999957</v>
      </c>
      <c r="B199" s="767" t="s">
        <v>1408</v>
      </c>
      <c r="C199" s="768" t="s">
        <v>597</v>
      </c>
      <c r="D199" s="768">
        <v>1</v>
      </c>
      <c r="E199" s="75"/>
      <c r="F199" s="759">
        <f t="shared" si="13"/>
        <v>0</v>
      </c>
      <c r="H199" s="757"/>
    </row>
    <row r="200" spans="1:8">
      <c r="A200" s="766">
        <f t="shared" si="12"/>
        <v>8.2099999999999955</v>
      </c>
      <c r="B200" s="767" t="s">
        <v>1409</v>
      </c>
      <c r="C200" s="768" t="s">
        <v>597</v>
      </c>
      <c r="D200" s="768">
        <v>1</v>
      </c>
      <c r="E200" s="75"/>
      <c r="F200" s="759">
        <f t="shared" si="13"/>
        <v>0</v>
      </c>
      <c r="H200" s="757"/>
    </row>
    <row r="201" spans="1:8">
      <c r="A201" s="766">
        <f t="shared" si="12"/>
        <v>8.2199999999999953</v>
      </c>
      <c r="B201" s="767" t="s">
        <v>1410</v>
      </c>
      <c r="C201" s="768" t="s">
        <v>597</v>
      </c>
      <c r="D201" s="768">
        <v>1</v>
      </c>
      <c r="E201" s="75"/>
      <c r="F201" s="759">
        <f t="shared" si="13"/>
        <v>0</v>
      </c>
      <c r="H201" s="757"/>
    </row>
    <row r="202" spans="1:8">
      <c r="A202" s="766">
        <f t="shared" si="12"/>
        <v>8.2299999999999951</v>
      </c>
      <c r="B202" s="767" t="s">
        <v>730</v>
      </c>
      <c r="C202" s="768" t="s">
        <v>597</v>
      </c>
      <c r="D202" s="768">
        <v>1</v>
      </c>
      <c r="E202" s="75"/>
      <c r="F202" s="759">
        <f t="shared" si="13"/>
        <v>0</v>
      </c>
      <c r="H202" s="757"/>
    </row>
    <row r="203" spans="1:8">
      <c r="A203" s="766">
        <f t="shared" si="12"/>
        <v>8.2399999999999949</v>
      </c>
      <c r="B203" s="767" t="s">
        <v>1412</v>
      </c>
      <c r="C203" s="768" t="s">
        <v>597</v>
      </c>
      <c r="D203" s="768">
        <v>1</v>
      </c>
      <c r="E203" s="75"/>
      <c r="F203" s="759">
        <f t="shared" si="13"/>
        <v>0</v>
      </c>
      <c r="H203" s="757"/>
    </row>
    <row r="204" spans="1:8">
      <c r="A204" s="766">
        <f t="shared" si="12"/>
        <v>8.2499999999999947</v>
      </c>
      <c r="B204" s="767" t="s">
        <v>1413</v>
      </c>
      <c r="C204" s="768" t="s">
        <v>597</v>
      </c>
      <c r="D204" s="768">
        <v>1</v>
      </c>
      <c r="E204" s="75"/>
      <c r="F204" s="759">
        <f t="shared" si="13"/>
        <v>0</v>
      </c>
      <c r="H204" s="757"/>
    </row>
    <row r="205" spans="1:8">
      <c r="A205" s="766">
        <f t="shared" si="12"/>
        <v>8.2599999999999945</v>
      </c>
      <c r="B205" s="767" t="s">
        <v>1414</v>
      </c>
      <c r="C205" s="768" t="s">
        <v>12</v>
      </c>
      <c r="D205" s="768">
        <v>1</v>
      </c>
      <c r="E205" s="75"/>
      <c r="F205" s="759">
        <f t="shared" si="13"/>
        <v>0</v>
      </c>
      <c r="H205" s="757"/>
    </row>
    <row r="206" spans="1:8">
      <c r="A206" s="766">
        <f t="shared" si="12"/>
        <v>8.2699999999999942</v>
      </c>
      <c r="B206" s="767" t="s">
        <v>1415</v>
      </c>
      <c r="C206" s="768" t="s">
        <v>597</v>
      </c>
      <c r="D206" s="768">
        <v>1</v>
      </c>
      <c r="E206" s="75"/>
      <c r="F206" s="759">
        <f t="shared" si="13"/>
        <v>0</v>
      </c>
      <c r="H206" s="757"/>
    </row>
    <row r="207" spans="1:8">
      <c r="A207" s="766">
        <f t="shared" si="12"/>
        <v>8.279999999999994</v>
      </c>
      <c r="B207" s="767" t="s">
        <v>1416</v>
      </c>
      <c r="C207" s="768" t="s">
        <v>597</v>
      </c>
      <c r="D207" s="768">
        <v>1</v>
      </c>
      <c r="E207" s="75"/>
      <c r="F207" s="759">
        <f t="shared" si="13"/>
        <v>0</v>
      </c>
      <c r="H207" s="757"/>
    </row>
    <row r="208" spans="1:8">
      <c r="A208" s="387"/>
      <c r="B208" s="404"/>
      <c r="C208" s="758"/>
      <c r="D208" s="366"/>
      <c r="E208" s="759"/>
      <c r="F208" s="760"/>
      <c r="H208" s="757"/>
    </row>
    <row r="209" spans="1:8">
      <c r="A209" s="387"/>
      <c r="B209" s="761"/>
      <c r="C209" s="758"/>
      <c r="D209" s="366"/>
      <c r="E209" s="759"/>
      <c r="F209" s="760"/>
      <c r="H209" s="757"/>
    </row>
    <row r="210" spans="1:8" ht="30">
      <c r="A210" s="762">
        <v>9</v>
      </c>
      <c r="B210" s="763" t="s">
        <v>1429</v>
      </c>
      <c r="C210" s="768"/>
      <c r="D210" s="768"/>
      <c r="E210" s="759"/>
      <c r="F210" s="759"/>
      <c r="H210" s="757"/>
    </row>
    <row r="211" spans="1:8" ht="178.5">
      <c r="A211" s="766">
        <f>A210+0.01</f>
        <v>9.01</v>
      </c>
      <c r="B211" s="767" t="s">
        <v>1387</v>
      </c>
      <c r="C211" s="768" t="s">
        <v>597</v>
      </c>
      <c r="D211" s="768">
        <v>1</v>
      </c>
      <c r="E211" s="75"/>
      <c r="F211" s="759">
        <f>D211*E211</f>
        <v>0</v>
      </c>
      <c r="H211" s="757"/>
    </row>
    <row r="212" spans="1:8" ht="153">
      <c r="A212" s="766">
        <f t="shared" ref="A212:A240" si="14">A211+0.01</f>
        <v>9.02</v>
      </c>
      <c r="B212" s="767" t="s">
        <v>1388</v>
      </c>
      <c r="C212" s="768" t="s">
        <v>597</v>
      </c>
      <c r="D212" s="768">
        <v>1</v>
      </c>
      <c r="E212" s="75"/>
      <c r="F212" s="760">
        <f t="shared" ref="F212:F220" si="15">D212*E212</f>
        <v>0</v>
      </c>
      <c r="H212" s="757"/>
    </row>
    <row r="213" spans="1:8" ht="38.25">
      <c r="A213" s="766">
        <f t="shared" si="14"/>
        <v>9.0299999999999994</v>
      </c>
      <c r="B213" s="767" t="s">
        <v>1389</v>
      </c>
      <c r="C213" s="768" t="s">
        <v>597</v>
      </c>
      <c r="D213" s="768">
        <v>1</v>
      </c>
      <c r="E213" s="75"/>
      <c r="F213" s="759">
        <f>D213*E213</f>
        <v>0</v>
      </c>
      <c r="H213" s="757"/>
    </row>
    <row r="214" spans="1:8">
      <c r="A214" s="766">
        <f t="shared" si="14"/>
        <v>9.0399999999999991</v>
      </c>
      <c r="B214" s="767" t="s">
        <v>1390</v>
      </c>
      <c r="C214" s="768" t="s">
        <v>597</v>
      </c>
      <c r="D214" s="768">
        <v>1</v>
      </c>
      <c r="E214" s="75"/>
      <c r="F214" s="759">
        <f>D214*E214</f>
        <v>0</v>
      </c>
      <c r="H214" s="757"/>
    </row>
    <row r="215" spans="1:8">
      <c r="A215" s="766">
        <f t="shared" si="14"/>
        <v>9.0499999999999989</v>
      </c>
      <c r="B215" s="767" t="s">
        <v>1391</v>
      </c>
      <c r="C215" s="768" t="s">
        <v>12</v>
      </c>
      <c r="D215" s="768">
        <v>3</v>
      </c>
      <c r="E215" s="75"/>
      <c r="F215" s="759">
        <f>D215*E215</f>
        <v>0</v>
      </c>
      <c r="H215" s="757"/>
    </row>
    <row r="216" spans="1:8">
      <c r="A216" s="766">
        <f t="shared" si="14"/>
        <v>9.0599999999999987</v>
      </c>
      <c r="B216" s="767" t="s">
        <v>1392</v>
      </c>
      <c r="C216" s="768" t="s">
        <v>12</v>
      </c>
      <c r="D216" s="768">
        <v>3</v>
      </c>
      <c r="E216" s="75"/>
      <c r="F216" s="760">
        <f>D216*E216</f>
        <v>0</v>
      </c>
      <c r="H216" s="757"/>
    </row>
    <row r="217" spans="1:8" ht="25.5">
      <c r="A217" s="766">
        <f t="shared" si="14"/>
        <v>9.0699999999999985</v>
      </c>
      <c r="B217" s="767" t="s">
        <v>1393</v>
      </c>
      <c r="C217" s="768" t="s">
        <v>597</v>
      </c>
      <c r="D217" s="768">
        <v>1</v>
      </c>
      <c r="E217" s="75"/>
      <c r="F217" s="759">
        <f>D217*E217</f>
        <v>0</v>
      </c>
      <c r="H217" s="757"/>
    </row>
    <row r="218" spans="1:8" ht="76.5">
      <c r="A218" s="766">
        <f t="shared" si="14"/>
        <v>9.0799999999999983</v>
      </c>
      <c r="B218" s="767" t="s">
        <v>1394</v>
      </c>
      <c r="C218" s="768" t="s">
        <v>597</v>
      </c>
      <c r="D218" s="768">
        <v>1</v>
      </c>
      <c r="E218" s="75"/>
      <c r="F218" s="760">
        <f t="shared" si="15"/>
        <v>0</v>
      </c>
      <c r="H218" s="757"/>
    </row>
    <row r="219" spans="1:8" ht="25.5">
      <c r="A219" s="766">
        <f t="shared" si="14"/>
        <v>9.0899999999999981</v>
      </c>
      <c r="B219" s="767" t="s">
        <v>1395</v>
      </c>
      <c r="C219" s="768" t="s">
        <v>597</v>
      </c>
      <c r="D219" s="768">
        <v>1</v>
      </c>
      <c r="E219" s="75"/>
      <c r="F219" s="759">
        <f t="shared" si="15"/>
        <v>0</v>
      </c>
      <c r="H219" s="757"/>
    </row>
    <row r="220" spans="1:8">
      <c r="A220" s="766">
        <f t="shared" si="14"/>
        <v>9.0999999999999979</v>
      </c>
      <c r="B220" s="767" t="s">
        <v>1396</v>
      </c>
      <c r="C220" s="768" t="s">
        <v>12</v>
      </c>
      <c r="D220" s="768">
        <v>3</v>
      </c>
      <c r="E220" s="75"/>
      <c r="F220" s="760">
        <f t="shared" si="15"/>
        <v>0</v>
      </c>
      <c r="H220" s="757"/>
    </row>
    <row r="221" spans="1:8" ht="25.5">
      <c r="A221" s="766">
        <f t="shared" si="14"/>
        <v>9.1099999999999977</v>
      </c>
      <c r="B221" s="767" t="s">
        <v>1397</v>
      </c>
      <c r="C221" s="768" t="s">
        <v>597</v>
      </c>
      <c r="D221" s="768">
        <v>1</v>
      </c>
      <c r="E221" s="75"/>
      <c r="F221" s="759">
        <f>D221*E221</f>
        <v>0</v>
      </c>
      <c r="H221" s="757"/>
    </row>
    <row r="222" spans="1:8">
      <c r="A222" s="766">
        <f t="shared" si="14"/>
        <v>9.1199999999999974</v>
      </c>
      <c r="B222" s="767" t="s">
        <v>1398</v>
      </c>
      <c r="C222" s="768" t="s">
        <v>597</v>
      </c>
      <c r="D222" s="768">
        <v>1</v>
      </c>
      <c r="E222" s="75"/>
      <c r="F222" s="760">
        <f>D222*E222</f>
        <v>0</v>
      </c>
      <c r="H222" s="757"/>
    </row>
    <row r="223" spans="1:8">
      <c r="A223" s="766">
        <f t="shared" si="14"/>
        <v>9.1299999999999972</v>
      </c>
      <c r="B223" s="767" t="s">
        <v>1399</v>
      </c>
      <c r="C223" s="768" t="s">
        <v>597</v>
      </c>
      <c r="D223" s="768">
        <v>1</v>
      </c>
      <c r="E223" s="75"/>
      <c r="F223" s="759">
        <f t="shared" ref="F223:F240" si="16">D223*E223</f>
        <v>0</v>
      </c>
      <c r="H223" s="757"/>
    </row>
    <row r="224" spans="1:8">
      <c r="A224" s="766">
        <f t="shared" si="14"/>
        <v>9.139999999999997</v>
      </c>
      <c r="B224" s="767" t="s">
        <v>1400</v>
      </c>
      <c r="C224" s="768" t="s">
        <v>597</v>
      </c>
      <c r="D224" s="768">
        <v>1</v>
      </c>
      <c r="E224" s="75"/>
      <c r="F224" s="759">
        <f t="shared" si="16"/>
        <v>0</v>
      </c>
      <c r="H224" s="757"/>
    </row>
    <row r="225" spans="1:8">
      <c r="A225" s="766">
        <f t="shared" si="14"/>
        <v>9.1499999999999968</v>
      </c>
      <c r="B225" s="767" t="s">
        <v>1401</v>
      </c>
      <c r="C225" s="768" t="s">
        <v>597</v>
      </c>
      <c r="D225" s="768">
        <v>1</v>
      </c>
      <c r="E225" s="75"/>
      <c r="F225" s="759">
        <f t="shared" si="16"/>
        <v>0</v>
      </c>
      <c r="H225" s="757"/>
    </row>
    <row r="226" spans="1:8" ht="25.5">
      <c r="A226" s="766">
        <f t="shared" si="14"/>
        <v>9.1599999999999966</v>
      </c>
      <c r="B226" s="767" t="s">
        <v>1402</v>
      </c>
      <c r="C226" s="768" t="s">
        <v>597</v>
      </c>
      <c r="D226" s="768">
        <v>1</v>
      </c>
      <c r="E226" s="75"/>
      <c r="F226" s="759">
        <f t="shared" si="16"/>
        <v>0</v>
      </c>
      <c r="H226" s="757"/>
    </row>
    <row r="227" spans="1:8">
      <c r="A227" s="766">
        <f t="shared" si="14"/>
        <v>9.1699999999999964</v>
      </c>
      <c r="B227" s="767" t="s">
        <v>1403</v>
      </c>
      <c r="C227" s="768" t="s">
        <v>12</v>
      </c>
      <c r="D227" s="768">
        <v>1</v>
      </c>
      <c r="E227" s="75"/>
      <c r="F227" s="759">
        <f t="shared" si="16"/>
        <v>0</v>
      </c>
      <c r="H227" s="757"/>
    </row>
    <row r="228" spans="1:8" ht="25.5">
      <c r="A228" s="766">
        <f t="shared" si="14"/>
        <v>9.1799999999999962</v>
      </c>
      <c r="B228" s="767" t="s">
        <v>1404</v>
      </c>
      <c r="C228" s="768" t="s">
        <v>12</v>
      </c>
      <c r="D228" s="768">
        <v>1</v>
      </c>
      <c r="E228" s="75"/>
      <c r="F228" s="759">
        <f t="shared" si="16"/>
        <v>0</v>
      </c>
      <c r="H228" s="757"/>
    </row>
    <row r="229" spans="1:8">
      <c r="A229" s="766">
        <f t="shared" si="14"/>
        <v>9.1899999999999959</v>
      </c>
      <c r="B229" s="767" t="s">
        <v>1405</v>
      </c>
      <c r="C229" s="768" t="s">
        <v>597</v>
      </c>
      <c r="D229" s="768">
        <v>1</v>
      </c>
      <c r="E229" s="75"/>
      <c r="F229" s="759">
        <f t="shared" si="16"/>
        <v>0</v>
      </c>
      <c r="H229" s="757"/>
    </row>
    <row r="230" spans="1:8">
      <c r="A230" s="766">
        <f t="shared" si="14"/>
        <v>9.1999999999999957</v>
      </c>
      <c r="B230" s="767" t="s">
        <v>1406</v>
      </c>
      <c r="C230" s="768" t="s">
        <v>597</v>
      </c>
      <c r="D230" s="768">
        <v>1</v>
      </c>
      <c r="E230" s="75"/>
      <c r="F230" s="759">
        <f t="shared" si="16"/>
        <v>0</v>
      </c>
      <c r="H230" s="757"/>
    </row>
    <row r="231" spans="1:8">
      <c r="A231" s="766">
        <f t="shared" si="14"/>
        <v>9.2099999999999955</v>
      </c>
      <c r="B231" s="767" t="s">
        <v>1407</v>
      </c>
      <c r="C231" s="768" t="s">
        <v>597</v>
      </c>
      <c r="D231" s="768">
        <v>1</v>
      </c>
      <c r="E231" s="75"/>
      <c r="F231" s="759">
        <f t="shared" si="16"/>
        <v>0</v>
      </c>
      <c r="H231" s="757"/>
    </row>
    <row r="232" spans="1:8">
      <c r="A232" s="766">
        <f t="shared" si="14"/>
        <v>9.2199999999999953</v>
      </c>
      <c r="B232" s="767" t="s">
        <v>1408</v>
      </c>
      <c r="C232" s="768" t="s">
        <v>597</v>
      </c>
      <c r="D232" s="768">
        <v>1</v>
      </c>
      <c r="E232" s="75"/>
      <c r="F232" s="760">
        <f t="shared" si="16"/>
        <v>0</v>
      </c>
      <c r="H232" s="757"/>
    </row>
    <row r="233" spans="1:8">
      <c r="A233" s="766">
        <f t="shared" si="14"/>
        <v>9.2299999999999951</v>
      </c>
      <c r="B233" s="767" t="s">
        <v>1409</v>
      </c>
      <c r="C233" s="768" t="s">
        <v>597</v>
      </c>
      <c r="D233" s="768">
        <v>1</v>
      </c>
      <c r="E233" s="75"/>
      <c r="F233" s="759">
        <f t="shared" si="16"/>
        <v>0</v>
      </c>
      <c r="H233" s="757"/>
    </row>
    <row r="234" spans="1:8">
      <c r="A234" s="766">
        <f t="shared" si="14"/>
        <v>9.2399999999999949</v>
      </c>
      <c r="B234" s="767" t="s">
        <v>1410</v>
      </c>
      <c r="C234" s="768" t="s">
        <v>597</v>
      </c>
      <c r="D234" s="768">
        <v>1</v>
      </c>
      <c r="E234" s="75"/>
      <c r="F234" s="759">
        <f t="shared" si="16"/>
        <v>0</v>
      </c>
      <c r="H234" s="757"/>
    </row>
    <row r="235" spans="1:8">
      <c r="A235" s="766">
        <f t="shared" si="14"/>
        <v>9.2499999999999947</v>
      </c>
      <c r="B235" s="767" t="s">
        <v>1411</v>
      </c>
      <c r="C235" s="768" t="s">
        <v>597</v>
      </c>
      <c r="D235" s="768">
        <v>1</v>
      </c>
      <c r="E235" s="75"/>
      <c r="F235" s="759">
        <f t="shared" si="16"/>
        <v>0</v>
      </c>
      <c r="H235" s="757"/>
    </row>
    <row r="236" spans="1:8">
      <c r="A236" s="766">
        <f t="shared" si="14"/>
        <v>9.2599999999999945</v>
      </c>
      <c r="B236" s="767" t="s">
        <v>1412</v>
      </c>
      <c r="C236" s="768" t="s">
        <v>597</v>
      </c>
      <c r="D236" s="768">
        <v>1</v>
      </c>
      <c r="E236" s="75"/>
      <c r="F236" s="759">
        <f t="shared" si="16"/>
        <v>0</v>
      </c>
      <c r="H236" s="757"/>
    </row>
    <row r="237" spans="1:8">
      <c r="A237" s="766">
        <f t="shared" si="14"/>
        <v>9.2699999999999942</v>
      </c>
      <c r="B237" s="767" t="s">
        <v>1413</v>
      </c>
      <c r="C237" s="768" t="s">
        <v>597</v>
      </c>
      <c r="D237" s="768">
        <v>1</v>
      </c>
      <c r="E237" s="75"/>
      <c r="F237" s="759">
        <f t="shared" si="16"/>
        <v>0</v>
      </c>
      <c r="H237" s="757"/>
    </row>
    <row r="238" spans="1:8">
      <c r="A238" s="766">
        <f t="shared" si="14"/>
        <v>9.279999999999994</v>
      </c>
      <c r="B238" s="767" t="s">
        <v>1414</v>
      </c>
      <c r="C238" s="768" t="s">
        <v>12</v>
      </c>
      <c r="D238" s="768">
        <v>1</v>
      </c>
      <c r="E238" s="75"/>
      <c r="F238" s="759">
        <f t="shared" si="16"/>
        <v>0</v>
      </c>
      <c r="H238" s="757"/>
    </row>
    <row r="239" spans="1:8">
      <c r="A239" s="766">
        <f t="shared" si="14"/>
        <v>9.2899999999999938</v>
      </c>
      <c r="B239" s="767" t="s">
        <v>1415</v>
      </c>
      <c r="C239" s="768" t="s">
        <v>597</v>
      </c>
      <c r="D239" s="768">
        <v>1</v>
      </c>
      <c r="E239" s="75"/>
      <c r="F239" s="759">
        <f t="shared" si="16"/>
        <v>0</v>
      </c>
      <c r="H239" s="757"/>
    </row>
    <row r="240" spans="1:8">
      <c r="A240" s="766">
        <f t="shared" si="14"/>
        <v>9.2999999999999936</v>
      </c>
      <c r="B240" s="767" t="s">
        <v>1416</v>
      </c>
      <c r="C240" s="768" t="s">
        <v>597</v>
      </c>
      <c r="D240" s="768">
        <v>1</v>
      </c>
      <c r="E240" s="75"/>
      <c r="F240" s="759">
        <f t="shared" si="16"/>
        <v>0</v>
      </c>
      <c r="H240" s="757"/>
    </row>
    <row r="241" spans="1:8">
      <c r="A241" s="387"/>
      <c r="B241" s="404"/>
      <c r="C241" s="758"/>
      <c r="D241" s="366"/>
      <c r="E241" s="760"/>
      <c r="F241" s="760"/>
      <c r="H241" s="757"/>
    </row>
    <row r="242" spans="1:8">
      <c r="A242" s="387"/>
      <c r="B242" s="761"/>
      <c r="C242" s="758"/>
      <c r="D242" s="366"/>
      <c r="E242" s="760"/>
      <c r="F242" s="760"/>
      <c r="H242" s="757"/>
    </row>
    <row r="243" spans="1:8" ht="30">
      <c r="A243" s="762">
        <v>10</v>
      </c>
      <c r="B243" s="763" t="s">
        <v>1430</v>
      </c>
      <c r="C243" s="768"/>
      <c r="D243" s="768"/>
      <c r="E243" s="759"/>
      <c r="F243" s="759"/>
      <c r="H243" s="757"/>
    </row>
    <row r="244" spans="1:8" ht="178.5">
      <c r="A244" s="766">
        <f>A243+0.01</f>
        <v>10.01</v>
      </c>
      <c r="B244" s="767" t="s">
        <v>1418</v>
      </c>
      <c r="C244" s="768" t="s">
        <v>597</v>
      </c>
      <c r="D244" s="768">
        <v>1</v>
      </c>
      <c r="E244" s="75"/>
      <c r="F244" s="759">
        <f>D244*E244</f>
        <v>0</v>
      </c>
      <c r="H244" s="757"/>
    </row>
    <row r="245" spans="1:8" ht="153">
      <c r="A245" s="766">
        <f t="shared" ref="A245:A265" si="17">A244+0.01</f>
        <v>10.02</v>
      </c>
      <c r="B245" s="767" t="s">
        <v>1419</v>
      </c>
      <c r="C245" s="768" t="s">
        <v>597</v>
      </c>
      <c r="D245" s="768">
        <v>1</v>
      </c>
      <c r="E245" s="75"/>
      <c r="F245" s="759">
        <f t="shared" ref="F245:F265" si="18">D245*E245</f>
        <v>0</v>
      </c>
      <c r="H245" s="757"/>
    </row>
    <row r="246" spans="1:8" ht="153">
      <c r="A246" s="766">
        <f t="shared" si="17"/>
        <v>10.029999999999999</v>
      </c>
      <c r="B246" s="767" t="s">
        <v>1420</v>
      </c>
      <c r="C246" s="768" t="s">
        <v>597</v>
      </c>
      <c r="D246" s="768">
        <v>1</v>
      </c>
      <c r="E246" s="75"/>
      <c r="F246" s="759">
        <f t="shared" si="18"/>
        <v>0</v>
      </c>
      <c r="H246" s="757"/>
    </row>
    <row r="247" spans="1:8" ht="76.5">
      <c r="A247" s="766">
        <f t="shared" si="17"/>
        <v>10.039999999999999</v>
      </c>
      <c r="B247" s="767" t="s">
        <v>1394</v>
      </c>
      <c r="C247" s="768" t="s">
        <v>597</v>
      </c>
      <c r="D247" s="768">
        <v>1</v>
      </c>
      <c r="E247" s="75"/>
      <c r="F247" s="760">
        <f t="shared" si="18"/>
        <v>0</v>
      </c>
      <c r="H247" s="757"/>
    </row>
    <row r="248" spans="1:8">
      <c r="A248" s="766">
        <f t="shared" si="17"/>
        <v>10.049999999999999</v>
      </c>
      <c r="B248" s="767" t="s">
        <v>1399</v>
      </c>
      <c r="C248" s="768" t="s">
        <v>597</v>
      </c>
      <c r="D248" s="768">
        <v>1</v>
      </c>
      <c r="E248" s="75"/>
      <c r="F248" s="759">
        <f t="shared" si="18"/>
        <v>0</v>
      </c>
      <c r="H248" s="757"/>
    </row>
    <row r="249" spans="1:8">
      <c r="A249" s="766">
        <f t="shared" si="17"/>
        <v>10.059999999999999</v>
      </c>
      <c r="B249" s="767" t="s">
        <v>1400</v>
      </c>
      <c r="C249" s="768" t="s">
        <v>597</v>
      </c>
      <c r="D249" s="768">
        <v>1</v>
      </c>
      <c r="E249" s="75"/>
      <c r="F249" s="759">
        <f t="shared" si="18"/>
        <v>0</v>
      </c>
      <c r="H249" s="757"/>
    </row>
    <row r="250" spans="1:8">
      <c r="A250" s="766">
        <f t="shared" si="17"/>
        <v>10.069999999999999</v>
      </c>
      <c r="B250" s="767" t="s">
        <v>1401</v>
      </c>
      <c r="C250" s="768" t="s">
        <v>597</v>
      </c>
      <c r="D250" s="768">
        <v>2</v>
      </c>
      <c r="E250" s="75"/>
      <c r="F250" s="759">
        <f t="shared" si="18"/>
        <v>0</v>
      </c>
      <c r="H250" s="757"/>
    </row>
    <row r="251" spans="1:8" ht="25.5">
      <c r="A251" s="766">
        <f t="shared" si="17"/>
        <v>10.079999999999998</v>
      </c>
      <c r="B251" s="767" t="s">
        <v>1402</v>
      </c>
      <c r="C251" s="768" t="s">
        <v>597</v>
      </c>
      <c r="D251" s="768">
        <v>1</v>
      </c>
      <c r="E251" s="75"/>
      <c r="F251" s="759">
        <f t="shared" si="18"/>
        <v>0</v>
      </c>
      <c r="H251" s="757"/>
    </row>
    <row r="252" spans="1:8">
      <c r="A252" s="766">
        <f t="shared" si="17"/>
        <v>10.089999999999998</v>
      </c>
      <c r="B252" s="767" t="s">
        <v>1403</v>
      </c>
      <c r="C252" s="768" t="s">
        <v>12</v>
      </c>
      <c r="D252" s="768">
        <v>2</v>
      </c>
      <c r="E252" s="75"/>
      <c r="F252" s="759">
        <f t="shared" si="18"/>
        <v>0</v>
      </c>
      <c r="H252" s="757"/>
    </row>
    <row r="253" spans="1:8" ht="25.5">
      <c r="A253" s="766">
        <f t="shared" si="17"/>
        <v>10.099999999999998</v>
      </c>
      <c r="B253" s="767" t="s">
        <v>1404</v>
      </c>
      <c r="C253" s="768" t="s">
        <v>12</v>
      </c>
      <c r="D253" s="768">
        <v>2</v>
      </c>
      <c r="E253" s="75"/>
      <c r="F253" s="759">
        <f t="shared" si="18"/>
        <v>0</v>
      </c>
      <c r="H253" s="757"/>
    </row>
    <row r="254" spans="1:8">
      <c r="A254" s="766">
        <f t="shared" si="17"/>
        <v>10.109999999999998</v>
      </c>
      <c r="B254" s="767" t="s">
        <v>1405</v>
      </c>
      <c r="C254" s="768" t="s">
        <v>597</v>
      </c>
      <c r="D254" s="768">
        <v>1</v>
      </c>
      <c r="E254" s="75"/>
      <c r="F254" s="759">
        <f t="shared" si="18"/>
        <v>0</v>
      </c>
      <c r="H254" s="757"/>
    </row>
    <row r="255" spans="1:8">
      <c r="A255" s="766">
        <f t="shared" si="17"/>
        <v>10.119999999999997</v>
      </c>
      <c r="B255" s="767" t="s">
        <v>1406</v>
      </c>
      <c r="C255" s="768" t="s">
        <v>597</v>
      </c>
      <c r="D255" s="768">
        <v>1</v>
      </c>
      <c r="E255" s="75"/>
      <c r="F255" s="759">
        <f t="shared" si="18"/>
        <v>0</v>
      </c>
      <c r="H255" s="757"/>
    </row>
    <row r="256" spans="1:8">
      <c r="A256" s="766">
        <f t="shared" si="17"/>
        <v>10.129999999999997</v>
      </c>
      <c r="B256" s="767" t="s">
        <v>1407</v>
      </c>
      <c r="C256" s="768" t="s">
        <v>597</v>
      </c>
      <c r="D256" s="768">
        <v>1</v>
      </c>
      <c r="E256" s="75"/>
      <c r="F256" s="759">
        <f t="shared" si="18"/>
        <v>0</v>
      </c>
      <c r="H256" s="757"/>
    </row>
    <row r="257" spans="1:8">
      <c r="A257" s="766">
        <f t="shared" si="17"/>
        <v>10.139999999999997</v>
      </c>
      <c r="B257" s="767" t="s">
        <v>1408</v>
      </c>
      <c r="C257" s="768" t="s">
        <v>597</v>
      </c>
      <c r="D257" s="768">
        <v>1</v>
      </c>
      <c r="E257" s="75"/>
      <c r="F257" s="759">
        <f t="shared" si="18"/>
        <v>0</v>
      </c>
      <c r="H257" s="757"/>
    </row>
    <row r="258" spans="1:8">
      <c r="A258" s="766">
        <f t="shared" si="17"/>
        <v>10.149999999999997</v>
      </c>
      <c r="B258" s="767" t="s">
        <v>1409</v>
      </c>
      <c r="C258" s="768" t="s">
        <v>597</v>
      </c>
      <c r="D258" s="768">
        <v>1</v>
      </c>
      <c r="E258" s="75"/>
      <c r="F258" s="759">
        <f t="shared" si="18"/>
        <v>0</v>
      </c>
      <c r="H258" s="757"/>
    </row>
    <row r="259" spans="1:8">
      <c r="A259" s="766">
        <f t="shared" si="17"/>
        <v>10.159999999999997</v>
      </c>
      <c r="B259" s="767" t="s">
        <v>1410</v>
      </c>
      <c r="C259" s="768" t="s">
        <v>597</v>
      </c>
      <c r="D259" s="768">
        <v>1</v>
      </c>
      <c r="E259" s="75"/>
      <c r="F259" s="759">
        <f t="shared" si="18"/>
        <v>0</v>
      </c>
      <c r="H259" s="757"/>
    </row>
    <row r="260" spans="1:8">
      <c r="A260" s="766">
        <f t="shared" si="17"/>
        <v>10.169999999999996</v>
      </c>
      <c r="B260" s="767" t="s">
        <v>1411</v>
      </c>
      <c r="C260" s="768" t="s">
        <v>597</v>
      </c>
      <c r="D260" s="768">
        <v>1</v>
      </c>
      <c r="E260" s="75"/>
      <c r="F260" s="759">
        <f t="shared" si="18"/>
        <v>0</v>
      </c>
      <c r="H260" s="757"/>
    </row>
    <row r="261" spans="1:8">
      <c r="A261" s="766">
        <f t="shared" si="17"/>
        <v>10.179999999999996</v>
      </c>
      <c r="B261" s="767" t="s">
        <v>1412</v>
      </c>
      <c r="C261" s="768" t="s">
        <v>597</v>
      </c>
      <c r="D261" s="768">
        <v>1</v>
      </c>
      <c r="E261" s="75"/>
      <c r="F261" s="759">
        <f t="shared" si="18"/>
        <v>0</v>
      </c>
      <c r="H261" s="757"/>
    </row>
    <row r="262" spans="1:8">
      <c r="A262" s="766">
        <f t="shared" si="17"/>
        <v>10.189999999999996</v>
      </c>
      <c r="B262" s="767" t="s">
        <v>1413</v>
      </c>
      <c r="C262" s="768" t="s">
        <v>597</v>
      </c>
      <c r="D262" s="768">
        <v>1</v>
      </c>
      <c r="E262" s="75"/>
      <c r="F262" s="759">
        <f t="shared" si="18"/>
        <v>0</v>
      </c>
      <c r="H262" s="757"/>
    </row>
    <row r="263" spans="1:8">
      <c r="A263" s="766">
        <f t="shared" si="17"/>
        <v>10.199999999999996</v>
      </c>
      <c r="B263" s="767" t="s">
        <v>1414</v>
      </c>
      <c r="C263" s="768" t="s">
        <v>12</v>
      </c>
      <c r="D263" s="768">
        <v>1</v>
      </c>
      <c r="E263" s="75"/>
      <c r="F263" s="759">
        <f t="shared" si="18"/>
        <v>0</v>
      </c>
      <c r="H263" s="757"/>
    </row>
    <row r="264" spans="1:8">
      <c r="A264" s="766">
        <f t="shared" si="17"/>
        <v>10.209999999999996</v>
      </c>
      <c r="B264" s="767" t="s">
        <v>1415</v>
      </c>
      <c r="C264" s="768" t="s">
        <v>597</v>
      </c>
      <c r="D264" s="768">
        <v>1</v>
      </c>
      <c r="E264" s="75"/>
      <c r="F264" s="759">
        <f t="shared" si="18"/>
        <v>0</v>
      </c>
      <c r="H264" s="757"/>
    </row>
    <row r="265" spans="1:8">
      <c r="A265" s="766">
        <f t="shared" si="17"/>
        <v>10.219999999999995</v>
      </c>
      <c r="B265" s="767" t="s">
        <v>1416</v>
      </c>
      <c r="C265" s="768" t="s">
        <v>597</v>
      </c>
      <c r="D265" s="768">
        <v>1</v>
      </c>
      <c r="E265" s="75"/>
      <c r="F265" s="759">
        <f t="shared" si="18"/>
        <v>0</v>
      </c>
      <c r="H265" s="757"/>
    </row>
    <row r="266" spans="1:8">
      <c r="A266" s="387"/>
      <c r="B266" s="404"/>
      <c r="C266" s="758"/>
      <c r="D266" s="366"/>
      <c r="E266" s="759"/>
      <c r="F266" s="760"/>
      <c r="H266" s="757"/>
    </row>
    <row r="267" spans="1:8">
      <c r="A267" s="387"/>
      <c r="B267" s="761"/>
      <c r="C267" s="758"/>
      <c r="D267" s="366"/>
      <c r="E267" s="759"/>
      <c r="F267" s="760"/>
      <c r="H267" s="757"/>
    </row>
    <row r="268" spans="1:8" ht="30">
      <c r="A268" s="762">
        <v>11</v>
      </c>
      <c r="B268" s="763" t="s">
        <v>1431</v>
      </c>
      <c r="C268" s="768"/>
      <c r="D268" s="768"/>
      <c r="E268" s="759"/>
      <c r="F268" s="759"/>
      <c r="H268" s="757"/>
    </row>
    <row r="269" spans="1:8" ht="178.5">
      <c r="A269" s="766">
        <f>A268+0.01</f>
        <v>11.01</v>
      </c>
      <c r="B269" s="767" t="s">
        <v>1387</v>
      </c>
      <c r="C269" s="768" t="s">
        <v>597</v>
      </c>
      <c r="D269" s="768">
        <v>1</v>
      </c>
      <c r="E269" s="75"/>
      <c r="F269" s="759">
        <f>D269*E269</f>
        <v>0</v>
      </c>
      <c r="H269" s="757"/>
    </row>
    <row r="270" spans="1:8" ht="127.5">
      <c r="A270" s="766">
        <f t="shared" ref="A270:A294" si="19">A269+0.01</f>
        <v>11.02</v>
      </c>
      <c r="B270" s="767" t="s">
        <v>1422</v>
      </c>
      <c r="C270" s="768" t="s">
        <v>597</v>
      </c>
      <c r="D270" s="768">
        <v>2</v>
      </c>
      <c r="E270" s="75"/>
      <c r="F270" s="759">
        <f t="shared" ref="F270:F275" si="20">D270*E270</f>
        <v>0</v>
      </c>
      <c r="H270" s="757"/>
    </row>
    <row r="271" spans="1:8" ht="38.25">
      <c r="A271" s="766">
        <f t="shared" si="19"/>
        <v>11.03</v>
      </c>
      <c r="B271" s="767" t="s">
        <v>1423</v>
      </c>
      <c r="C271" s="768" t="s">
        <v>597</v>
      </c>
      <c r="D271" s="768">
        <v>1</v>
      </c>
      <c r="E271" s="75"/>
      <c r="F271" s="759">
        <f t="shared" si="20"/>
        <v>0</v>
      </c>
      <c r="H271" s="757"/>
    </row>
    <row r="272" spans="1:8" ht="38.25">
      <c r="A272" s="766">
        <f t="shared" si="19"/>
        <v>11.04</v>
      </c>
      <c r="B272" s="767" t="s">
        <v>1424</v>
      </c>
      <c r="C272" s="768" t="s">
        <v>597</v>
      </c>
      <c r="D272" s="768">
        <v>1</v>
      </c>
      <c r="E272" s="75"/>
      <c r="F272" s="759">
        <f t="shared" si="20"/>
        <v>0</v>
      </c>
      <c r="H272" s="757"/>
    </row>
    <row r="273" spans="1:8">
      <c r="A273" s="766">
        <f t="shared" si="19"/>
        <v>11.049999999999999</v>
      </c>
      <c r="B273" s="767" t="s">
        <v>1391</v>
      </c>
      <c r="C273" s="768" t="s">
        <v>12</v>
      </c>
      <c r="D273" s="768">
        <v>3</v>
      </c>
      <c r="E273" s="75"/>
      <c r="F273" s="759">
        <f t="shared" si="20"/>
        <v>0</v>
      </c>
      <c r="H273" s="757"/>
    </row>
    <row r="274" spans="1:8">
      <c r="A274" s="766">
        <f t="shared" si="19"/>
        <v>11.059999999999999</v>
      </c>
      <c r="B274" s="767" t="s">
        <v>1426</v>
      </c>
      <c r="C274" s="768" t="s">
        <v>12</v>
      </c>
      <c r="D274" s="768">
        <v>3</v>
      </c>
      <c r="E274" s="75"/>
      <c r="F274" s="759">
        <f t="shared" si="20"/>
        <v>0</v>
      </c>
      <c r="H274" s="757"/>
    </row>
    <row r="275" spans="1:8" ht="76.5">
      <c r="A275" s="766">
        <f t="shared" si="19"/>
        <v>11.069999999999999</v>
      </c>
      <c r="B275" s="767" t="s">
        <v>1394</v>
      </c>
      <c r="C275" s="768" t="s">
        <v>597</v>
      </c>
      <c r="D275" s="768">
        <v>1</v>
      </c>
      <c r="E275" s="75"/>
      <c r="F275" s="760">
        <f t="shared" si="20"/>
        <v>0</v>
      </c>
      <c r="H275" s="757"/>
    </row>
    <row r="276" spans="1:8" ht="114.75">
      <c r="A276" s="766">
        <f>A274+0.01</f>
        <v>11.069999999999999</v>
      </c>
      <c r="B276" s="767" t="s">
        <v>1428</v>
      </c>
      <c r="C276" s="768" t="s">
        <v>597</v>
      </c>
      <c r="D276" s="768">
        <v>1</v>
      </c>
      <c r="E276" s="75"/>
      <c r="F276" s="759">
        <f>D276*E276</f>
        <v>0</v>
      </c>
      <c r="H276" s="757"/>
    </row>
    <row r="277" spans="1:8">
      <c r="A277" s="766">
        <f t="shared" si="19"/>
        <v>11.079999999999998</v>
      </c>
      <c r="B277" s="767" t="s">
        <v>1399</v>
      </c>
      <c r="C277" s="768" t="s">
        <v>597</v>
      </c>
      <c r="D277" s="768">
        <v>1</v>
      </c>
      <c r="E277" s="75"/>
      <c r="F277" s="759">
        <f t="shared" ref="F277:F294" si="21">D277*E277</f>
        <v>0</v>
      </c>
      <c r="H277" s="757"/>
    </row>
    <row r="278" spans="1:8">
      <c r="A278" s="766">
        <f t="shared" si="19"/>
        <v>11.089999999999998</v>
      </c>
      <c r="B278" s="767" t="s">
        <v>1400</v>
      </c>
      <c r="C278" s="768" t="s">
        <v>597</v>
      </c>
      <c r="D278" s="768">
        <v>1</v>
      </c>
      <c r="E278" s="75"/>
      <c r="F278" s="759">
        <f t="shared" si="21"/>
        <v>0</v>
      </c>
      <c r="H278" s="757"/>
    </row>
    <row r="279" spans="1:8">
      <c r="A279" s="766">
        <f t="shared" si="19"/>
        <v>11.099999999999998</v>
      </c>
      <c r="B279" s="767" t="s">
        <v>1401</v>
      </c>
      <c r="C279" s="768" t="s">
        <v>597</v>
      </c>
      <c r="D279" s="768">
        <v>1</v>
      </c>
      <c r="E279" s="75"/>
      <c r="F279" s="759">
        <f t="shared" si="21"/>
        <v>0</v>
      </c>
      <c r="H279" s="757"/>
    </row>
    <row r="280" spans="1:8" ht="25.5">
      <c r="A280" s="766">
        <f t="shared" si="19"/>
        <v>11.109999999999998</v>
      </c>
      <c r="B280" s="767" t="s">
        <v>1402</v>
      </c>
      <c r="C280" s="768" t="s">
        <v>597</v>
      </c>
      <c r="D280" s="768">
        <v>1</v>
      </c>
      <c r="E280" s="75"/>
      <c r="F280" s="759">
        <f t="shared" si="21"/>
        <v>0</v>
      </c>
      <c r="H280" s="757"/>
    </row>
    <row r="281" spans="1:8">
      <c r="A281" s="766">
        <f t="shared" si="19"/>
        <v>11.119999999999997</v>
      </c>
      <c r="B281" s="767" t="s">
        <v>1403</v>
      </c>
      <c r="C281" s="768" t="s">
        <v>12</v>
      </c>
      <c r="D281" s="768">
        <v>4</v>
      </c>
      <c r="E281" s="75"/>
      <c r="F281" s="759">
        <f t="shared" si="21"/>
        <v>0</v>
      </c>
      <c r="H281" s="757"/>
    </row>
    <row r="282" spans="1:8" ht="25.5">
      <c r="A282" s="766">
        <f t="shared" si="19"/>
        <v>11.129999999999997</v>
      </c>
      <c r="B282" s="767" t="s">
        <v>1404</v>
      </c>
      <c r="C282" s="768" t="s">
        <v>12</v>
      </c>
      <c r="D282" s="768">
        <v>4</v>
      </c>
      <c r="E282" s="75"/>
      <c r="F282" s="759">
        <f t="shared" si="21"/>
        <v>0</v>
      </c>
      <c r="H282" s="757"/>
    </row>
    <row r="283" spans="1:8">
      <c r="A283" s="766">
        <f t="shared" si="19"/>
        <v>11.139999999999997</v>
      </c>
      <c r="B283" s="767" t="s">
        <v>1405</v>
      </c>
      <c r="C283" s="768" t="s">
        <v>597</v>
      </c>
      <c r="D283" s="768">
        <v>1</v>
      </c>
      <c r="E283" s="75"/>
      <c r="F283" s="759">
        <f t="shared" si="21"/>
        <v>0</v>
      </c>
      <c r="H283" s="757"/>
    </row>
    <row r="284" spans="1:8">
      <c r="A284" s="766">
        <f t="shared" si="19"/>
        <v>11.149999999999997</v>
      </c>
      <c r="B284" s="767" t="s">
        <v>1406</v>
      </c>
      <c r="C284" s="768" t="s">
        <v>597</v>
      </c>
      <c r="D284" s="768">
        <v>1</v>
      </c>
      <c r="E284" s="75"/>
      <c r="F284" s="759">
        <f t="shared" si="21"/>
        <v>0</v>
      </c>
      <c r="H284" s="757"/>
    </row>
    <row r="285" spans="1:8">
      <c r="A285" s="766">
        <f t="shared" si="19"/>
        <v>11.159999999999997</v>
      </c>
      <c r="B285" s="767" t="s">
        <v>1407</v>
      </c>
      <c r="C285" s="768" t="s">
        <v>597</v>
      </c>
      <c r="D285" s="768">
        <v>1</v>
      </c>
      <c r="E285" s="75"/>
      <c r="F285" s="759">
        <f t="shared" si="21"/>
        <v>0</v>
      </c>
      <c r="H285" s="757"/>
    </row>
    <row r="286" spans="1:8">
      <c r="A286" s="766">
        <f t="shared" si="19"/>
        <v>11.169999999999996</v>
      </c>
      <c r="B286" s="767" t="s">
        <v>1408</v>
      </c>
      <c r="C286" s="768" t="s">
        <v>597</v>
      </c>
      <c r="D286" s="768">
        <v>1</v>
      </c>
      <c r="E286" s="75"/>
      <c r="F286" s="759">
        <f t="shared" si="21"/>
        <v>0</v>
      </c>
      <c r="H286" s="757"/>
    </row>
    <row r="287" spans="1:8">
      <c r="A287" s="766">
        <f t="shared" si="19"/>
        <v>11.179999999999996</v>
      </c>
      <c r="B287" s="767" t="s">
        <v>1409</v>
      </c>
      <c r="C287" s="768" t="s">
        <v>597</v>
      </c>
      <c r="D287" s="768">
        <v>1</v>
      </c>
      <c r="E287" s="75"/>
      <c r="F287" s="759">
        <f t="shared" si="21"/>
        <v>0</v>
      </c>
      <c r="H287" s="757"/>
    </row>
    <row r="288" spans="1:8">
      <c r="A288" s="766">
        <f t="shared" si="19"/>
        <v>11.189999999999996</v>
      </c>
      <c r="B288" s="767" t="s">
        <v>1410</v>
      </c>
      <c r="C288" s="768" t="s">
        <v>597</v>
      </c>
      <c r="D288" s="768">
        <v>1</v>
      </c>
      <c r="E288" s="75"/>
      <c r="F288" s="759">
        <f t="shared" si="21"/>
        <v>0</v>
      </c>
      <c r="H288" s="757"/>
    </row>
    <row r="289" spans="1:8">
      <c r="A289" s="766">
        <f t="shared" si="19"/>
        <v>11.199999999999996</v>
      </c>
      <c r="B289" s="767" t="s">
        <v>1411</v>
      </c>
      <c r="C289" s="768" t="s">
        <v>597</v>
      </c>
      <c r="D289" s="768">
        <v>1</v>
      </c>
      <c r="E289" s="75"/>
      <c r="F289" s="759">
        <f t="shared" si="21"/>
        <v>0</v>
      </c>
      <c r="H289" s="757"/>
    </row>
    <row r="290" spans="1:8">
      <c r="A290" s="766">
        <f t="shared" si="19"/>
        <v>11.209999999999996</v>
      </c>
      <c r="B290" s="767" t="s">
        <v>1412</v>
      </c>
      <c r="C290" s="768" t="s">
        <v>597</v>
      </c>
      <c r="D290" s="768">
        <v>1</v>
      </c>
      <c r="E290" s="75"/>
      <c r="F290" s="759">
        <f t="shared" si="21"/>
        <v>0</v>
      </c>
      <c r="H290" s="757"/>
    </row>
    <row r="291" spans="1:8">
      <c r="A291" s="766">
        <f t="shared" si="19"/>
        <v>11.219999999999995</v>
      </c>
      <c r="B291" s="767" t="s">
        <v>1413</v>
      </c>
      <c r="C291" s="768" t="s">
        <v>597</v>
      </c>
      <c r="D291" s="768">
        <v>1</v>
      </c>
      <c r="E291" s="75"/>
      <c r="F291" s="759">
        <f t="shared" si="21"/>
        <v>0</v>
      </c>
      <c r="H291" s="757"/>
    </row>
    <row r="292" spans="1:8">
      <c r="A292" s="766">
        <f t="shared" si="19"/>
        <v>11.229999999999995</v>
      </c>
      <c r="B292" s="767" t="s">
        <v>1414</v>
      </c>
      <c r="C292" s="768" t="s">
        <v>12</v>
      </c>
      <c r="D292" s="768">
        <v>1</v>
      </c>
      <c r="E292" s="75"/>
      <c r="F292" s="759">
        <f t="shared" si="21"/>
        <v>0</v>
      </c>
      <c r="H292" s="757"/>
    </row>
    <row r="293" spans="1:8">
      <c r="A293" s="766">
        <f t="shared" si="19"/>
        <v>11.239999999999995</v>
      </c>
      <c r="B293" s="767" t="s">
        <v>1415</v>
      </c>
      <c r="C293" s="768" t="s">
        <v>597</v>
      </c>
      <c r="D293" s="768">
        <v>1</v>
      </c>
      <c r="E293" s="75"/>
      <c r="F293" s="759">
        <f t="shared" si="21"/>
        <v>0</v>
      </c>
      <c r="H293" s="757"/>
    </row>
    <row r="294" spans="1:8">
      <c r="A294" s="766">
        <f t="shared" si="19"/>
        <v>11.249999999999995</v>
      </c>
      <c r="B294" s="767" t="s">
        <v>1416</v>
      </c>
      <c r="C294" s="768" t="s">
        <v>597</v>
      </c>
      <c r="D294" s="768">
        <v>1</v>
      </c>
      <c r="E294" s="75"/>
      <c r="F294" s="759">
        <f t="shared" si="21"/>
        <v>0</v>
      </c>
      <c r="H294" s="757"/>
    </row>
    <row r="295" spans="1:8">
      <c r="A295" s="387"/>
      <c r="B295" s="404"/>
      <c r="C295" s="758"/>
      <c r="D295" s="366"/>
      <c r="E295" s="774"/>
      <c r="F295" s="760"/>
      <c r="H295" s="757"/>
    </row>
    <row r="296" spans="1:8">
      <c r="A296" s="387"/>
      <c r="B296" s="761"/>
      <c r="C296" s="758"/>
      <c r="D296" s="366"/>
      <c r="E296" s="774"/>
      <c r="F296" s="760"/>
      <c r="H296" s="757"/>
    </row>
    <row r="297" spans="1:8" ht="30">
      <c r="A297" s="762">
        <v>12</v>
      </c>
      <c r="B297" s="763" t="s">
        <v>1432</v>
      </c>
      <c r="C297" s="764"/>
      <c r="D297" s="764"/>
      <c r="E297" s="774"/>
      <c r="F297" s="765"/>
      <c r="H297" s="757"/>
    </row>
    <row r="298" spans="1:8" ht="165.75">
      <c r="A298" s="766">
        <f t="shared" ref="A298:A323" si="22">A297+0.01</f>
        <v>12.01</v>
      </c>
      <c r="B298" s="767" t="s">
        <v>1433</v>
      </c>
      <c r="C298" s="768" t="s">
        <v>597</v>
      </c>
      <c r="D298" s="768">
        <v>1</v>
      </c>
      <c r="E298" s="75"/>
      <c r="F298" s="759">
        <f t="shared" ref="F298:F323" si="23">D298*E298</f>
        <v>0</v>
      </c>
      <c r="H298" s="757"/>
    </row>
    <row r="299" spans="1:8" ht="102">
      <c r="A299" s="766">
        <f t="shared" si="22"/>
        <v>12.02</v>
      </c>
      <c r="B299" s="767" t="s">
        <v>1434</v>
      </c>
      <c r="C299" s="768" t="s">
        <v>597</v>
      </c>
      <c r="D299" s="768">
        <v>1</v>
      </c>
      <c r="E299" s="75"/>
      <c r="F299" s="759">
        <f t="shared" si="23"/>
        <v>0</v>
      </c>
      <c r="H299" s="757"/>
    </row>
    <row r="300" spans="1:8" ht="38.25">
      <c r="A300" s="766">
        <f t="shared" si="22"/>
        <v>12.03</v>
      </c>
      <c r="B300" s="767" t="s">
        <v>1389</v>
      </c>
      <c r="C300" s="768" t="s">
        <v>597</v>
      </c>
      <c r="D300" s="768">
        <v>1</v>
      </c>
      <c r="E300" s="75"/>
      <c r="F300" s="759">
        <f t="shared" si="23"/>
        <v>0</v>
      </c>
      <c r="H300" s="757"/>
    </row>
    <row r="301" spans="1:8">
      <c r="A301" s="766">
        <f t="shared" si="22"/>
        <v>12.04</v>
      </c>
      <c r="B301" s="767" t="s">
        <v>1391</v>
      </c>
      <c r="C301" s="768" t="s">
        <v>12</v>
      </c>
      <c r="D301" s="768">
        <v>3</v>
      </c>
      <c r="E301" s="75"/>
      <c r="F301" s="759">
        <f t="shared" si="23"/>
        <v>0</v>
      </c>
      <c r="H301" s="757"/>
    </row>
    <row r="302" spans="1:8" ht="25.5">
      <c r="A302" s="766">
        <f t="shared" si="22"/>
        <v>12.049999999999999</v>
      </c>
      <c r="B302" s="767" t="s">
        <v>1393</v>
      </c>
      <c r="C302" s="768" t="s">
        <v>597</v>
      </c>
      <c r="D302" s="768">
        <v>1</v>
      </c>
      <c r="E302" s="75"/>
      <c r="F302" s="759">
        <f t="shared" si="23"/>
        <v>0</v>
      </c>
      <c r="H302" s="757"/>
    </row>
    <row r="303" spans="1:8" ht="76.5">
      <c r="A303" s="766">
        <f t="shared" si="22"/>
        <v>12.059999999999999</v>
      </c>
      <c r="B303" s="767" t="s">
        <v>1435</v>
      </c>
      <c r="C303" s="768" t="s">
        <v>597</v>
      </c>
      <c r="D303" s="768">
        <v>1</v>
      </c>
      <c r="E303" s="75"/>
      <c r="F303" s="759">
        <f t="shared" si="23"/>
        <v>0</v>
      </c>
      <c r="H303" s="757"/>
    </row>
    <row r="304" spans="1:8">
      <c r="A304" s="766">
        <f t="shared" si="22"/>
        <v>12.069999999999999</v>
      </c>
      <c r="B304" s="767" t="s">
        <v>1436</v>
      </c>
      <c r="C304" s="768" t="s">
        <v>12</v>
      </c>
      <c r="D304" s="768">
        <v>3</v>
      </c>
      <c r="E304" s="75"/>
      <c r="F304" s="759">
        <f t="shared" si="23"/>
        <v>0</v>
      </c>
      <c r="H304" s="757"/>
    </row>
    <row r="305" spans="1:8" ht="25.5">
      <c r="A305" s="766">
        <f t="shared" si="22"/>
        <v>12.079999999999998</v>
      </c>
      <c r="B305" s="767" t="s">
        <v>1395</v>
      </c>
      <c r="C305" s="768" t="s">
        <v>597</v>
      </c>
      <c r="D305" s="768">
        <v>1</v>
      </c>
      <c r="E305" s="75"/>
      <c r="F305" s="759">
        <f t="shared" si="23"/>
        <v>0</v>
      </c>
      <c r="H305" s="757"/>
    </row>
    <row r="306" spans="1:8">
      <c r="A306" s="766">
        <f t="shared" si="22"/>
        <v>12.089999999999998</v>
      </c>
      <c r="B306" s="767" t="s">
        <v>1399</v>
      </c>
      <c r="C306" s="768" t="s">
        <v>597</v>
      </c>
      <c r="D306" s="768">
        <v>1</v>
      </c>
      <c r="E306" s="75"/>
      <c r="F306" s="759">
        <f t="shared" si="23"/>
        <v>0</v>
      </c>
      <c r="H306" s="757"/>
    </row>
    <row r="307" spans="1:8">
      <c r="A307" s="766">
        <f t="shared" si="22"/>
        <v>12.099999999999998</v>
      </c>
      <c r="B307" s="767" t="s">
        <v>1400</v>
      </c>
      <c r="C307" s="768" t="s">
        <v>597</v>
      </c>
      <c r="D307" s="768">
        <v>1</v>
      </c>
      <c r="E307" s="75"/>
      <c r="F307" s="759">
        <f t="shared" si="23"/>
        <v>0</v>
      </c>
      <c r="H307" s="757"/>
    </row>
    <row r="308" spans="1:8">
      <c r="A308" s="766">
        <f t="shared" si="22"/>
        <v>12.109999999999998</v>
      </c>
      <c r="B308" s="767" t="s">
        <v>1437</v>
      </c>
      <c r="C308" s="768" t="s">
        <v>597</v>
      </c>
      <c r="D308" s="768">
        <v>1</v>
      </c>
      <c r="E308" s="75"/>
      <c r="F308" s="759">
        <f t="shared" si="23"/>
        <v>0</v>
      </c>
      <c r="H308" s="757"/>
    </row>
    <row r="309" spans="1:8">
      <c r="A309" s="766">
        <f t="shared" si="22"/>
        <v>12.119999999999997</v>
      </c>
      <c r="B309" s="767" t="s">
        <v>1401</v>
      </c>
      <c r="C309" s="768" t="s">
        <v>597</v>
      </c>
      <c r="D309" s="768">
        <v>1</v>
      </c>
      <c r="E309" s="75"/>
      <c r="F309" s="759">
        <f t="shared" si="23"/>
        <v>0</v>
      </c>
      <c r="H309" s="757"/>
    </row>
    <row r="310" spans="1:8">
      <c r="A310" s="766">
        <f t="shared" si="22"/>
        <v>12.129999999999997</v>
      </c>
      <c r="B310" s="767" t="s">
        <v>1403</v>
      </c>
      <c r="C310" s="768" t="s">
        <v>12</v>
      </c>
      <c r="D310" s="768">
        <v>1</v>
      </c>
      <c r="E310" s="75"/>
      <c r="F310" s="759">
        <f t="shared" si="23"/>
        <v>0</v>
      </c>
      <c r="H310" s="757"/>
    </row>
    <row r="311" spans="1:8" ht="25.5">
      <c r="A311" s="766">
        <f t="shared" si="22"/>
        <v>12.139999999999997</v>
      </c>
      <c r="B311" s="767" t="s">
        <v>1404</v>
      </c>
      <c r="C311" s="768" t="s">
        <v>12</v>
      </c>
      <c r="D311" s="768">
        <v>1</v>
      </c>
      <c r="E311" s="75"/>
      <c r="F311" s="759">
        <f t="shared" si="23"/>
        <v>0</v>
      </c>
      <c r="H311" s="757"/>
    </row>
    <row r="312" spans="1:8">
      <c r="A312" s="766">
        <f t="shared" si="22"/>
        <v>12.149999999999997</v>
      </c>
      <c r="B312" s="767" t="s">
        <v>1405</v>
      </c>
      <c r="C312" s="768" t="s">
        <v>597</v>
      </c>
      <c r="D312" s="768">
        <v>1</v>
      </c>
      <c r="E312" s="75"/>
      <c r="F312" s="759">
        <f t="shared" si="23"/>
        <v>0</v>
      </c>
      <c r="H312" s="757"/>
    </row>
    <row r="313" spans="1:8">
      <c r="A313" s="766">
        <f t="shared" si="22"/>
        <v>12.159999999999997</v>
      </c>
      <c r="B313" s="767" t="s">
        <v>1406</v>
      </c>
      <c r="C313" s="768" t="s">
        <v>597</v>
      </c>
      <c r="D313" s="768">
        <v>1</v>
      </c>
      <c r="E313" s="75"/>
      <c r="F313" s="759">
        <f t="shared" si="23"/>
        <v>0</v>
      </c>
      <c r="H313" s="757"/>
    </row>
    <row r="314" spans="1:8">
      <c r="A314" s="766">
        <f t="shared" si="22"/>
        <v>12.169999999999996</v>
      </c>
      <c r="B314" s="767" t="s">
        <v>1407</v>
      </c>
      <c r="C314" s="768" t="s">
        <v>597</v>
      </c>
      <c r="D314" s="768">
        <v>1</v>
      </c>
      <c r="E314" s="75"/>
      <c r="F314" s="759">
        <f t="shared" si="23"/>
        <v>0</v>
      </c>
      <c r="H314" s="757"/>
    </row>
    <row r="315" spans="1:8">
      <c r="A315" s="766">
        <f t="shared" si="22"/>
        <v>12.179999999999996</v>
      </c>
      <c r="B315" s="767" t="s">
        <v>1408</v>
      </c>
      <c r="C315" s="768" t="s">
        <v>597</v>
      </c>
      <c r="D315" s="768">
        <v>1</v>
      </c>
      <c r="E315" s="75"/>
      <c r="F315" s="759">
        <f t="shared" si="23"/>
        <v>0</v>
      </c>
      <c r="H315" s="757"/>
    </row>
    <row r="316" spans="1:8">
      <c r="A316" s="766">
        <f t="shared" si="22"/>
        <v>12.189999999999996</v>
      </c>
      <c r="B316" s="767" t="s">
        <v>1409</v>
      </c>
      <c r="C316" s="768" t="s">
        <v>597</v>
      </c>
      <c r="D316" s="768">
        <v>1</v>
      </c>
      <c r="E316" s="75"/>
      <c r="F316" s="759">
        <f t="shared" si="23"/>
        <v>0</v>
      </c>
      <c r="H316" s="757"/>
    </row>
    <row r="317" spans="1:8">
      <c r="A317" s="766">
        <f t="shared" si="22"/>
        <v>12.199999999999996</v>
      </c>
      <c r="B317" s="767" t="s">
        <v>1410</v>
      </c>
      <c r="C317" s="768" t="s">
        <v>597</v>
      </c>
      <c r="D317" s="768">
        <v>1</v>
      </c>
      <c r="E317" s="75"/>
      <c r="F317" s="759">
        <f t="shared" si="23"/>
        <v>0</v>
      </c>
      <c r="H317" s="757"/>
    </row>
    <row r="318" spans="1:8">
      <c r="A318" s="766">
        <f t="shared" si="22"/>
        <v>12.209999999999996</v>
      </c>
      <c r="B318" s="767" t="s">
        <v>1411</v>
      </c>
      <c r="C318" s="768" t="s">
        <v>597</v>
      </c>
      <c r="D318" s="768">
        <v>1</v>
      </c>
      <c r="E318" s="75"/>
      <c r="F318" s="759">
        <f t="shared" si="23"/>
        <v>0</v>
      </c>
      <c r="H318" s="757"/>
    </row>
    <row r="319" spans="1:8">
      <c r="A319" s="766">
        <f t="shared" si="22"/>
        <v>12.219999999999995</v>
      </c>
      <c r="B319" s="767" t="s">
        <v>1412</v>
      </c>
      <c r="C319" s="768" t="s">
        <v>597</v>
      </c>
      <c r="D319" s="768">
        <v>1</v>
      </c>
      <c r="E319" s="75"/>
      <c r="F319" s="759">
        <f t="shared" si="23"/>
        <v>0</v>
      </c>
      <c r="H319" s="757"/>
    </row>
    <row r="320" spans="1:8">
      <c r="A320" s="766">
        <f t="shared" si="22"/>
        <v>12.229999999999995</v>
      </c>
      <c r="B320" s="767" t="s">
        <v>1413</v>
      </c>
      <c r="C320" s="768" t="s">
        <v>597</v>
      </c>
      <c r="D320" s="768">
        <v>1</v>
      </c>
      <c r="E320" s="75"/>
      <c r="F320" s="759">
        <f t="shared" si="23"/>
        <v>0</v>
      </c>
      <c r="H320" s="757"/>
    </row>
    <row r="321" spans="1:8">
      <c r="A321" s="766">
        <f t="shared" si="22"/>
        <v>12.239999999999995</v>
      </c>
      <c r="B321" s="767" t="s">
        <v>1414</v>
      </c>
      <c r="C321" s="768" t="s">
        <v>12</v>
      </c>
      <c r="D321" s="768">
        <v>1</v>
      </c>
      <c r="E321" s="75"/>
      <c r="F321" s="759">
        <f t="shared" si="23"/>
        <v>0</v>
      </c>
      <c r="H321" s="757"/>
    </row>
    <row r="322" spans="1:8">
      <c r="A322" s="766">
        <f t="shared" si="22"/>
        <v>12.249999999999995</v>
      </c>
      <c r="B322" s="767" t="s">
        <v>1415</v>
      </c>
      <c r="C322" s="768" t="s">
        <v>597</v>
      </c>
      <c r="D322" s="768">
        <v>1</v>
      </c>
      <c r="E322" s="75"/>
      <c r="F322" s="759">
        <f t="shared" si="23"/>
        <v>0</v>
      </c>
      <c r="H322" s="757"/>
    </row>
    <row r="323" spans="1:8">
      <c r="A323" s="766">
        <f t="shared" si="22"/>
        <v>12.259999999999994</v>
      </c>
      <c r="B323" s="767" t="s">
        <v>1416</v>
      </c>
      <c r="C323" s="768" t="s">
        <v>597</v>
      </c>
      <c r="D323" s="768">
        <v>1</v>
      </c>
      <c r="E323" s="75"/>
      <c r="F323" s="759">
        <f t="shared" si="23"/>
        <v>0</v>
      </c>
      <c r="H323" s="757"/>
    </row>
    <row r="324" spans="1:8">
      <c r="A324" s="387"/>
      <c r="B324" s="404"/>
      <c r="C324" s="758"/>
      <c r="D324" s="366"/>
      <c r="E324" s="760"/>
      <c r="F324" s="760"/>
      <c r="H324" s="757"/>
    </row>
    <row r="325" spans="1:8">
      <c r="A325" s="387"/>
      <c r="B325" s="761"/>
      <c r="C325" s="758"/>
      <c r="D325" s="366"/>
      <c r="E325" s="760"/>
      <c r="F325" s="760"/>
      <c r="H325" s="757"/>
    </row>
    <row r="326" spans="1:8" ht="30">
      <c r="A326" s="762">
        <v>13</v>
      </c>
      <c r="B326" s="763" t="s">
        <v>1438</v>
      </c>
      <c r="C326" s="764"/>
      <c r="D326" s="764"/>
      <c r="E326" s="759"/>
      <c r="F326" s="765"/>
      <c r="H326" s="757"/>
    </row>
    <row r="327" spans="1:8" ht="165.75">
      <c r="A327" s="766">
        <f t="shared" ref="A327:A347" si="24">A326+0.01</f>
        <v>13.01</v>
      </c>
      <c r="B327" s="767" t="s">
        <v>1433</v>
      </c>
      <c r="C327" s="768" t="s">
        <v>597</v>
      </c>
      <c r="D327" s="768">
        <v>1</v>
      </c>
      <c r="E327" s="75"/>
      <c r="F327" s="759">
        <f>D327*E327</f>
        <v>0</v>
      </c>
      <c r="H327" s="757"/>
    </row>
    <row r="328" spans="1:8" ht="114.75">
      <c r="A328" s="766">
        <f t="shared" si="24"/>
        <v>13.02</v>
      </c>
      <c r="B328" s="767" t="s">
        <v>1439</v>
      </c>
      <c r="C328" s="768" t="s">
        <v>597</v>
      </c>
      <c r="D328" s="768">
        <v>4</v>
      </c>
      <c r="E328" s="75"/>
      <c r="F328" s="759">
        <f>D328*E328</f>
        <v>0</v>
      </c>
      <c r="H328" s="757"/>
    </row>
    <row r="329" spans="1:8" ht="76.5">
      <c r="A329" s="766">
        <f t="shared" si="24"/>
        <v>13.03</v>
      </c>
      <c r="B329" s="767" t="s">
        <v>1435</v>
      </c>
      <c r="C329" s="768" t="s">
        <v>597</v>
      </c>
      <c r="D329" s="768">
        <v>1</v>
      </c>
      <c r="E329" s="75"/>
      <c r="F329" s="759">
        <f>D329*E329</f>
        <v>0</v>
      </c>
      <c r="H329" s="757"/>
    </row>
    <row r="330" spans="1:8">
      <c r="A330" s="766">
        <f t="shared" si="24"/>
        <v>13.04</v>
      </c>
      <c r="B330" s="767" t="s">
        <v>1399</v>
      </c>
      <c r="C330" s="768" t="s">
        <v>597</v>
      </c>
      <c r="D330" s="768">
        <v>1</v>
      </c>
      <c r="E330" s="75"/>
      <c r="F330" s="759">
        <f t="shared" ref="F330:F347" si="25">D330*E330</f>
        <v>0</v>
      </c>
      <c r="H330" s="757"/>
    </row>
    <row r="331" spans="1:8">
      <c r="A331" s="766">
        <f t="shared" si="24"/>
        <v>13.049999999999999</v>
      </c>
      <c r="B331" s="767" t="s">
        <v>1400</v>
      </c>
      <c r="C331" s="768" t="s">
        <v>597</v>
      </c>
      <c r="D331" s="768">
        <v>1</v>
      </c>
      <c r="E331" s="75"/>
      <c r="F331" s="759">
        <f t="shared" si="25"/>
        <v>0</v>
      </c>
      <c r="H331" s="757"/>
    </row>
    <row r="332" spans="1:8">
      <c r="A332" s="766">
        <f t="shared" si="24"/>
        <v>13.059999999999999</v>
      </c>
      <c r="B332" s="767" t="s">
        <v>1437</v>
      </c>
      <c r="C332" s="768" t="s">
        <v>597</v>
      </c>
      <c r="D332" s="768">
        <v>1</v>
      </c>
      <c r="E332" s="75"/>
      <c r="F332" s="759">
        <f t="shared" si="25"/>
        <v>0</v>
      </c>
      <c r="H332" s="757"/>
    </row>
    <row r="333" spans="1:8">
      <c r="A333" s="766">
        <f t="shared" si="24"/>
        <v>13.069999999999999</v>
      </c>
      <c r="B333" s="767" t="s">
        <v>1401</v>
      </c>
      <c r="C333" s="768" t="s">
        <v>597</v>
      </c>
      <c r="D333" s="768">
        <v>1</v>
      </c>
      <c r="E333" s="75"/>
      <c r="F333" s="759">
        <f t="shared" si="25"/>
        <v>0</v>
      </c>
      <c r="H333" s="757"/>
    </row>
    <row r="334" spans="1:8">
      <c r="A334" s="766">
        <f t="shared" si="24"/>
        <v>13.079999999999998</v>
      </c>
      <c r="B334" s="767" t="s">
        <v>1403</v>
      </c>
      <c r="C334" s="768" t="s">
        <v>12</v>
      </c>
      <c r="D334" s="768">
        <v>4</v>
      </c>
      <c r="E334" s="75"/>
      <c r="F334" s="759">
        <f t="shared" si="25"/>
        <v>0</v>
      </c>
      <c r="H334" s="757"/>
    </row>
    <row r="335" spans="1:8" ht="25.5">
      <c r="A335" s="766">
        <f t="shared" si="24"/>
        <v>13.089999999999998</v>
      </c>
      <c r="B335" s="767" t="s">
        <v>1404</v>
      </c>
      <c r="C335" s="768" t="s">
        <v>12</v>
      </c>
      <c r="D335" s="768">
        <v>4</v>
      </c>
      <c r="E335" s="75"/>
      <c r="F335" s="759">
        <f t="shared" si="25"/>
        <v>0</v>
      </c>
      <c r="H335" s="757"/>
    </row>
    <row r="336" spans="1:8">
      <c r="A336" s="766">
        <f t="shared" si="24"/>
        <v>13.099999999999998</v>
      </c>
      <c r="B336" s="767" t="s">
        <v>1405</v>
      </c>
      <c r="C336" s="768" t="s">
        <v>597</v>
      </c>
      <c r="D336" s="768">
        <v>1</v>
      </c>
      <c r="E336" s="75"/>
      <c r="F336" s="759">
        <f t="shared" si="25"/>
        <v>0</v>
      </c>
      <c r="H336" s="757"/>
    </row>
    <row r="337" spans="1:8">
      <c r="A337" s="766">
        <f t="shared" si="24"/>
        <v>13.109999999999998</v>
      </c>
      <c r="B337" s="767" t="s">
        <v>1406</v>
      </c>
      <c r="C337" s="768" t="s">
        <v>597</v>
      </c>
      <c r="D337" s="768">
        <v>1</v>
      </c>
      <c r="E337" s="75"/>
      <c r="F337" s="759">
        <f t="shared" si="25"/>
        <v>0</v>
      </c>
      <c r="H337" s="757"/>
    </row>
    <row r="338" spans="1:8">
      <c r="A338" s="766">
        <f t="shared" si="24"/>
        <v>13.119999999999997</v>
      </c>
      <c r="B338" s="767" t="s">
        <v>1407</v>
      </c>
      <c r="C338" s="768" t="s">
        <v>597</v>
      </c>
      <c r="D338" s="768">
        <v>1</v>
      </c>
      <c r="E338" s="75"/>
      <c r="F338" s="759">
        <f t="shared" si="25"/>
        <v>0</v>
      </c>
      <c r="H338" s="757"/>
    </row>
    <row r="339" spans="1:8">
      <c r="A339" s="766">
        <f t="shared" si="24"/>
        <v>13.129999999999997</v>
      </c>
      <c r="B339" s="767" t="s">
        <v>1408</v>
      </c>
      <c r="C339" s="768" t="s">
        <v>597</v>
      </c>
      <c r="D339" s="768">
        <v>1</v>
      </c>
      <c r="E339" s="75"/>
      <c r="F339" s="759">
        <f t="shared" si="25"/>
        <v>0</v>
      </c>
      <c r="H339" s="757"/>
    </row>
    <row r="340" spans="1:8">
      <c r="A340" s="766">
        <f t="shared" si="24"/>
        <v>13.139999999999997</v>
      </c>
      <c r="B340" s="767" t="s">
        <v>1409</v>
      </c>
      <c r="C340" s="768" t="s">
        <v>597</v>
      </c>
      <c r="D340" s="768">
        <v>1</v>
      </c>
      <c r="E340" s="75"/>
      <c r="F340" s="759">
        <f t="shared" si="25"/>
        <v>0</v>
      </c>
      <c r="H340" s="757"/>
    </row>
    <row r="341" spans="1:8">
      <c r="A341" s="766">
        <f t="shared" si="24"/>
        <v>13.149999999999997</v>
      </c>
      <c r="B341" s="767" t="s">
        <v>1410</v>
      </c>
      <c r="C341" s="768" t="s">
        <v>597</v>
      </c>
      <c r="D341" s="768">
        <v>1</v>
      </c>
      <c r="E341" s="75"/>
      <c r="F341" s="759">
        <f t="shared" si="25"/>
        <v>0</v>
      </c>
      <c r="H341" s="757"/>
    </row>
    <row r="342" spans="1:8">
      <c r="A342" s="766">
        <f t="shared" si="24"/>
        <v>13.159999999999997</v>
      </c>
      <c r="B342" s="767" t="s">
        <v>1411</v>
      </c>
      <c r="C342" s="768" t="s">
        <v>597</v>
      </c>
      <c r="D342" s="768">
        <v>1</v>
      </c>
      <c r="E342" s="75"/>
      <c r="F342" s="759">
        <f t="shared" si="25"/>
        <v>0</v>
      </c>
      <c r="H342" s="757"/>
    </row>
    <row r="343" spans="1:8">
      <c r="A343" s="766">
        <f t="shared" si="24"/>
        <v>13.169999999999996</v>
      </c>
      <c r="B343" s="767" t="s">
        <v>1412</v>
      </c>
      <c r="C343" s="768" t="s">
        <v>597</v>
      </c>
      <c r="D343" s="768">
        <v>1</v>
      </c>
      <c r="E343" s="75"/>
      <c r="F343" s="759">
        <f t="shared" si="25"/>
        <v>0</v>
      </c>
      <c r="H343" s="757"/>
    </row>
    <row r="344" spans="1:8">
      <c r="A344" s="766">
        <f t="shared" si="24"/>
        <v>13.179999999999996</v>
      </c>
      <c r="B344" s="767" t="s">
        <v>1413</v>
      </c>
      <c r="C344" s="768" t="s">
        <v>597</v>
      </c>
      <c r="D344" s="768">
        <v>1</v>
      </c>
      <c r="E344" s="75"/>
      <c r="F344" s="759">
        <f t="shared" si="25"/>
        <v>0</v>
      </c>
      <c r="H344" s="757"/>
    </row>
    <row r="345" spans="1:8">
      <c r="A345" s="766">
        <f t="shared" si="24"/>
        <v>13.189999999999996</v>
      </c>
      <c r="B345" s="767" t="s">
        <v>1414</v>
      </c>
      <c r="C345" s="768" t="s">
        <v>12</v>
      </c>
      <c r="D345" s="768">
        <v>1</v>
      </c>
      <c r="E345" s="75"/>
      <c r="F345" s="759">
        <f t="shared" si="25"/>
        <v>0</v>
      </c>
      <c r="H345" s="757"/>
    </row>
    <row r="346" spans="1:8">
      <c r="A346" s="766">
        <f t="shared" si="24"/>
        <v>13.199999999999996</v>
      </c>
      <c r="B346" s="767" t="s">
        <v>1415</v>
      </c>
      <c r="C346" s="768" t="s">
        <v>597</v>
      </c>
      <c r="D346" s="768">
        <v>1</v>
      </c>
      <c r="E346" s="75"/>
      <c r="F346" s="759">
        <f t="shared" si="25"/>
        <v>0</v>
      </c>
      <c r="H346" s="757"/>
    </row>
    <row r="347" spans="1:8">
      <c r="A347" s="766">
        <f t="shared" si="24"/>
        <v>13.209999999999996</v>
      </c>
      <c r="B347" s="767" t="s">
        <v>1416</v>
      </c>
      <c r="C347" s="768" t="s">
        <v>597</v>
      </c>
      <c r="D347" s="768">
        <v>1</v>
      </c>
      <c r="E347" s="75"/>
      <c r="F347" s="759">
        <f t="shared" si="25"/>
        <v>0</v>
      </c>
      <c r="H347" s="757"/>
    </row>
    <row r="348" spans="1:8">
      <c r="A348" s="387"/>
      <c r="B348" s="404"/>
      <c r="C348" s="758"/>
      <c r="D348" s="366"/>
      <c r="E348" s="774"/>
      <c r="F348" s="760"/>
      <c r="H348" s="757"/>
    </row>
    <row r="349" spans="1:8">
      <c r="A349" s="387"/>
      <c r="B349" s="761"/>
      <c r="C349" s="758"/>
      <c r="D349" s="366"/>
      <c r="E349" s="774"/>
      <c r="F349" s="760"/>
      <c r="H349" s="757"/>
    </row>
    <row r="350" spans="1:8" ht="30">
      <c r="A350" s="762">
        <v>14</v>
      </c>
      <c r="B350" s="763" t="s">
        <v>1440</v>
      </c>
      <c r="C350" s="764"/>
      <c r="D350" s="764"/>
      <c r="E350" s="774"/>
      <c r="F350" s="765"/>
      <c r="H350" s="757"/>
    </row>
    <row r="351" spans="1:8" ht="165.75">
      <c r="A351" s="766">
        <f t="shared" ref="A351:A371" si="26">A350+0.01</f>
        <v>14.01</v>
      </c>
      <c r="B351" s="767" t="s">
        <v>1433</v>
      </c>
      <c r="C351" s="768" t="s">
        <v>597</v>
      </c>
      <c r="D351" s="768">
        <v>1</v>
      </c>
      <c r="E351" s="75"/>
      <c r="F351" s="759">
        <f>D351*E351</f>
        <v>0</v>
      </c>
      <c r="H351" s="757"/>
    </row>
    <row r="352" spans="1:8" ht="114.75">
      <c r="A352" s="766">
        <f t="shared" si="26"/>
        <v>14.02</v>
      </c>
      <c r="B352" s="767" t="s">
        <v>1439</v>
      </c>
      <c r="C352" s="768" t="s">
        <v>597</v>
      </c>
      <c r="D352" s="768">
        <v>4</v>
      </c>
      <c r="E352" s="75"/>
      <c r="F352" s="759">
        <f t="shared" ref="F352:F371" si="27">D352*E352</f>
        <v>0</v>
      </c>
      <c r="H352" s="757"/>
    </row>
    <row r="353" spans="1:8" ht="76.5">
      <c r="A353" s="766">
        <f t="shared" si="26"/>
        <v>14.03</v>
      </c>
      <c r="B353" s="767" t="s">
        <v>1435</v>
      </c>
      <c r="C353" s="768" t="s">
        <v>597</v>
      </c>
      <c r="D353" s="768">
        <v>1</v>
      </c>
      <c r="E353" s="75"/>
      <c r="F353" s="759">
        <f t="shared" si="27"/>
        <v>0</v>
      </c>
      <c r="H353" s="757"/>
    </row>
    <row r="354" spans="1:8">
      <c r="A354" s="766">
        <f t="shared" si="26"/>
        <v>14.04</v>
      </c>
      <c r="B354" s="767" t="s">
        <v>1399</v>
      </c>
      <c r="C354" s="768" t="s">
        <v>597</v>
      </c>
      <c r="D354" s="768">
        <v>1</v>
      </c>
      <c r="E354" s="75"/>
      <c r="F354" s="759">
        <f t="shared" si="27"/>
        <v>0</v>
      </c>
      <c r="H354" s="757"/>
    </row>
    <row r="355" spans="1:8">
      <c r="A355" s="766">
        <f t="shared" si="26"/>
        <v>14.049999999999999</v>
      </c>
      <c r="B355" s="767" t="s">
        <v>1400</v>
      </c>
      <c r="C355" s="768" t="s">
        <v>597</v>
      </c>
      <c r="D355" s="768">
        <v>1</v>
      </c>
      <c r="E355" s="75"/>
      <c r="F355" s="759">
        <f t="shared" si="27"/>
        <v>0</v>
      </c>
      <c r="H355" s="757"/>
    </row>
    <row r="356" spans="1:8">
      <c r="A356" s="766">
        <f t="shared" si="26"/>
        <v>14.059999999999999</v>
      </c>
      <c r="B356" s="767" t="s">
        <v>1437</v>
      </c>
      <c r="C356" s="768" t="s">
        <v>597</v>
      </c>
      <c r="D356" s="768">
        <v>1</v>
      </c>
      <c r="E356" s="75"/>
      <c r="F356" s="759">
        <f t="shared" si="27"/>
        <v>0</v>
      </c>
      <c r="H356" s="757"/>
    </row>
    <row r="357" spans="1:8">
      <c r="A357" s="766">
        <f t="shared" si="26"/>
        <v>14.069999999999999</v>
      </c>
      <c r="B357" s="767" t="s">
        <v>1401</v>
      </c>
      <c r="C357" s="768" t="s">
        <v>597</v>
      </c>
      <c r="D357" s="768">
        <v>1</v>
      </c>
      <c r="E357" s="75"/>
      <c r="F357" s="759">
        <f t="shared" si="27"/>
        <v>0</v>
      </c>
      <c r="H357" s="757"/>
    </row>
    <row r="358" spans="1:8">
      <c r="A358" s="766">
        <f t="shared" si="26"/>
        <v>14.079999999999998</v>
      </c>
      <c r="B358" s="767" t="s">
        <v>1403</v>
      </c>
      <c r="C358" s="768" t="s">
        <v>12</v>
      </c>
      <c r="D358" s="768">
        <v>4</v>
      </c>
      <c r="E358" s="75"/>
      <c r="F358" s="759">
        <f t="shared" si="27"/>
        <v>0</v>
      </c>
      <c r="H358" s="757"/>
    </row>
    <row r="359" spans="1:8" ht="25.5">
      <c r="A359" s="766">
        <f t="shared" si="26"/>
        <v>14.089999999999998</v>
      </c>
      <c r="B359" s="767" t="s">
        <v>1404</v>
      </c>
      <c r="C359" s="768" t="s">
        <v>12</v>
      </c>
      <c r="D359" s="768">
        <v>4</v>
      </c>
      <c r="E359" s="75"/>
      <c r="F359" s="759">
        <f t="shared" si="27"/>
        <v>0</v>
      </c>
      <c r="H359" s="757"/>
    </row>
    <row r="360" spans="1:8">
      <c r="A360" s="766">
        <f t="shared" si="26"/>
        <v>14.099999999999998</v>
      </c>
      <c r="B360" s="767" t="s">
        <v>1405</v>
      </c>
      <c r="C360" s="768" t="s">
        <v>597</v>
      </c>
      <c r="D360" s="768">
        <v>1</v>
      </c>
      <c r="E360" s="75"/>
      <c r="F360" s="759">
        <f t="shared" si="27"/>
        <v>0</v>
      </c>
      <c r="H360" s="757"/>
    </row>
    <row r="361" spans="1:8">
      <c r="A361" s="766">
        <f t="shared" si="26"/>
        <v>14.109999999999998</v>
      </c>
      <c r="B361" s="767" t="s">
        <v>1406</v>
      </c>
      <c r="C361" s="768" t="s">
        <v>597</v>
      </c>
      <c r="D361" s="768">
        <v>1</v>
      </c>
      <c r="E361" s="75"/>
      <c r="F361" s="759">
        <f t="shared" si="27"/>
        <v>0</v>
      </c>
      <c r="H361" s="757"/>
    </row>
    <row r="362" spans="1:8">
      <c r="A362" s="766">
        <f t="shared" si="26"/>
        <v>14.119999999999997</v>
      </c>
      <c r="B362" s="767" t="s">
        <v>1407</v>
      </c>
      <c r="C362" s="768" t="s">
        <v>597</v>
      </c>
      <c r="D362" s="768">
        <v>1</v>
      </c>
      <c r="E362" s="75"/>
      <c r="F362" s="759">
        <f t="shared" si="27"/>
        <v>0</v>
      </c>
      <c r="H362" s="757"/>
    </row>
    <row r="363" spans="1:8">
      <c r="A363" s="766">
        <f t="shared" si="26"/>
        <v>14.129999999999997</v>
      </c>
      <c r="B363" s="767" t="s">
        <v>1408</v>
      </c>
      <c r="C363" s="768" t="s">
        <v>597</v>
      </c>
      <c r="D363" s="768">
        <v>1</v>
      </c>
      <c r="E363" s="75"/>
      <c r="F363" s="759">
        <f t="shared" si="27"/>
        <v>0</v>
      </c>
      <c r="H363" s="757"/>
    </row>
    <row r="364" spans="1:8">
      <c r="A364" s="766">
        <f t="shared" si="26"/>
        <v>14.139999999999997</v>
      </c>
      <c r="B364" s="767" t="s">
        <v>1409</v>
      </c>
      <c r="C364" s="768" t="s">
        <v>597</v>
      </c>
      <c r="D364" s="768">
        <v>1</v>
      </c>
      <c r="E364" s="75"/>
      <c r="F364" s="759">
        <f t="shared" si="27"/>
        <v>0</v>
      </c>
      <c r="H364" s="757"/>
    </row>
    <row r="365" spans="1:8">
      <c r="A365" s="766">
        <f t="shared" si="26"/>
        <v>14.149999999999997</v>
      </c>
      <c r="B365" s="767" t="s">
        <v>1410</v>
      </c>
      <c r="C365" s="768" t="s">
        <v>597</v>
      </c>
      <c r="D365" s="768">
        <v>1</v>
      </c>
      <c r="E365" s="75"/>
      <c r="F365" s="759">
        <f t="shared" si="27"/>
        <v>0</v>
      </c>
      <c r="H365" s="757"/>
    </row>
    <row r="366" spans="1:8">
      <c r="A366" s="766">
        <f t="shared" si="26"/>
        <v>14.159999999999997</v>
      </c>
      <c r="B366" s="767" t="s">
        <v>1411</v>
      </c>
      <c r="C366" s="768" t="s">
        <v>597</v>
      </c>
      <c r="D366" s="768">
        <v>1</v>
      </c>
      <c r="E366" s="75"/>
      <c r="F366" s="759">
        <f t="shared" si="27"/>
        <v>0</v>
      </c>
      <c r="H366" s="757"/>
    </row>
    <row r="367" spans="1:8">
      <c r="A367" s="766">
        <f t="shared" si="26"/>
        <v>14.169999999999996</v>
      </c>
      <c r="B367" s="767" t="s">
        <v>1412</v>
      </c>
      <c r="C367" s="768" t="s">
        <v>597</v>
      </c>
      <c r="D367" s="768">
        <v>1</v>
      </c>
      <c r="E367" s="75"/>
      <c r="F367" s="759">
        <f t="shared" si="27"/>
        <v>0</v>
      </c>
      <c r="H367" s="757"/>
    </row>
    <row r="368" spans="1:8">
      <c r="A368" s="766">
        <f t="shared" si="26"/>
        <v>14.179999999999996</v>
      </c>
      <c r="B368" s="767" t="s">
        <v>1413</v>
      </c>
      <c r="C368" s="768" t="s">
        <v>597</v>
      </c>
      <c r="D368" s="768">
        <v>1</v>
      </c>
      <c r="E368" s="75"/>
      <c r="F368" s="759">
        <f t="shared" si="27"/>
        <v>0</v>
      </c>
      <c r="H368" s="757"/>
    </row>
    <row r="369" spans="1:8">
      <c r="A369" s="766">
        <f t="shared" si="26"/>
        <v>14.189999999999996</v>
      </c>
      <c r="B369" s="767" t="s">
        <v>1414</v>
      </c>
      <c r="C369" s="768" t="s">
        <v>12</v>
      </c>
      <c r="D369" s="768">
        <v>1</v>
      </c>
      <c r="E369" s="75"/>
      <c r="F369" s="759">
        <f t="shared" si="27"/>
        <v>0</v>
      </c>
      <c r="H369" s="757"/>
    </row>
    <row r="370" spans="1:8">
      <c r="A370" s="766">
        <f t="shared" si="26"/>
        <v>14.199999999999996</v>
      </c>
      <c r="B370" s="767" t="s">
        <v>1415</v>
      </c>
      <c r="C370" s="768" t="s">
        <v>597</v>
      </c>
      <c r="D370" s="768">
        <v>1</v>
      </c>
      <c r="E370" s="75"/>
      <c r="F370" s="759">
        <f t="shared" si="27"/>
        <v>0</v>
      </c>
      <c r="H370" s="757"/>
    </row>
    <row r="371" spans="1:8">
      <c r="A371" s="766">
        <f t="shared" si="26"/>
        <v>14.209999999999996</v>
      </c>
      <c r="B371" s="767" t="s">
        <v>1416</v>
      </c>
      <c r="C371" s="768" t="s">
        <v>597</v>
      </c>
      <c r="D371" s="768">
        <v>1</v>
      </c>
      <c r="E371" s="75"/>
      <c r="F371" s="759">
        <f t="shared" si="27"/>
        <v>0</v>
      </c>
      <c r="H371" s="757"/>
    </row>
    <row r="372" spans="1:8">
      <c r="A372" s="387"/>
      <c r="B372" s="404"/>
      <c r="C372" s="758"/>
      <c r="D372" s="366"/>
      <c r="E372" s="760"/>
      <c r="F372" s="760"/>
      <c r="H372" s="757"/>
    </row>
    <row r="373" spans="1:8">
      <c r="A373" s="387"/>
      <c r="B373" s="761"/>
      <c r="C373" s="758"/>
      <c r="D373" s="366"/>
      <c r="E373" s="760"/>
      <c r="F373" s="760"/>
      <c r="H373" s="757"/>
    </row>
    <row r="374" spans="1:8" ht="30">
      <c r="A374" s="762">
        <v>15</v>
      </c>
      <c r="B374" s="763" t="s">
        <v>1441</v>
      </c>
      <c r="C374" s="764"/>
      <c r="D374" s="764"/>
      <c r="E374" s="759"/>
      <c r="F374" s="765"/>
      <c r="H374" s="757"/>
    </row>
    <row r="375" spans="1:8" ht="165.75">
      <c r="A375" s="766">
        <f t="shared" ref="A375:A405" si="28">A374+0.01</f>
        <v>15.01</v>
      </c>
      <c r="B375" s="767" t="s">
        <v>1433</v>
      </c>
      <c r="C375" s="768" t="s">
        <v>597</v>
      </c>
      <c r="D375" s="768">
        <v>1</v>
      </c>
      <c r="E375" s="75"/>
      <c r="F375" s="759">
        <f t="shared" ref="F375:F405" si="29">D375*E375</f>
        <v>0</v>
      </c>
      <c r="H375" s="757"/>
    </row>
    <row r="376" spans="1:8" ht="38.25">
      <c r="A376" s="766">
        <f t="shared" si="28"/>
        <v>15.02</v>
      </c>
      <c r="B376" s="767" t="s">
        <v>1442</v>
      </c>
      <c r="C376" s="768" t="s">
        <v>597</v>
      </c>
      <c r="D376" s="768">
        <v>1</v>
      </c>
      <c r="E376" s="75"/>
      <c r="F376" s="759">
        <f t="shared" si="29"/>
        <v>0</v>
      </c>
      <c r="H376" s="757"/>
    </row>
    <row r="377" spans="1:8" ht="38.25">
      <c r="A377" s="766">
        <f t="shared" si="28"/>
        <v>15.03</v>
      </c>
      <c r="B377" s="767" t="s">
        <v>1424</v>
      </c>
      <c r="C377" s="768" t="s">
        <v>597</v>
      </c>
      <c r="D377" s="768">
        <v>1</v>
      </c>
      <c r="E377" s="75"/>
      <c r="F377" s="759">
        <f t="shared" si="29"/>
        <v>0</v>
      </c>
      <c r="H377" s="757"/>
    </row>
    <row r="378" spans="1:8">
      <c r="A378" s="766">
        <f t="shared" si="28"/>
        <v>15.04</v>
      </c>
      <c r="B378" s="767" t="s">
        <v>1443</v>
      </c>
      <c r="C378" s="768" t="s">
        <v>12</v>
      </c>
      <c r="D378" s="768">
        <v>3</v>
      </c>
      <c r="E378" s="75"/>
      <c r="F378" s="759">
        <f t="shared" si="29"/>
        <v>0</v>
      </c>
      <c r="H378" s="757"/>
    </row>
    <row r="379" spans="1:8">
      <c r="A379" s="766">
        <f t="shared" si="28"/>
        <v>15.049999999999999</v>
      </c>
      <c r="B379" s="767" t="s">
        <v>1426</v>
      </c>
      <c r="C379" s="768" t="s">
        <v>12</v>
      </c>
      <c r="D379" s="768">
        <v>3</v>
      </c>
      <c r="E379" s="75"/>
      <c r="F379" s="759">
        <f t="shared" si="29"/>
        <v>0</v>
      </c>
      <c r="H379" s="757"/>
    </row>
    <row r="380" spans="1:8">
      <c r="A380" s="766">
        <f t="shared" si="28"/>
        <v>15.059999999999999</v>
      </c>
      <c r="B380" s="767" t="s">
        <v>1444</v>
      </c>
      <c r="C380" s="768" t="s">
        <v>12</v>
      </c>
      <c r="D380" s="768">
        <v>3</v>
      </c>
      <c r="E380" s="75"/>
      <c r="F380" s="759">
        <f t="shared" si="29"/>
        <v>0</v>
      </c>
      <c r="H380" s="757"/>
    </row>
    <row r="381" spans="1:8">
      <c r="A381" s="766">
        <f t="shared" si="28"/>
        <v>15.069999999999999</v>
      </c>
      <c r="B381" s="767" t="s">
        <v>1445</v>
      </c>
      <c r="C381" s="768" t="s">
        <v>12</v>
      </c>
      <c r="D381" s="768">
        <v>4</v>
      </c>
      <c r="E381" s="75"/>
      <c r="F381" s="759">
        <f t="shared" si="29"/>
        <v>0</v>
      </c>
      <c r="H381" s="757"/>
    </row>
    <row r="382" spans="1:8">
      <c r="A382" s="766">
        <f t="shared" si="28"/>
        <v>15.079999999999998</v>
      </c>
      <c r="B382" s="767" t="s">
        <v>1446</v>
      </c>
      <c r="C382" s="768" t="s">
        <v>12</v>
      </c>
      <c r="D382" s="768">
        <v>2</v>
      </c>
      <c r="E382" s="75"/>
      <c r="F382" s="759">
        <f t="shared" si="29"/>
        <v>0</v>
      </c>
      <c r="H382" s="757"/>
    </row>
    <row r="383" spans="1:8" ht="25.5">
      <c r="A383" s="766">
        <f t="shared" si="28"/>
        <v>15.089999999999998</v>
      </c>
      <c r="B383" s="767" t="s">
        <v>1447</v>
      </c>
      <c r="C383" s="768" t="s">
        <v>12</v>
      </c>
      <c r="D383" s="768">
        <v>3</v>
      </c>
      <c r="E383" s="75"/>
      <c r="F383" s="759">
        <f t="shared" si="29"/>
        <v>0</v>
      </c>
      <c r="H383" s="757"/>
    </row>
    <row r="384" spans="1:8">
      <c r="A384" s="766">
        <f t="shared" si="28"/>
        <v>15.099999999999998</v>
      </c>
      <c r="B384" s="767" t="s">
        <v>1448</v>
      </c>
      <c r="C384" s="768" t="s">
        <v>12</v>
      </c>
      <c r="D384" s="768">
        <v>7</v>
      </c>
      <c r="E384" s="75"/>
      <c r="F384" s="759">
        <f t="shared" si="29"/>
        <v>0</v>
      </c>
      <c r="H384" s="757"/>
    </row>
    <row r="385" spans="1:8" ht="76.5">
      <c r="A385" s="766">
        <f t="shared" si="28"/>
        <v>15.109999999999998</v>
      </c>
      <c r="B385" s="767" t="s">
        <v>1435</v>
      </c>
      <c r="C385" s="768" t="s">
        <v>597</v>
      </c>
      <c r="D385" s="768">
        <v>1</v>
      </c>
      <c r="E385" s="75"/>
      <c r="F385" s="759">
        <f t="shared" si="29"/>
        <v>0</v>
      </c>
      <c r="H385" s="757"/>
    </row>
    <row r="386" spans="1:8">
      <c r="A386" s="766">
        <f t="shared" si="28"/>
        <v>15.119999999999997</v>
      </c>
      <c r="B386" s="767" t="s">
        <v>1449</v>
      </c>
      <c r="C386" s="768" t="s">
        <v>12</v>
      </c>
      <c r="D386" s="768">
        <v>1</v>
      </c>
      <c r="E386" s="75"/>
      <c r="F386" s="759">
        <f>D386*E386</f>
        <v>0</v>
      </c>
      <c r="H386" s="757"/>
    </row>
    <row r="387" spans="1:8" ht="114.75">
      <c r="A387" s="766">
        <f t="shared" si="28"/>
        <v>15.129999999999997</v>
      </c>
      <c r="B387" s="767" t="s">
        <v>1450</v>
      </c>
      <c r="C387" s="768" t="s">
        <v>597</v>
      </c>
      <c r="D387" s="768">
        <v>1</v>
      </c>
      <c r="E387" s="75"/>
      <c r="F387" s="759">
        <f t="shared" si="29"/>
        <v>0</v>
      </c>
      <c r="H387" s="757"/>
    </row>
    <row r="388" spans="1:8">
      <c r="A388" s="766">
        <f t="shared" si="28"/>
        <v>15.139999999999997</v>
      </c>
      <c r="B388" s="767" t="s">
        <v>1399</v>
      </c>
      <c r="C388" s="768" t="s">
        <v>597</v>
      </c>
      <c r="D388" s="768">
        <v>1</v>
      </c>
      <c r="E388" s="75"/>
      <c r="F388" s="759">
        <f t="shared" si="29"/>
        <v>0</v>
      </c>
      <c r="H388" s="757"/>
    </row>
    <row r="389" spans="1:8">
      <c r="A389" s="766">
        <f t="shared" si="28"/>
        <v>15.149999999999997</v>
      </c>
      <c r="B389" s="767" t="s">
        <v>1400</v>
      </c>
      <c r="C389" s="768" t="s">
        <v>597</v>
      </c>
      <c r="D389" s="768">
        <v>1</v>
      </c>
      <c r="E389" s="75"/>
      <c r="F389" s="759">
        <f t="shared" si="29"/>
        <v>0</v>
      </c>
      <c r="H389" s="757"/>
    </row>
    <row r="390" spans="1:8">
      <c r="A390" s="766">
        <f t="shared" si="28"/>
        <v>15.159999999999997</v>
      </c>
      <c r="B390" s="767" t="s">
        <v>1437</v>
      </c>
      <c r="C390" s="768" t="s">
        <v>597</v>
      </c>
      <c r="D390" s="768">
        <v>1</v>
      </c>
      <c r="E390" s="75"/>
      <c r="F390" s="759">
        <f t="shared" si="29"/>
        <v>0</v>
      </c>
      <c r="H390" s="757"/>
    </row>
    <row r="391" spans="1:8">
      <c r="A391" s="766">
        <f t="shared" si="28"/>
        <v>15.169999999999996</v>
      </c>
      <c r="B391" s="767" t="s">
        <v>1401</v>
      </c>
      <c r="C391" s="768" t="s">
        <v>597</v>
      </c>
      <c r="D391" s="768">
        <v>1</v>
      </c>
      <c r="E391" s="75"/>
      <c r="F391" s="759">
        <f t="shared" si="29"/>
        <v>0</v>
      </c>
      <c r="H391" s="757"/>
    </row>
    <row r="392" spans="1:8">
      <c r="A392" s="766">
        <f t="shared" si="28"/>
        <v>15.179999999999996</v>
      </c>
      <c r="B392" s="767" t="s">
        <v>1403</v>
      </c>
      <c r="C392" s="768" t="s">
        <v>12</v>
      </c>
      <c r="D392" s="768">
        <v>5</v>
      </c>
      <c r="E392" s="75"/>
      <c r="F392" s="759">
        <f t="shared" si="29"/>
        <v>0</v>
      </c>
      <c r="H392" s="757"/>
    </row>
    <row r="393" spans="1:8" ht="25.5">
      <c r="A393" s="766">
        <f t="shared" si="28"/>
        <v>15.189999999999996</v>
      </c>
      <c r="B393" s="767" t="s">
        <v>1404</v>
      </c>
      <c r="C393" s="768" t="s">
        <v>12</v>
      </c>
      <c r="D393" s="768">
        <v>5</v>
      </c>
      <c r="E393" s="75"/>
      <c r="F393" s="759">
        <f t="shared" si="29"/>
        <v>0</v>
      </c>
      <c r="H393" s="757"/>
    </row>
    <row r="394" spans="1:8">
      <c r="A394" s="766">
        <f t="shared" si="28"/>
        <v>15.199999999999996</v>
      </c>
      <c r="B394" s="767" t="s">
        <v>1405</v>
      </c>
      <c r="C394" s="768" t="s">
        <v>597</v>
      </c>
      <c r="D394" s="768">
        <v>1</v>
      </c>
      <c r="E394" s="75"/>
      <c r="F394" s="759">
        <f t="shared" si="29"/>
        <v>0</v>
      </c>
      <c r="H394" s="757"/>
    </row>
    <row r="395" spans="1:8">
      <c r="A395" s="766">
        <f t="shared" si="28"/>
        <v>15.209999999999996</v>
      </c>
      <c r="B395" s="767" t="s">
        <v>1406</v>
      </c>
      <c r="C395" s="768" t="s">
        <v>597</v>
      </c>
      <c r="D395" s="768">
        <v>1</v>
      </c>
      <c r="E395" s="75"/>
      <c r="F395" s="759">
        <f t="shared" si="29"/>
        <v>0</v>
      </c>
      <c r="H395" s="757"/>
    </row>
    <row r="396" spans="1:8">
      <c r="A396" s="766">
        <f t="shared" si="28"/>
        <v>15.219999999999995</v>
      </c>
      <c r="B396" s="767" t="s">
        <v>1407</v>
      </c>
      <c r="C396" s="768" t="s">
        <v>597</v>
      </c>
      <c r="D396" s="768">
        <v>1</v>
      </c>
      <c r="E396" s="75"/>
      <c r="F396" s="759">
        <f t="shared" si="29"/>
        <v>0</v>
      </c>
      <c r="H396" s="757"/>
    </row>
    <row r="397" spans="1:8">
      <c r="A397" s="766">
        <f t="shared" si="28"/>
        <v>15.229999999999995</v>
      </c>
      <c r="B397" s="767" t="s">
        <v>1408</v>
      </c>
      <c r="C397" s="768" t="s">
        <v>597</v>
      </c>
      <c r="D397" s="768">
        <v>1</v>
      </c>
      <c r="E397" s="75"/>
      <c r="F397" s="759">
        <f t="shared" si="29"/>
        <v>0</v>
      </c>
      <c r="H397" s="757"/>
    </row>
    <row r="398" spans="1:8">
      <c r="A398" s="766">
        <f t="shared" si="28"/>
        <v>15.239999999999995</v>
      </c>
      <c r="B398" s="767" t="s">
        <v>1409</v>
      </c>
      <c r="C398" s="768" t="s">
        <v>597</v>
      </c>
      <c r="D398" s="768">
        <v>1</v>
      </c>
      <c r="E398" s="75"/>
      <c r="F398" s="759">
        <f t="shared" si="29"/>
        <v>0</v>
      </c>
      <c r="H398" s="757"/>
    </row>
    <row r="399" spans="1:8">
      <c r="A399" s="766">
        <f t="shared" si="28"/>
        <v>15.249999999999995</v>
      </c>
      <c r="B399" s="767" t="s">
        <v>1410</v>
      </c>
      <c r="C399" s="768" t="s">
        <v>597</v>
      </c>
      <c r="D399" s="768">
        <v>1</v>
      </c>
      <c r="E399" s="75"/>
      <c r="F399" s="759">
        <f t="shared" si="29"/>
        <v>0</v>
      </c>
      <c r="H399" s="757"/>
    </row>
    <row r="400" spans="1:8">
      <c r="A400" s="766">
        <f t="shared" si="28"/>
        <v>15.259999999999994</v>
      </c>
      <c r="B400" s="767" t="s">
        <v>1411</v>
      </c>
      <c r="C400" s="768" t="s">
        <v>597</v>
      </c>
      <c r="D400" s="768">
        <v>1</v>
      </c>
      <c r="E400" s="75"/>
      <c r="F400" s="759">
        <f t="shared" si="29"/>
        <v>0</v>
      </c>
      <c r="H400" s="757"/>
    </row>
    <row r="401" spans="1:8">
      <c r="A401" s="766">
        <f t="shared" si="28"/>
        <v>15.269999999999994</v>
      </c>
      <c r="B401" s="767" t="s">
        <v>1412</v>
      </c>
      <c r="C401" s="768" t="s">
        <v>597</v>
      </c>
      <c r="D401" s="768">
        <v>1</v>
      </c>
      <c r="E401" s="75"/>
      <c r="F401" s="759">
        <f t="shared" si="29"/>
        <v>0</v>
      </c>
      <c r="H401" s="757"/>
    </row>
    <row r="402" spans="1:8">
      <c r="A402" s="766">
        <f t="shared" si="28"/>
        <v>15.279999999999994</v>
      </c>
      <c r="B402" s="767" t="s">
        <v>1413</v>
      </c>
      <c r="C402" s="768" t="s">
        <v>597</v>
      </c>
      <c r="D402" s="768">
        <v>1</v>
      </c>
      <c r="E402" s="75"/>
      <c r="F402" s="759">
        <f t="shared" si="29"/>
        <v>0</v>
      </c>
      <c r="H402" s="757"/>
    </row>
    <row r="403" spans="1:8">
      <c r="A403" s="766">
        <f t="shared" si="28"/>
        <v>15.289999999999994</v>
      </c>
      <c r="B403" s="767" t="s">
        <v>1414</v>
      </c>
      <c r="C403" s="768" t="s">
        <v>12</v>
      </c>
      <c r="D403" s="768">
        <v>1</v>
      </c>
      <c r="E403" s="75"/>
      <c r="F403" s="759">
        <f t="shared" si="29"/>
        <v>0</v>
      </c>
      <c r="H403" s="757"/>
    </row>
    <row r="404" spans="1:8">
      <c r="A404" s="766">
        <f t="shared" si="28"/>
        <v>15.299999999999994</v>
      </c>
      <c r="B404" s="767" t="s">
        <v>1415</v>
      </c>
      <c r="C404" s="768" t="s">
        <v>597</v>
      </c>
      <c r="D404" s="768">
        <v>1</v>
      </c>
      <c r="E404" s="75"/>
      <c r="F404" s="759">
        <f t="shared" si="29"/>
        <v>0</v>
      </c>
      <c r="H404" s="757"/>
    </row>
    <row r="405" spans="1:8">
      <c r="A405" s="766">
        <f t="shared" si="28"/>
        <v>15.309999999999993</v>
      </c>
      <c r="B405" s="767" t="s">
        <v>1416</v>
      </c>
      <c r="C405" s="768" t="s">
        <v>597</v>
      </c>
      <c r="D405" s="768">
        <v>1</v>
      </c>
      <c r="E405" s="75"/>
      <c r="F405" s="759">
        <f t="shared" si="29"/>
        <v>0</v>
      </c>
      <c r="H405" s="757"/>
    </row>
    <row r="406" spans="1:8">
      <c r="A406" s="387"/>
      <c r="B406" s="404"/>
      <c r="C406" s="758"/>
      <c r="D406" s="366"/>
      <c r="E406" s="760"/>
      <c r="F406" s="760"/>
      <c r="H406" s="757"/>
    </row>
    <row r="407" spans="1:8">
      <c r="A407" s="387"/>
      <c r="B407" s="761"/>
      <c r="C407" s="758"/>
      <c r="D407" s="366"/>
      <c r="E407" s="760"/>
      <c r="F407" s="760"/>
      <c r="H407" s="757"/>
    </row>
    <row r="408" spans="1:8" ht="30">
      <c r="A408" s="762">
        <v>16</v>
      </c>
      <c r="B408" s="763" t="s">
        <v>1451</v>
      </c>
      <c r="C408" s="764"/>
      <c r="D408" s="764"/>
      <c r="E408" s="759"/>
      <c r="F408" s="765"/>
      <c r="H408" s="757"/>
    </row>
    <row r="409" spans="1:8" ht="165.75">
      <c r="A409" s="766">
        <f t="shared" ref="A409:A434" si="30">A408+0.01</f>
        <v>16.010000000000002</v>
      </c>
      <c r="B409" s="767" t="s">
        <v>1433</v>
      </c>
      <c r="C409" s="768" t="s">
        <v>597</v>
      </c>
      <c r="D409" s="768">
        <v>1</v>
      </c>
      <c r="E409" s="75"/>
      <c r="F409" s="759">
        <f>D409*E409</f>
        <v>0</v>
      </c>
      <c r="H409" s="757"/>
    </row>
    <row r="410" spans="1:8" ht="102">
      <c r="A410" s="766">
        <f t="shared" si="30"/>
        <v>16.020000000000003</v>
      </c>
      <c r="B410" s="767" t="s">
        <v>1434</v>
      </c>
      <c r="C410" s="768" t="s">
        <v>597</v>
      </c>
      <c r="D410" s="768">
        <v>1</v>
      </c>
      <c r="E410" s="75"/>
      <c r="F410" s="759">
        <f>D410*E410</f>
        <v>0</v>
      </c>
      <c r="H410" s="757"/>
    </row>
    <row r="411" spans="1:8" ht="38.25">
      <c r="A411" s="766">
        <f t="shared" si="30"/>
        <v>16.030000000000005</v>
      </c>
      <c r="B411" s="767" t="s">
        <v>1389</v>
      </c>
      <c r="C411" s="768" t="s">
        <v>597</v>
      </c>
      <c r="D411" s="768">
        <v>1</v>
      </c>
      <c r="E411" s="75"/>
      <c r="F411" s="759">
        <f>D411*E411</f>
        <v>0</v>
      </c>
      <c r="H411" s="757"/>
    </row>
    <row r="412" spans="1:8">
      <c r="A412" s="766">
        <f t="shared" si="30"/>
        <v>16.040000000000006</v>
      </c>
      <c r="B412" s="767" t="s">
        <v>1391</v>
      </c>
      <c r="C412" s="768" t="s">
        <v>12</v>
      </c>
      <c r="D412" s="768">
        <v>3</v>
      </c>
      <c r="E412" s="75"/>
      <c r="F412" s="759">
        <f>D412*E412</f>
        <v>0</v>
      </c>
      <c r="H412" s="757"/>
    </row>
    <row r="413" spans="1:8" ht="25.5">
      <c r="A413" s="766">
        <f t="shared" si="30"/>
        <v>16.050000000000008</v>
      </c>
      <c r="B413" s="767" t="s">
        <v>1393</v>
      </c>
      <c r="C413" s="768" t="s">
        <v>597</v>
      </c>
      <c r="D413" s="768">
        <v>1</v>
      </c>
      <c r="E413" s="75"/>
      <c r="F413" s="759">
        <f t="shared" ref="F413:F434" si="31">D413*E413</f>
        <v>0</v>
      </c>
      <c r="H413" s="757"/>
    </row>
    <row r="414" spans="1:8" ht="76.5">
      <c r="A414" s="766">
        <f t="shared" si="30"/>
        <v>16.060000000000009</v>
      </c>
      <c r="B414" s="767" t="s">
        <v>1435</v>
      </c>
      <c r="C414" s="768" t="s">
        <v>597</v>
      </c>
      <c r="D414" s="768">
        <v>1</v>
      </c>
      <c r="E414" s="75"/>
      <c r="F414" s="759">
        <f t="shared" si="31"/>
        <v>0</v>
      </c>
      <c r="H414" s="757"/>
    </row>
    <row r="415" spans="1:8">
      <c r="A415" s="766">
        <f t="shared" si="30"/>
        <v>16.070000000000011</v>
      </c>
      <c r="B415" s="767" t="s">
        <v>1436</v>
      </c>
      <c r="C415" s="768" t="s">
        <v>12</v>
      </c>
      <c r="D415" s="768">
        <v>3</v>
      </c>
      <c r="E415" s="75"/>
      <c r="F415" s="759">
        <f t="shared" si="31"/>
        <v>0</v>
      </c>
      <c r="H415" s="757"/>
    </row>
    <row r="416" spans="1:8" ht="25.5">
      <c r="A416" s="766">
        <f t="shared" si="30"/>
        <v>16.080000000000013</v>
      </c>
      <c r="B416" s="767" t="s">
        <v>1395</v>
      </c>
      <c r="C416" s="768" t="s">
        <v>597</v>
      </c>
      <c r="D416" s="768">
        <v>1</v>
      </c>
      <c r="E416" s="75"/>
      <c r="F416" s="759">
        <f t="shared" si="31"/>
        <v>0</v>
      </c>
      <c r="H416" s="757"/>
    </row>
    <row r="417" spans="1:8">
      <c r="A417" s="766">
        <f t="shared" si="30"/>
        <v>16.090000000000014</v>
      </c>
      <c r="B417" s="767" t="s">
        <v>1399</v>
      </c>
      <c r="C417" s="768" t="s">
        <v>597</v>
      </c>
      <c r="D417" s="768">
        <v>1</v>
      </c>
      <c r="E417" s="75"/>
      <c r="F417" s="759">
        <f t="shared" si="31"/>
        <v>0</v>
      </c>
      <c r="H417" s="757"/>
    </row>
    <row r="418" spans="1:8">
      <c r="A418" s="766">
        <f t="shared" si="30"/>
        <v>16.100000000000016</v>
      </c>
      <c r="B418" s="767" t="s">
        <v>1400</v>
      </c>
      <c r="C418" s="768" t="s">
        <v>597</v>
      </c>
      <c r="D418" s="768">
        <v>1</v>
      </c>
      <c r="E418" s="75"/>
      <c r="F418" s="759">
        <f t="shared" si="31"/>
        <v>0</v>
      </c>
      <c r="H418" s="757"/>
    </row>
    <row r="419" spans="1:8">
      <c r="A419" s="766">
        <f t="shared" si="30"/>
        <v>16.110000000000017</v>
      </c>
      <c r="B419" s="767" t="s">
        <v>1437</v>
      </c>
      <c r="C419" s="768" t="s">
        <v>597</v>
      </c>
      <c r="D419" s="768">
        <v>1</v>
      </c>
      <c r="E419" s="75"/>
      <c r="F419" s="759">
        <f t="shared" si="31"/>
        <v>0</v>
      </c>
      <c r="H419" s="757"/>
    </row>
    <row r="420" spans="1:8">
      <c r="A420" s="766">
        <f t="shared" si="30"/>
        <v>16.120000000000019</v>
      </c>
      <c r="B420" s="767" t="s">
        <v>1401</v>
      </c>
      <c r="C420" s="768" t="s">
        <v>597</v>
      </c>
      <c r="D420" s="768">
        <v>1</v>
      </c>
      <c r="E420" s="75"/>
      <c r="F420" s="759">
        <f t="shared" si="31"/>
        <v>0</v>
      </c>
      <c r="H420" s="757"/>
    </row>
    <row r="421" spans="1:8">
      <c r="A421" s="766">
        <f t="shared" si="30"/>
        <v>16.13000000000002</v>
      </c>
      <c r="B421" s="767" t="s">
        <v>1403</v>
      </c>
      <c r="C421" s="768" t="s">
        <v>12</v>
      </c>
      <c r="D421" s="768">
        <v>1</v>
      </c>
      <c r="E421" s="75"/>
      <c r="F421" s="759">
        <f t="shared" si="31"/>
        <v>0</v>
      </c>
      <c r="H421" s="757"/>
    </row>
    <row r="422" spans="1:8" ht="25.5">
      <c r="A422" s="766">
        <f t="shared" si="30"/>
        <v>16.140000000000022</v>
      </c>
      <c r="B422" s="767" t="s">
        <v>1404</v>
      </c>
      <c r="C422" s="768" t="s">
        <v>12</v>
      </c>
      <c r="D422" s="768">
        <v>1</v>
      </c>
      <c r="E422" s="75"/>
      <c r="F422" s="759">
        <f t="shared" si="31"/>
        <v>0</v>
      </c>
      <c r="H422" s="757"/>
    </row>
    <row r="423" spans="1:8">
      <c r="A423" s="766">
        <f t="shared" si="30"/>
        <v>16.150000000000023</v>
      </c>
      <c r="B423" s="767" t="s">
        <v>1405</v>
      </c>
      <c r="C423" s="768" t="s">
        <v>597</v>
      </c>
      <c r="D423" s="768">
        <v>1</v>
      </c>
      <c r="E423" s="75"/>
      <c r="F423" s="759">
        <f t="shared" si="31"/>
        <v>0</v>
      </c>
      <c r="H423" s="757"/>
    </row>
    <row r="424" spans="1:8">
      <c r="A424" s="766">
        <f t="shared" si="30"/>
        <v>16.160000000000025</v>
      </c>
      <c r="B424" s="767" t="s">
        <v>1406</v>
      </c>
      <c r="C424" s="768" t="s">
        <v>597</v>
      </c>
      <c r="D424" s="768">
        <v>1</v>
      </c>
      <c r="E424" s="75"/>
      <c r="F424" s="759">
        <f t="shared" si="31"/>
        <v>0</v>
      </c>
      <c r="H424" s="757"/>
    </row>
    <row r="425" spans="1:8">
      <c r="A425" s="766">
        <f t="shared" si="30"/>
        <v>16.170000000000027</v>
      </c>
      <c r="B425" s="767" t="s">
        <v>1407</v>
      </c>
      <c r="C425" s="768" t="s">
        <v>597</v>
      </c>
      <c r="D425" s="768">
        <v>1</v>
      </c>
      <c r="E425" s="75"/>
      <c r="F425" s="759">
        <f t="shared" si="31"/>
        <v>0</v>
      </c>
      <c r="H425" s="757"/>
    </row>
    <row r="426" spans="1:8">
      <c r="A426" s="766">
        <f t="shared" si="30"/>
        <v>16.180000000000028</v>
      </c>
      <c r="B426" s="767" t="s">
        <v>1408</v>
      </c>
      <c r="C426" s="768" t="s">
        <v>597</v>
      </c>
      <c r="D426" s="768">
        <v>1</v>
      </c>
      <c r="E426" s="75"/>
      <c r="F426" s="759">
        <f t="shared" si="31"/>
        <v>0</v>
      </c>
      <c r="H426" s="757"/>
    </row>
    <row r="427" spans="1:8">
      <c r="A427" s="766">
        <f t="shared" si="30"/>
        <v>16.19000000000003</v>
      </c>
      <c r="B427" s="767" t="s">
        <v>1409</v>
      </c>
      <c r="C427" s="768" t="s">
        <v>597</v>
      </c>
      <c r="D427" s="768">
        <v>1</v>
      </c>
      <c r="E427" s="75"/>
      <c r="F427" s="759">
        <f t="shared" si="31"/>
        <v>0</v>
      </c>
      <c r="H427" s="757"/>
    </row>
    <row r="428" spans="1:8">
      <c r="A428" s="766">
        <f t="shared" si="30"/>
        <v>16.200000000000031</v>
      </c>
      <c r="B428" s="767" t="s">
        <v>1410</v>
      </c>
      <c r="C428" s="768" t="s">
        <v>597</v>
      </c>
      <c r="D428" s="768">
        <v>1</v>
      </c>
      <c r="E428" s="75"/>
      <c r="F428" s="759">
        <f t="shared" si="31"/>
        <v>0</v>
      </c>
      <c r="H428" s="757"/>
    </row>
    <row r="429" spans="1:8">
      <c r="A429" s="766">
        <f t="shared" si="30"/>
        <v>16.210000000000033</v>
      </c>
      <c r="B429" s="767" t="s">
        <v>1411</v>
      </c>
      <c r="C429" s="768" t="s">
        <v>597</v>
      </c>
      <c r="D429" s="768">
        <v>1</v>
      </c>
      <c r="E429" s="75"/>
      <c r="F429" s="759">
        <f t="shared" si="31"/>
        <v>0</v>
      </c>
      <c r="H429" s="757"/>
    </row>
    <row r="430" spans="1:8">
      <c r="A430" s="766">
        <f t="shared" si="30"/>
        <v>16.220000000000034</v>
      </c>
      <c r="B430" s="767" t="s">
        <v>1412</v>
      </c>
      <c r="C430" s="768" t="s">
        <v>597</v>
      </c>
      <c r="D430" s="768">
        <v>1</v>
      </c>
      <c r="E430" s="75"/>
      <c r="F430" s="759">
        <f t="shared" si="31"/>
        <v>0</v>
      </c>
      <c r="H430" s="757"/>
    </row>
    <row r="431" spans="1:8">
      <c r="A431" s="766">
        <f t="shared" si="30"/>
        <v>16.230000000000036</v>
      </c>
      <c r="B431" s="767" t="s">
        <v>1413</v>
      </c>
      <c r="C431" s="768" t="s">
        <v>597</v>
      </c>
      <c r="D431" s="768">
        <v>1</v>
      </c>
      <c r="E431" s="75"/>
      <c r="F431" s="759">
        <f t="shared" si="31"/>
        <v>0</v>
      </c>
      <c r="H431" s="757"/>
    </row>
    <row r="432" spans="1:8">
      <c r="A432" s="766">
        <f t="shared" si="30"/>
        <v>16.240000000000038</v>
      </c>
      <c r="B432" s="767" t="s">
        <v>1414</v>
      </c>
      <c r="C432" s="768" t="s">
        <v>12</v>
      </c>
      <c r="D432" s="768">
        <v>1</v>
      </c>
      <c r="E432" s="75"/>
      <c r="F432" s="759">
        <f t="shared" si="31"/>
        <v>0</v>
      </c>
      <c r="H432" s="757"/>
    </row>
    <row r="433" spans="1:8">
      <c r="A433" s="766">
        <f t="shared" si="30"/>
        <v>16.250000000000039</v>
      </c>
      <c r="B433" s="767" t="s">
        <v>1415</v>
      </c>
      <c r="C433" s="768" t="s">
        <v>597</v>
      </c>
      <c r="D433" s="768">
        <v>1</v>
      </c>
      <c r="E433" s="75"/>
      <c r="F433" s="759">
        <f t="shared" si="31"/>
        <v>0</v>
      </c>
      <c r="H433" s="757"/>
    </row>
    <row r="434" spans="1:8">
      <c r="A434" s="766">
        <f t="shared" si="30"/>
        <v>16.260000000000041</v>
      </c>
      <c r="B434" s="767" t="s">
        <v>1416</v>
      </c>
      <c r="C434" s="768" t="s">
        <v>597</v>
      </c>
      <c r="D434" s="768">
        <v>1</v>
      </c>
      <c r="E434" s="75"/>
      <c r="F434" s="759">
        <f t="shared" si="31"/>
        <v>0</v>
      </c>
      <c r="H434" s="757"/>
    </row>
    <row r="435" spans="1:8">
      <c r="A435" s="387"/>
      <c r="B435" s="404"/>
      <c r="C435" s="758"/>
      <c r="D435" s="366"/>
      <c r="E435" s="760"/>
      <c r="F435" s="760"/>
      <c r="H435" s="757"/>
    </row>
    <row r="436" spans="1:8">
      <c r="A436" s="387"/>
      <c r="B436" s="761"/>
      <c r="C436" s="758"/>
      <c r="D436" s="366"/>
      <c r="E436" s="760"/>
      <c r="F436" s="760"/>
      <c r="H436" s="757"/>
    </row>
    <row r="437" spans="1:8" ht="30">
      <c r="A437" s="762">
        <v>17</v>
      </c>
      <c r="B437" s="763" t="s">
        <v>1452</v>
      </c>
      <c r="C437" s="764"/>
      <c r="D437" s="764"/>
      <c r="E437" s="759"/>
      <c r="F437" s="765"/>
      <c r="H437" s="757"/>
    </row>
    <row r="438" spans="1:8" ht="165.75">
      <c r="A438" s="766">
        <f t="shared" ref="A438:A458" si="32">A437+0.01</f>
        <v>17.010000000000002</v>
      </c>
      <c r="B438" s="767" t="s">
        <v>1433</v>
      </c>
      <c r="C438" s="768" t="s">
        <v>597</v>
      </c>
      <c r="D438" s="768">
        <v>1</v>
      </c>
      <c r="E438" s="75"/>
      <c r="F438" s="759">
        <f>D438*E438</f>
        <v>0</v>
      </c>
      <c r="H438" s="757"/>
    </row>
    <row r="439" spans="1:8" ht="114.75">
      <c r="A439" s="766">
        <f t="shared" si="32"/>
        <v>17.020000000000003</v>
      </c>
      <c r="B439" s="767" t="s">
        <v>1439</v>
      </c>
      <c r="C439" s="768" t="s">
        <v>597</v>
      </c>
      <c r="D439" s="768">
        <v>4</v>
      </c>
      <c r="E439" s="75"/>
      <c r="F439" s="759">
        <f t="shared" ref="F439:F458" si="33">D439*E439</f>
        <v>0</v>
      </c>
      <c r="H439" s="757"/>
    </row>
    <row r="440" spans="1:8" ht="76.5">
      <c r="A440" s="766">
        <f t="shared" si="32"/>
        <v>17.030000000000005</v>
      </c>
      <c r="B440" s="767" t="s">
        <v>1435</v>
      </c>
      <c r="C440" s="768" t="s">
        <v>597</v>
      </c>
      <c r="D440" s="768">
        <v>1</v>
      </c>
      <c r="E440" s="75"/>
      <c r="F440" s="759">
        <f t="shared" si="33"/>
        <v>0</v>
      </c>
      <c r="H440" s="757"/>
    </row>
    <row r="441" spans="1:8">
      <c r="A441" s="766">
        <f t="shared" si="32"/>
        <v>17.040000000000006</v>
      </c>
      <c r="B441" s="767" t="s">
        <v>1399</v>
      </c>
      <c r="C441" s="768" t="s">
        <v>597</v>
      </c>
      <c r="D441" s="768">
        <v>1</v>
      </c>
      <c r="E441" s="75"/>
      <c r="F441" s="759">
        <f t="shared" si="33"/>
        <v>0</v>
      </c>
      <c r="H441" s="757"/>
    </row>
    <row r="442" spans="1:8">
      <c r="A442" s="766">
        <f t="shared" si="32"/>
        <v>17.050000000000008</v>
      </c>
      <c r="B442" s="767" t="s">
        <v>1400</v>
      </c>
      <c r="C442" s="768" t="s">
        <v>597</v>
      </c>
      <c r="D442" s="768">
        <v>1</v>
      </c>
      <c r="E442" s="75"/>
      <c r="F442" s="759">
        <f t="shared" si="33"/>
        <v>0</v>
      </c>
      <c r="H442" s="757"/>
    </row>
    <row r="443" spans="1:8">
      <c r="A443" s="766">
        <f t="shared" si="32"/>
        <v>17.060000000000009</v>
      </c>
      <c r="B443" s="767" t="s">
        <v>1437</v>
      </c>
      <c r="C443" s="768" t="s">
        <v>597</v>
      </c>
      <c r="D443" s="768">
        <v>1</v>
      </c>
      <c r="E443" s="75"/>
      <c r="F443" s="759">
        <f t="shared" si="33"/>
        <v>0</v>
      </c>
      <c r="H443" s="757"/>
    </row>
    <row r="444" spans="1:8">
      <c r="A444" s="766">
        <f t="shared" si="32"/>
        <v>17.070000000000011</v>
      </c>
      <c r="B444" s="767" t="s">
        <v>1401</v>
      </c>
      <c r="C444" s="768" t="s">
        <v>597</v>
      </c>
      <c r="D444" s="768">
        <v>1</v>
      </c>
      <c r="E444" s="75"/>
      <c r="F444" s="759">
        <f t="shared" si="33"/>
        <v>0</v>
      </c>
      <c r="H444" s="757"/>
    </row>
    <row r="445" spans="1:8">
      <c r="A445" s="766">
        <f t="shared" si="32"/>
        <v>17.080000000000013</v>
      </c>
      <c r="B445" s="767" t="s">
        <v>1403</v>
      </c>
      <c r="C445" s="768" t="s">
        <v>12</v>
      </c>
      <c r="D445" s="768">
        <v>4</v>
      </c>
      <c r="E445" s="75"/>
      <c r="F445" s="759">
        <f t="shared" si="33"/>
        <v>0</v>
      </c>
      <c r="H445" s="757"/>
    </row>
    <row r="446" spans="1:8" ht="25.5">
      <c r="A446" s="766">
        <f t="shared" si="32"/>
        <v>17.090000000000014</v>
      </c>
      <c r="B446" s="767" t="s">
        <v>1404</v>
      </c>
      <c r="C446" s="768" t="s">
        <v>12</v>
      </c>
      <c r="D446" s="768">
        <v>4</v>
      </c>
      <c r="E446" s="75"/>
      <c r="F446" s="759">
        <f t="shared" si="33"/>
        <v>0</v>
      </c>
      <c r="H446" s="757"/>
    </row>
    <row r="447" spans="1:8">
      <c r="A447" s="766">
        <f t="shared" si="32"/>
        <v>17.100000000000016</v>
      </c>
      <c r="B447" s="767" t="s">
        <v>1405</v>
      </c>
      <c r="C447" s="768" t="s">
        <v>597</v>
      </c>
      <c r="D447" s="768">
        <v>1</v>
      </c>
      <c r="E447" s="75"/>
      <c r="F447" s="759">
        <f t="shared" si="33"/>
        <v>0</v>
      </c>
      <c r="H447" s="757"/>
    </row>
    <row r="448" spans="1:8">
      <c r="A448" s="766">
        <f t="shared" si="32"/>
        <v>17.110000000000017</v>
      </c>
      <c r="B448" s="767" t="s">
        <v>1406</v>
      </c>
      <c r="C448" s="768" t="s">
        <v>597</v>
      </c>
      <c r="D448" s="768">
        <v>1</v>
      </c>
      <c r="E448" s="75"/>
      <c r="F448" s="759">
        <f t="shared" si="33"/>
        <v>0</v>
      </c>
      <c r="H448" s="757"/>
    </row>
    <row r="449" spans="1:8">
      <c r="A449" s="766">
        <f t="shared" si="32"/>
        <v>17.120000000000019</v>
      </c>
      <c r="B449" s="767" t="s">
        <v>1407</v>
      </c>
      <c r="C449" s="768" t="s">
        <v>597</v>
      </c>
      <c r="D449" s="768">
        <v>1</v>
      </c>
      <c r="E449" s="75"/>
      <c r="F449" s="759">
        <f t="shared" si="33"/>
        <v>0</v>
      </c>
      <c r="H449" s="757"/>
    </row>
    <row r="450" spans="1:8">
      <c r="A450" s="766">
        <f t="shared" si="32"/>
        <v>17.13000000000002</v>
      </c>
      <c r="B450" s="767" t="s">
        <v>1408</v>
      </c>
      <c r="C450" s="768" t="s">
        <v>597</v>
      </c>
      <c r="D450" s="768">
        <v>1</v>
      </c>
      <c r="E450" s="75"/>
      <c r="F450" s="759">
        <f t="shared" si="33"/>
        <v>0</v>
      </c>
      <c r="H450" s="757"/>
    </row>
    <row r="451" spans="1:8">
      <c r="A451" s="766">
        <f t="shared" si="32"/>
        <v>17.140000000000022</v>
      </c>
      <c r="B451" s="767" t="s">
        <v>1409</v>
      </c>
      <c r="C451" s="768" t="s">
        <v>597</v>
      </c>
      <c r="D451" s="768">
        <v>1</v>
      </c>
      <c r="E451" s="75"/>
      <c r="F451" s="759">
        <f t="shared" si="33"/>
        <v>0</v>
      </c>
      <c r="H451" s="757"/>
    </row>
    <row r="452" spans="1:8">
      <c r="A452" s="766">
        <f t="shared" si="32"/>
        <v>17.150000000000023</v>
      </c>
      <c r="B452" s="767" t="s">
        <v>1410</v>
      </c>
      <c r="C452" s="768" t="s">
        <v>597</v>
      </c>
      <c r="D452" s="768">
        <v>1</v>
      </c>
      <c r="E452" s="75"/>
      <c r="F452" s="759">
        <f t="shared" si="33"/>
        <v>0</v>
      </c>
      <c r="H452" s="757"/>
    </row>
    <row r="453" spans="1:8">
      <c r="A453" s="766">
        <f t="shared" si="32"/>
        <v>17.160000000000025</v>
      </c>
      <c r="B453" s="767" t="s">
        <v>1411</v>
      </c>
      <c r="C453" s="768" t="s">
        <v>597</v>
      </c>
      <c r="D453" s="768">
        <v>1</v>
      </c>
      <c r="E453" s="75"/>
      <c r="F453" s="759">
        <f t="shared" si="33"/>
        <v>0</v>
      </c>
      <c r="H453" s="757"/>
    </row>
    <row r="454" spans="1:8">
      <c r="A454" s="766">
        <f t="shared" si="32"/>
        <v>17.170000000000027</v>
      </c>
      <c r="B454" s="767" t="s">
        <v>1412</v>
      </c>
      <c r="C454" s="768" t="s">
        <v>597</v>
      </c>
      <c r="D454" s="768">
        <v>1</v>
      </c>
      <c r="E454" s="75"/>
      <c r="F454" s="759">
        <f t="shared" si="33"/>
        <v>0</v>
      </c>
      <c r="H454" s="757"/>
    </row>
    <row r="455" spans="1:8">
      <c r="A455" s="766">
        <f t="shared" si="32"/>
        <v>17.180000000000028</v>
      </c>
      <c r="B455" s="767" t="s">
        <v>1413</v>
      </c>
      <c r="C455" s="768" t="s">
        <v>597</v>
      </c>
      <c r="D455" s="768">
        <v>1</v>
      </c>
      <c r="E455" s="75"/>
      <c r="F455" s="759">
        <f t="shared" si="33"/>
        <v>0</v>
      </c>
      <c r="H455" s="757"/>
    </row>
    <row r="456" spans="1:8">
      <c r="A456" s="766">
        <f t="shared" si="32"/>
        <v>17.19000000000003</v>
      </c>
      <c r="B456" s="767" t="s">
        <v>1414</v>
      </c>
      <c r="C456" s="768" t="s">
        <v>12</v>
      </c>
      <c r="D456" s="768">
        <v>1</v>
      </c>
      <c r="E456" s="75"/>
      <c r="F456" s="759">
        <f t="shared" si="33"/>
        <v>0</v>
      </c>
      <c r="H456" s="757"/>
    </row>
    <row r="457" spans="1:8">
      <c r="A457" s="766">
        <f t="shared" si="32"/>
        <v>17.200000000000031</v>
      </c>
      <c r="B457" s="767" t="s">
        <v>1415</v>
      </c>
      <c r="C457" s="768" t="s">
        <v>597</v>
      </c>
      <c r="D457" s="768">
        <v>1</v>
      </c>
      <c r="E457" s="75"/>
      <c r="F457" s="759">
        <f t="shared" si="33"/>
        <v>0</v>
      </c>
      <c r="H457" s="757"/>
    </row>
    <row r="458" spans="1:8">
      <c r="A458" s="766">
        <f t="shared" si="32"/>
        <v>17.210000000000033</v>
      </c>
      <c r="B458" s="767" t="s">
        <v>1416</v>
      </c>
      <c r="C458" s="768" t="s">
        <v>597</v>
      </c>
      <c r="D458" s="768">
        <v>1</v>
      </c>
      <c r="E458" s="75"/>
      <c r="F458" s="759">
        <f t="shared" si="33"/>
        <v>0</v>
      </c>
      <c r="H458" s="757"/>
    </row>
    <row r="459" spans="1:8">
      <c r="A459" s="387"/>
      <c r="B459" s="404"/>
      <c r="C459" s="758"/>
      <c r="D459" s="366"/>
      <c r="E459" s="774"/>
      <c r="F459" s="760"/>
      <c r="H459" s="757"/>
    </row>
    <row r="460" spans="1:8">
      <c r="A460" s="387"/>
      <c r="B460" s="761"/>
      <c r="C460" s="758"/>
      <c r="D460" s="366"/>
      <c r="E460" s="774"/>
      <c r="F460" s="760"/>
      <c r="H460" s="757"/>
    </row>
    <row r="461" spans="1:8" ht="30">
      <c r="A461" s="762">
        <v>18</v>
      </c>
      <c r="B461" s="763" t="s">
        <v>1453</v>
      </c>
      <c r="C461" s="764"/>
      <c r="D461" s="764"/>
      <c r="E461" s="774"/>
      <c r="F461" s="765"/>
      <c r="H461" s="757"/>
    </row>
    <row r="462" spans="1:8" ht="165.75">
      <c r="A462" s="766">
        <f t="shared" ref="A462:A482" si="34">A461+0.01</f>
        <v>18.010000000000002</v>
      </c>
      <c r="B462" s="767" t="s">
        <v>1433</v>
      </c>
      <c r="C462" s="768" t="s">
        <v>597</v>
      </c>
      <c r="D462" s="768">
        <v>1</v>
      </c>
      <c r="E462" s="75"/>
      <c r="F462" s="759">
        <f>D462*E462</f>
        <v>0</v>
      </c>
      <c r="H462" s="757"/>
    </row>
    <row r="463" spans="1:8" ht="114.75">
      <c r="A463" s="766">
        <f t="shared" si="34"/>
        <v>18.020000000000003</v>
      </c>
      <c r="B463" s="767" t="s">
        <v>1439</v>
      </c>
      <c r="C463" s="768" t="s">
        <v>597</v>
      </c>
      <c r="D463" s="768">
        <v>4</v>
      </c>
      <c r="E463" s="75"/>
      <c r="F463" s="759">
        <f t="shared" ref="F463:F482" si="35">D463*E463</f>
        <v>0</v>
      </c>
      <c r="H463" s="757"/>
    </row>
    <row r="464" spans="1:8" ht="76.5">
      <c r="A464" s="766">
        <f t="shared" si="34"/>
        <v>18.030000000000005</v>
      </c>
      <c r="B464" s="767" t="s">
        <v>1435</v>
      </c>
      <c r="C464" s="768" t="s">
        <v>597</v>
      </c>
      <c r="D464" s="768">
        <v>1</v>
      </c>
      <c r="E464" s="75"/>
      <c r="F464" s="759">
        <f t="shared" si="35"/>
        <v>0</v>
      </c>
      <c r="H464" s="757"/>
    </row>
    <row r="465" spans="1:8">
      <c r="A465" s="766">
        <f t="shared" si="34"/>
        <v>18.040000000000006</v>
      </c>
      <c r="B465" s="767" t="s">
        <v>1399</v>
      </c>
      <c r="C465" s="768" t="s">
        <v>597</v>
      </c>
      <c r="D465" s="768">
        <v>1</v>
      </c>
      <c r="E465" s="75"/>
      <c r="F465" s="759">
        <f t="shared" si="35"/>
        <v>0</v>
      </c>
      <c r="H465" s="757"/>
    </row>
    <row r="466" spans="1:8">
      <c r="A466" s="766">
        <f t="shared" si="34"/>
        <v>18.050000000000008</v>
      </c>
      <c r="B466" s="767" t="s">
        <v>1400</v>
      </c>
      <c r="C466" s="768" t="s">
        <v>597</v>
      </c>
      <c r="D466" s="768">
        <v>1</v>
      </c>
      <c r="E466" s="75"/>
      <c r="F466" s="759">
        <f t="shared" si="35"/>
        <v>0</v>
      </c>
      <c r="H466" s="757"/>
    </row>
    <row r="467" spans="1:8">
      <c r="A467" s="766">
        <f t="shared" si="34"/>
        <v>18.060000000000009</v>
      </c>
      <c r="B467" s="767" t="s">
        <v>1437</v>
      </c>
      <c r="C467" s="768" t="s">
        <v>597</v>
      </c>
      <c r="D467" s="768">
        <v>1</v>
      </c>
      <c r="E467" s="75"/>
      <c r="F467" s="759">
        <f t="shared" si="35"/>
        <v>0</v>
      </c>
      <c r="H467" s="757"/>
    </row>
    <row r="468" spans="1:8">
      <c r="A468" s="766">
        <f t="shared" si="34"/>
        <v>18.070000000000011</v>
      </c>
      <c r="B468" s="767" t="s">
        <v>1401</v>
      </c>
      <c r="C468" s="768" t="s">
        <v>597</v>
      </c>
      <c r="D468" s="768">
        <v>1</v>
      </c>
      <c r="E468" s="75"/>
      <c r="F468" s="759">
        <f t="shared" si="35"/>
        <v>0</v>
      </c>
      <c r="H468" s="757"/>
    </row>
    <row r="469" spans="1:8">
      <c r="A469" s="766">
        <f t="shared" si="34"/>
        <v>18.080000000000013</v>
      </c>
      <c r="B469" s="767" t="s">
        <v>1403</v>
      </c>
      <c r="C469" s="768" t="s">
        <v>12</v>
      </c>
      <c r="D469" s="768">
        <v>4</v>
      </c>
      <c r="E469" s="75"/>
      <c r="F469" s="759">
        <f t="shared" si="35"/>
        <v>0</v>
      </c>
      <c r="H469" s="757"/>
    </row>
    <row r="470" spans="1:8" ht="25.5">
      <c r="A470" s="766">
        <f t="shared" si="34"/>
        <v>18.090000000000014</v>
      </c>
      <c r="B470" s="767" t="s">
        <v>1404</v>
      </c>
      <c r="C470" s="768" t="s">
        <v>12</v>
      </c>
      <c r="D470" s="768">
        <v>4</v>
      </c>
      <c r="E470" s="75"/>
      <c r="F470" s="759">
        <f t="shared" si="35"/>
        <v>0</v>
      </c>
      <c r="H470" s="757"/>
    </row>
    <row r="471" spans="1:8">
      <c r="A471" s="766">
        <f t="shared" si="34"/>
        <v>18.100000000000016</v>
      </c>
      <c r="B471" s="767" t="s">
        <v>1405</v>
      </c>
      <c r="C471" s="768" t="s">
        <v>597</v>
      </c>
      <c r="D471" s="768">
        <v>1</v>
      </c>
      <c r="E471" s="75"/>
      <c r="F471" s="759">
        <f t="shared" si="35"/>
        <v>0</v>
      </c>
      <c r="H471" s="757"/>
    </row>
    <row r="472" spans="1:8">
      <c r="A472" s="766">
        <f t="shared" si="34"/>
        <v>18.110000000000017</v>
      </c>
      <c r="B472" s="767" t="s">
        <v>1406</v>
      </c>
      <c r="C472" s="768" t="s">
        <v>597</v>
      </c>
      <c r="D472" s="768">
        <v>1</v>
      </c>
      <c r="E472" s="75"/>
      <c r="F472" s="759">
        <f t="shared" si="35"/>
        <v>0</v>
      </c>
      <c r="H472" s="757"/>
    </row>
    <row r="473" spans="1:8">
      <c r="A473" s="766">
        <f t="shared" si="34"/>
        <v>18.120000000000019</v>
      </c>
      <c r="B473" s="767" t="s">
        <v>1407</v>
      </c>
      <c r="C473" s="768" t="s">
        <v>597</v>
      </c>
      <c r="D473" s="768">
        <v>1</v>
      </c>
      <c r="E473" s="75"/>
      <c r="F473" s="759">
        <f t="shared" si="35"/>
        <v>0</v>
      </c>
      <c r="H473" s="757"/>
    </row>
    <row r="474" spans="1:8">
      <c r="A474" s="766">
        <f t="shared" si="34"/>
        <v>18.13000000000002</v>
      </c>
      <c r="B474" s="767" t="s">
        <v>1408</v>
      </c>
      <c r="C474" s="768" t="s">
        <v>597</v>
      </c>
      <c r="D474" s="768">
        <v>1</v>
      </c>
      <c r="E474" s="75"/>
      <c r="F474" s="759">
        <f t="shared" si="35"/>
        <v>0</v>
      </c>
      <c r="H474" s="757"/>
    </row>
    <row r="475" spans="1:8">
      <c r="A475" s="766">
        <f t="shared" si="34"/>
        <v>18.140000000000022</v>
      </c>
      <c r="B475" s="767" t="s">
        <v>1409</v>
      </c>
      <c r="C475" s="768" t="s">
        <v>597</v>
      </c>
      <c r="D475" s="768">
        <v>1</v>
      </c>
      <c r="E475" s="75"/>
      <c r="F475" s="759">
        <f t="shared" si="35"/>
        <v>0</v>
      </c>
      <c r="H475" s="757"/>
    </row>
    <row r="476" spans="1:8">
      <c r="A476" s="766">
        <f t="shared" si="34"/>
        <v>18.150000000000023</v>
      </c>
      <c r="B476" s="767" t="s">
        <v>1410</v>
      </c>
      <c r="C476" s="768" t="s">
        <v>597</v>
      </c>
      <c r="D476" s="768">
        <v>1</v>
      </c>
      <c r="E476" s="75"/>
      <c r="F476" s="759">
        <f t="shared" si="35"/>
        <v>0</v>
      </c>
      <c r="H476" s="757"/>
    </row>
    <row r="477" spans="1:8">
      <c r="A477" s="766">
        <f t="shared" si="34"/>
        <v>18.160000000000025</v>
      </c>
      <c r="B477" s="767" t="s">
        <v>1411</v>
      </c>
      <c r="C477" s="768" t="s">
        <v>597</v>
      </c>
      <c r="D477" s="768">
        <v>1</v>
      </c>
      <c r="E477" s="75"/>
      <c r="F477" s="759">
        <f t="shared" si="35"/>
        <v>0</v>
      </c>
      <c r="H477" s="757"/>
    </row>
    <row r="478" spans="1:8">
      <c r="A478" s="766">
        <f t="shared" si="34"/>
        <v>18.170000000000027</v>
      </c>
      <c r="B478" s="767" t="s">
        <v>1412</v>
      </c>
      <c r="C478" s="768" t="s">
        <v>597</v>
      </c>
      <c r="D478" s="768">
        <v>1</v>
      </c>
      <c r="E478" s="75"/>
      <c r="F478" s="759">
        <f t="shared" si="35"/>
        <v>0</v>
      </c>
      <c r="H478" s="757"/>
    </row>
    <row r="479" spans="1:8">
      <c r="A479" s="766">
        <f t="shared" si="34"/>
        <v>18.180000000000028</v>
      </c>
      <c r="B479" s="767" t="s">
        <v>1413</v>
      </c>
      <c r="C479" s="768" t="s">
        <v>597</v>
      </c>
      <c r="D479" s="768">
        <v>1</v>
      </c>
      <c r="E479" s="75"/>
      <c r="F479" s="759">
        <f t="shared" si="35"/>
        <v>0</v>
      </c>
      <c r="H479" s="757"/>
    </row>
    <row r="480" spans="1:8">
      <c r="A480" s="766">
        <f t="shared" si="34"/>
        <v>18.19000000000003</v>
      </c>
      <c r="B480" s="767" t="s">
        <v>1414</v>
      </c>
      <c r="C480" s="768" t="s">
        <v>12</v>
      </c>
      <c r="D480" s="768">
        <v>1</v>
      </c>
      <c r="E480" s="75"/>
      <c r="F480" s="759">
        <f t="shared" si="35"/>
        <v>0</v>
      </c>
      <c r="H480" s="757"/>
    </row>
    <row r="481" spans="1:8">
      <c r="A481" s="766">
        <f t="shared" si="34"/>
        <v>18.200000000000031</v>
      </c>
      <c r="B481" s="767" t="s">
        <v>1415</v>
      </c>
      <c r="C481" s="768" t="s">
        <v>597</v>
      </c>
      <c r="D481" s="768">
        <v>1</v>
      </c>
      <c r="E481" s="75"/>
      <c r="F481" s="759">
        <f t="shared" si="35"/>
        <v>0</v>
      </c>
      <c r="H481" s="757"/>
    </row>
    <row r="482" spans="1:8">
      <c r="A482" s="766">
        <f t="shared" si="34"/>
        <v>18.210000000000033</v>
      </c>
      <c r="B482" s="767" t="s">
        <v>1416</v>
      </c>
      <c r="C482" s="768" t="s">
        <v>597</v>
      </c>
      <c r="D482" s="768">
        <v>1</v>
      </c>
      <c r="E482" s="75"/>
      <c r="F482" s="759">
        <f t="shared" si="35"/>
        <v>0</v>
      </c>
      <c r="H482" s="757"/>
    </row>
    <row r="483" spans="1:8">
      <c r="A483" s="387"/>
      <c r="B483" s="404"/>
      <c r="C483" s="758"/>
      <c r="D483" s="366"/>
      <c r="E483" s="774"/>
      <c r="F483" s="760"/>
      <c r="H483" s="757"/>
    </row>
    <row r="484" spans="1:8">
      <c r="A484" s="387"/>
      <c r="B484" s="761"/>
      <c r="C484" s="758"/>
      <c r="D484" s="366"/>
      <c r="E484" s="774"/>
      <c r="F484" s="760"/>
      <c r="H484" s="757"/>
    </row>
    <row r="485" spans="1:8" ht="30">
      <c r="A485" s="762">
        <v>19</v>
      </c>
      <c r="B485" s="763" t="s">
        <v>1454</v>
      </c>
      <c r="C485" s="764"/>
      <c r="D485" s="764"/>
      <c r="E485" s="774"/>
      <c r="F485" s="765"/>
      <c r="H485" s="757"/>
    </row>
    <row r="486" spans="1:8" ht="165.75">
      <c r="A486" s="766">
        <f t="shared" ref="A486:A516" si="36">A485+0.01</f>
        <v>19.010000000000002</v>
      </c>
      <c r="B486" s="767" t="s">
        <v>1433</v>
      </c>
      <c r="C486" s="768" t="s">
        <v>597</v>
      </c>
      <c r="D486" s="768">
        <v>1</v>
      </c>
      <c r="E486" s="75"/>
      <c r="F486" s="759">
        <f t="shared" ref="F486:F516" si="37">D486*E486</f>
        <v>0</v>
      </c>
      <c r="H486" s="757"/>
    </row>
    <row r="487" spans="1:8" ht="38.25">
      <c r="A487" s="766">
        <f t="shared" si="36"/>
        <v>19.020000000000003</v>
      </c>
      <c r="B487" s="767" t="s">
        <v>1442</v>
      </c>
      <c r="C487" s="768" t="s">
        <v>597</v>
      </c>
      <c r="D487" s="768">
        <v>1</v>
      </c>
      <c r="E487" s="75"/>
      <c r="F487" s="759">
        <f t="shared" si="37"/>
        <v>0</v>
      </c>
      <c r="H487" s="757"/>
    </row>
    <row r="488" spans="1:8" ht="38.25">
      <c r="A488" s="766">
        <f t="shared" si="36"/>
        <v>19.030000000000005</v>
      </c>
      <c r="B488" s="767" t="s">
        <v>1424</v>
      </c>
      <c r="C488" s="768" t="s">
        <v>597</v>
      </c>
      <c r="D488" s="768">
        <v>1</v>
      </c>
      <c r="E488" s="75"/>
      <c r="F488" s="759">
        <f t="shared" si="37"/>
        <v>0</v>
      </c>
      <c r="H488" s="757"/>
    </row>
    <row r="489" spans="1:8">
      <c r="A489" s="766">
        <f t="shared" si="36"/>
        <v>19.040000000000006</v>
      </c>
      <c r="B489" s="767" t="s">
        <v>1443</v>
      </c>
      <c r="C489" s="768" t="s">
        <v>12</v>
      </c>
      <c r="D489" s="768">
        <v>3</v>
      </c>
      <c r="E489" s="75"/>
      <c r="F489" s="759">
        <f t="shared" si="37"/>
        <v>0</v>
      </c>
      <c r="H489" s="757"/>
    </row>
    <row r="490" spans="1:8">
      <c r="A490" s="766">
        <f t="shared" si="36"/>
        <v>19.050000000000008</v>
      </c>
      <c r="B490" s="767" t="s">
        <v>1426</v>
      </c>
      <c r="C490" s="768" t="s">
        <v>12</v>
      </c>
      <c r="D490" s="768">
        <v>3</v>
      </c>
      <c r="E490" s="75"/>
      <c r="F490" s="759">
        <f t="shared" si="37"/>
        <v>0</v>
      </c>
      <c r="H490" s="757"/>
    </row>
    <row r="491" spans="1:8">
      <c r="A491" s="766">
        <f t="shared" si="36"/>
        <v>19.060000000000009</v>
      </c>
      <c r="B491" s="767" t="s">
        <v>1444</v>
      </c>
      <c r="C491" s="768" t="s">
        <v>12</v>
      </c>
      <c r="D491" s="768">
        <v>3</v>
      </c>
      <c r="E491" s="75"/>
      <c r="F491" s="759">
        <f t="shared" si="37"/>
        <v>0</v>
      </c>
      <c r="H491" s="757"/>
    </row>
    <row r="492" spans="1:8">
      <c r="A492" s="766">
        <f t="shared" si="36"/>
        <v>19.070000000000011</v>
      </c>
      <c r="B492" s="767" t="s">
        <v>1445</v>
      </c>
      <c r="C492" s="768" t="s">
        <v>12</v>
      </c>
      <c r="D492" s="768">
        <v>4</v>
      </c>
      <c r="E492" s="75"/>
      <c r="F492" s="759">
        <f t="shared" si="37"/>
        <v>0</v>
      </c>
      <c r="H492" s="757"/>
    </row>
    <row r="493" spans="1:8">
      <c r="A493" s="766">
        <f t="shared" si="36"/>
        <v>19.080000000000013</v>
      </c>
      <c r="B493" s="767" t="s">
        <v>1446</v>
      </c>
      <c r="C493" s="768" t="s">
        <v>12</v>
      </c>
      <c r="D493" s="768">
        <v>1</v>
      </c>
      <c r="E493" s="75"/>
      <c r="F493" s="759">
        <f t="shared" si="37"/>
        <v>0</v>
      </c>
      <c r="H493" s="757"/>
    </row>
    <row r="494" spans="1:8" ht="25.5">
      <c r="A494" s="766">
        <f t="shared" si="36"/>
        <v>19.090000000000014</v>
      </c>
      <c r="B494" s="767" t="s">
        <v>1447</v>
      </c>
      <c r="C494" s="768" t="s">
        <v>12</v>
      </c>
      <c r="D494" s="768">
        <v>3</v>
      </c>
      <c r="E494" s="75"/>
      <c r="F494" s="759">
        <f t="shared" si="37"/>
        <v>0</v>
      </c>
      <c r="H494" s="757"/>
    </row>
    <row r="495" spans="1:8">
      <c r="A495" s="766">
        <f t="shared" si="36"/>
        <v>19.100000000000016</v>
      </c>
      <c r="B495" s="767" t="s">
        <v>1448</v>
      </c>
      <c r="C495" s="768" t="s">
        <v>12</v>
      </c>
      <c r="D495" s="768">
        <v>7</v>
      </c>
      <c r="E495" s="75"/>
      <c r="F495" s="759">
        <f t="shared" si="37"/>
        <v>0</v>
      </c>
      <c r="H495" s="757"/>
    </row>
    <row r="496" spans="1:8" ht="76.5">
      <c r="A496" s="766">
        <f t="shared" si="36"/>
        <v>19.110000000000017</v>
      </c>
      <c r="B496" s="767" t="s">
        <v>1435</v>
      </c>
      <c r="C496" s="768" t="s">
        <v>597</v>
      </c>
      <c r="D496" s="768">
        <v>1</v>
      </c>
      <c r="E496" s="75"/>
      <c r="F496" s="759">
        <f t="shared" si="37"/>
        <v>0</v>
      </c>
      <c r="H496" s="757"/>
    </row>
    <row r="497" spans="1:8">
      <c r="A497" s="766">
        <f t="shared" si="36"/>
        <v>19.120000000000019</v>
      </c>
      <c r="B497" s="767" t="s">
        <v>1449</v>
      </c>
      <c r="C497" s="768" t="s">
        <v>12</v>
      </c>
      <c r="D497" s="768">
        <v>1</v>
      </c>
      <c r="E497" s="75"/>
      <c r="F497" s="759">
        <f t="shared" si="37"/>
        <v>0</v>
      </c>
      <c r="H497" s="757"/>
    </row>
    <row r="498" spans="1:8" ht="114.75">
      <c r="A498" s="766">
        <f t="shared" si="36"/>
        <v>19.13000000000002</v>
      </c>
      <c r="B498" s="767" t="s">
        <v>1455</v>
      </c>
      <c r="C498" s="768" t="s">
        <v>597</v>
      </c>
      <c r="D498" s="768">
        <v>1</v>
      </c>
      <c r="E498" s="75"/>
      <c r="F498" s="759">
        <f t="shared" si="37"/>
        <v>0</v>
      </c>
      <c r="H498" s="757"/>
    </row>
    <row r="499" spans="1:8">
      <c r="A499" s="766">
        <f t="shared" si="36"/>
        <v>19.140000000000022</v>
      </c>
      <c r="B499" s="767" t="s">
        <v>1399</v>
      </c>
      <c r="C499" s="768" t="s">
        <v>597</v>
      </c>
      <c r="D499" s="768">
        <v>1</v>
      </c>
      <c r="E499" s="75"/>
      <c r="F499" s="759">
        <f t="shared" si="37"/>
        <v>0</v>
      </c>
      <c r="H499" s="757"/>
    </row>
    <row r="500" spans="1:8">
      <c r="A500" s="766">
        <f t="shared" si="36"/>
        <v>19.150000000000023</v>
      </c>
      <c r="B500" s="767" t="s">
        <v>1400</v>
      </c>
      <c r="C500" s="768" t="s">
        <v>597</v>
      </c>
      <c r="D500" s="768">
        <v>1</v>
      </c>
      <c r="E500" s="75"/>
      <c r="F500" s="759">
        <f t="shared" si="37"/>
        <v>0</v>
      </c>
      <c r="H500" s="757"/>
    </row>
    <row r="501" spans="1:8">
      <c r="A501" s="766">
        <f t="shared" si="36"/>
        <v>19.160000000000025</v>
      </c>
      <c r="B501" s="767" t="s">
        <v>1437</v>
      </c>
      <c r="C501" s="768" t="s">
        <v>597</v>
      </c>
      <c r="D501" s="768">
        <v>1</v>
      </c>
      <c r="E501" s="75"/>
      <c r="F501" s="759">
        <f t="shared" si="37"/>
        <v>0</v>
      </c>
      <c r="H501" s="757"/>
    </row>
    <row r="502" spans="1:8">
      <c r="A502" s="766">
        <f t="shared" si="36"/>
        <v>19.170000000000027</v>
      </c>
      <c r="B502" s="767" t="s">
        <v>1401</v>
      </c>
      <c r="C502" s="768" t="s">
        <v>597</v>
      </c>
      <c r="D502" s="768">
        <v>1</v>
      </c>
      <c r="E502" s="75"/>
      <c r="F502" s="759">
        <f t="shared" si="37"/>
        <v>0</v>
      </c>
      <c r="H502" s="757"/>
    </row>
    <row r="503" spans="1:8">
      <c r="A503" s="766">
        <f t="shared" si="36"/>
        <v>19.180000000000028</v>
      </c>
      <c r="B503" s="767" t="s">
        <v>1403</v>
      </c>
      <c r="C503" s="768" t="s">
        <v>12</v>
      </c>
      <c r="D503" s="768">
        <v>5</v>
      </c>
      <c r="E503" s="75"/>
      <c r="F503" s="759">
        <f t="shared" si="37"/>
        <v>0</v>
      </c>
      <c r="H503" s="757"/>
    </row>
    <row r="504" spans="1:8" ht="25.5">
      <c r="A504" s="766">
        <f t="shared" si="36"/>
        <v>19.19000000000003</v>
      </c>
      <c r="B504" s="767" t="s">
        <v>1404</v>
      </c>
      <c r="C504" s="768" t="s">
        <v>12</v>
      </c>
      <c r="D504" s="768">
        <v>5</v>
      </c>
      <c r="E504" s="75"/>
      <c r="F504" s="759">
        <f t="shared" si="37"/>
        <v>0</v>
      </c>
      <c r="H504" s="757"/>
    </row>
    <row r="505" spans="1:8">
      <c r="A505" s="766">
        <f t="shared" si="36"/>
        <v>19.200000000000031</v>
      </c>
      <c r="B505" s="767" t="s">
        <v>1405</v>
      </c>
      <c r="C505" s="768" t="s">
        <v>597</v>
      </c>
      <c r="D505" s="768">
        <v>1</v>
      </c>
      <c r="E505" s="75"/>
      <c r="F505" s="759">
        <f t="shared" si="37"/>
        <v>0</v>
      </c>
      <c r="H505" s="757"/>
    </row>
    <row r="506" spans="1:8">
      <c r="A506" s="766">
        <f t="shared" si="36"/>
        <v>19.210000000000033</v>
      </c>
      <c r="B506" s="767" t="s">
        <v>1406</v>
      </c>
      <c r="C506" s="768" t="s">
        <v>597</v>
      </c>
      <c r="D506" s="768">
        <v>1</v>
      </c>
      <c r="E506" s="75"/>
      <c r="F506" s="759">
        <f t="shared" si="37"/>
        <v>0</v>
      </c>
      <c r="H506" s="757"/>
    </row>
    <row r="507" spans="1:8">
      <c r="A507" s="766">
        <f t="shared" si="36"/>
        <v>19.220000000000034</v>
      </c>
      <c r="B507" s="767" t="s">
        <v>1407</v>
      </c>
      <c r="C507" s="768" t="s">
        <v>597</v>
      </c>
      <c r="D507" s="768">
        <v>1</v>
      </c>
      <c r="E507" s="75"/>
      <c r="F507" s="759">
        <f t="shared" si="37"/>
        <v>0</v>
      </c>
      <c r="H507" s="757"/>
    </row>
    <row r="508" spans="1:8">
      <c r="A508" s="766">
        <f t="shared" si="36"/>
        <v>19.230000000000036</v>
      </c>
      <c r="B508" s="767" t="s">
        <v>1408</v>
      </c>
      <c r="C508" s="768" t="s">
        <v>597</v>
      </c>
      <c r="D508" s="768">
        <v>1</v>
      </c>
      <c r="E508" s="75"/>
      <c r="F508" s="759">
        <f t="shared" si="37"/>
        <v>0</v>
      </c>
      <c r="H508" s="757"/>
    </row>
    <row r="509" spans="1:8">
      <c r="A509" s="766">
        <f t="shared" si="36"/>
        <v>19.240000000000038</v>
      </c>
      <c r="B509" s="767" t="s">
        <v>1409</v>
      </c>
      <c r="C509" s="768" t="s">
        <v>597</v>
      </c>
      <c r="D509" s="768">
        <v>1</v>
      </c>
      <c r="E509" s="75"/>
      <c r="F509" s="759">
        <f t="shared" si="37"/>
        <v>0</v>
      </c>
      <c r="H509" s="757"/>
    </row>
    <row r="510" spans="1:8">
      <c r="A510" s="766">
        <f t="shared" si="36"/>
        <v>19.250000000000039</v>
      </c>
      <c r="B510" s="767" t="s">
        <v>1410</v>
      </c>
      <c r="C510" s="768" t="s">
        <v>597</v>
      </c>
      <c r="D510" s="768">
        <v>1</v>
      </c>
      <c r="E510" s="75"/>
      <c r="F510" s="759">
        <f t="shared" si="37"/>
        <v>0</v>
      </c>
      <c r="H510" s="757"/>
    </row>
    <row r="511" spans="1:8">
      <c r="A511" s="766">
        <f t="shared" si="36"/>
        <v>19.260000000000041</v>
      </c>
      <c r="B511" s="767" t="s">
        <v>1411</v>
      </c>
      <c r="C511" s="768" t="s">
        <v>597</v>
      </c>
      <c r="D511" s="768">
        <v>1</v>
      </c>
      <c r="E511" s="75"/>
      <c r="F511" s="759">
        <f t="shared" si="37"/>
        <v>0</v>
      </c>
      <c r="H511" s="757"/>
    </row>
    <row r="512" spans="1:8">
      <c r="A512" s="766">
        <f t="shared" si="36"/>
        <v>19.270000000000042</v>
      </c>
      <c r="B512" s="767" t="s">
        <v>1412</v>
      </c>
      <c r="C512" s="768" t="s">
        <v>597</v>
      </c>
      <c r="D512" s="768">
        <v>1</v>
      </c>
      <c r="E512" s="75"/>
      <c r="F512" s="759">
        <f t="shared" si="37"/>
        <v>0</v>
      </c>
      <c r="H512" s="757"/>
    </row>
    <row r="513" spans="1:8">
      <c r="A513" s="766">
        <f t="shared" si="36"/>
        <v>19.280000000000044</v>
      </c>
      <c r="B513" s="767" t="s">
        <v>1413</v>
      </c>
      <c r="C513" s="768" t="s">
        <v>597</v>
      </c>
      <c r="D513" s="768">
        <v>1</v>
      </c>
      <c r="E513" s="75"/>
      <c r="F513" s="759">
        <f t="shared" si="37"/>
        <v>0</v>
      </c>
      <c r="H513" s="757"/>
    </row>
    <row r="514" spans="1:8">
      <c r="A514" s="766">
        <f t="shared" si="36"/>
        <v>19.290000000000045</v>
      </c>
      <c r="B514" s="767" t="s">
        <v>1414</v>
      </c>
      <c r="C514" s="768" t="s">
        <v>12</v>
      </c>
      <c r="D514" s="768">
        <v>1</v>
      </c>
      <c r="E514" s="75"/>
      <c r="F514" s="759">
        <f t="shared" si="37"/>
        <v>0</v>
      </c>
      <c r="H514" s="757"/>
    </row>
    <row r="515" spans="1:8">
      <c r="A515" s="766">
        <f t="shared" si="36"/>
        <v>19.300000000000047</v>
      </c>
      <c r="B515" s="767" t="s">
        <v>1415</v>
      </c>
      <c r="C515" s="768" t="s">
        <v>597</v>
      </c>
      <c r="D515" s="768">
        <v>1</v>
      </c>
      <c r="E515" s="75"/>
      <c r="F515" s="759">
        <f t="shared" si="37"/>
        <v>0</v>
      </c>
      <c r="H515" s="757"/>
    </row>
    <row r="516" spans="1:8">
      <c r="A516" s="766">
        <f t="shared" si="36"/>
        <v>19.310000000000048</v>
      </c>
      <c r="B516" s="767" t="s">
        <v>1416</v>
      </c>
      <c r="C516" s="768" t="s">
        <v>597</v>
      </c>
      <c r="D516" s="768">
        <v>1</v>
      </c>
      <c r="E516" s="75"/>
      <c r="F516" s="759">
        <f t="shared" si="37"/>
        <v>0</v>
      </c>
      <c r="H516" s="757"/>
    </row>
    <row r="517" spans="1:8">
      <c r="A517" s="387"/>
      <c r="B517" s="404"/>
      <c r="C517" s="758"/>
      <c r="D517" s="366"/>
      <c r="E517" s="774"/>
      <c r="F517" s="760"/>
      <c r="H517" s="757"/>
    </row>
    <row r="518" spans="1:8">
      <c r="A518" s="387"/>
      <c r="B518" s="761"/>
      <c r="C518" s="758"/>
      <c r="D518" s="366"/>
      <c r="E518" s="774"/>
      <c r="F518" s="760"/>
      <c r="H518" s="757"/>
    </row>
    <row r="519" spans="1:8" ht="30">
      <c r="A519" s="762">
        <v>20</v>
      </c>
      <c r="B519" s="775" t="s">
        <v>1456</v>
      </c>
      <c r="C519" s="764"/>
      <c r="D519" s="764"/>
      <c r="E519" s="774"/>
      <c r="F519" s="765"/>
      <c r="H519" s="757"/>
    </row>
    <row r="520" spans="1:8" ht="178.5">
      <c r="A520" s="766">
        <f>A519+0.01</f>
        <v>20.010000000000002</v>
      </c>
      <c r="B520" s="767" t="s">
        <v>1457</v>
      </c>
      <c r="C520" s="768" t="s">
        <v>597</v>
      </c>
      <c r="D520" s="768">
        <v>2</v>
      </c>
      <c r="E520" s="75"/>
      <c r="F520" s="759">
        <f>D520*E520</f>
        <v>0</v>
      </c>
      <c r="H520" s="757"/>
    </row>
    <row r="521" spans="1:8" ht="76.5">
      <c r="A521" s="766">
        <f>A520+0.01</f>
        <v>20.020000000000003</v>
      </c>
      <c r="B521" s="767" t="s">
        <v>1458</v>
      </c>
      <c r="C521" s="768" t="s">
        <v>597</v>
      </c>
      <c r="D521" s="768">
        <v>1</v>
      </c>
      <c r="E521" s="75"/>
      <c r="F521" s="759">
        <f>D521*E521</f>
        <v>0</v>
      </c>
      <c r="H521" s="757"/>
    </row>
    <row r="522" spans="1:8" ht="25.5">
      <c r="A522" s="766">
        <f>A521+0.01</f>
        <v>20.030000000000005</v>
      </c>
      <c r="B522" s="767" t="s">
        <v>1459</v>
      </c>
      <c r="C522" s="768" t="s">
        <v>597</v>
      </c>
      <c r="D522" s="768">
        <v>1</v>
      </c>
      <c r="E522" s="75"/>
      <c r="F522" s="759">
        <f t="shared" ref="F522:F548" si="38">D522*E522</f>
        <v>0</v>
      </c>
      <c r="H522" s="757"/>
    </row>
    <row r="523" spans="1:8">
      <c r="A523" s="766">
        <f>A522+0.01</f>
        <v>20.040000000000006</v>
      </c>
      <c r="B523" s="767" t="s">
        <v>1460</v>
      </c>
      <c r="C523" s="768" t="s">
        <v>12</v>
      </c>
      <c r="D523" s="768">
        <v>31</v>
      </c>
      <c r="E523" s="75"/>
      <c r="F523" s="759">
        <f>D523*E523</f>
        <v>0</v>
      </c>
      <c r="H523" s="757"/>
    </row>
    <row r="524" spans="1:8">
      <c r="A524" s="766">
        <f>A523+0.01</f>
        <v>20.050000000000008</v>
      </c>
      <c r="B524" s="767" t="s">
        <v>1448</v>
      </c>
      <c r="C524" s="768" t="s">
        <v>12</v>
      </c>
      <c r="D524" s="768">
        <v>31</v>
      </c>
      <c r="E524" s="75"/>
      <c r="F524" s="759">
        <f t="shared" si="38"/>
        <v>0</v>
      </c>
      <c r="H524" s="757"/>
    </row>
    <row r="525" spans="1:8" ht="25.5">
      <c r="A525" s="766">
        <f t="shared" ref="A525:A548" si="39">A524+0.01</f>
        <v>20.060000000000009</v>
      </c>
      <c r="B525" s="767" t="s">
        <v>1447</v>
      </c>
      <c r="C525" s="768" t="s">
        <v>12</v>
      </c>
      <c r="D525" s="768">
        <v>30</v>
      </c>
      <c r="E525" s="75"/>
      <c r="F525" s="759">
        <f t="shared" si="38"/>
        <v>0</v>
      </c>
      <c r="H525" s="757"/>
    </row>
    <row r="526" spans="1:8" ht="63.75">
      <c r="A526" s="766">
        <f t="shared" si="39"/>
        <v>20.070000000000011</v>
      </c>
      <c r="B526" s="767" t="s">
        <v>1461</v>
      </c>
      <c r="C526" s="768" t="s">
        <v>597</v>
      </c>
      <c r="D526" s="768">
        <v>1</v>
      </c>
      <c r="E526" s="75"/>
      <c r="F526" s="759">
        <f t="shared" si="38"/>
        <v>0</v>
      </c>
      <c r="H526" s="757"/>
    </row>
    <row r="527" spans="1:8" ht="25.5">
      <c r="A527" s="766">
        <f t="shared" si="39"/>
        <v>20.080000000000013</v>
      </c>
      <c r="B527" s="767" t="s">
        <v>1395</v>
      </c>
      <c r="C527" s="768" t="s">
        <v>597</v>
      </c>
      <c r="D527" s="768">
        <v>1</v>
      </c>
      <c r="E527" s="75"/>
      <c r="F527" s="759">
        <f t="shared" si="38"/>
        <v>0</v>
      </c>
      <c r="H527" s="757"/>
    </row>
    <row r="528" spans="1:8">
      <c r="A528" s="766">
        <f t="shared" si="39"/>
        <v>20.090000000000014</v>
      </c>
      <c r="B528" s="767" t="s">
        <v>1462</v>
      </c>
      <c r="C528" s="768" t="s">
        <v>12</v>
      </c>
      <c r="D528" s="768">
        <v>3</v>
      </c>
      <c r="E528" s="75"/>
      <c r="F528" s="759">
        <f t="shared" si="38"/>
        <v>0</v>
      </c>
      <c r="H528" s="757"/>
    </row>
    <row r="529" spans="1:8" ht="114.75">
      <c r="A529" s="766">
        <f t="shared" si="39"/>
        <v>20.100000000000016</v>
      </c>
      <c r="B529" s="767" t="s">
        <v>1463</v>
      </c>
      <c r="C529" s="768" t="s">
        <v>597</v>
      </c>
      <c r="D529" s="768">
        <v>1</v>
      </c>
      <c r="E529" s="75"/>
      <c r="F529" s="759">
        <f t="shared" si="38"/>
        <v>0</v>
      </c>
      <c r="H529" s="757"/>
    </row>
    <row r="530" spans="1:8">
      <c r="A530" s="766">
        <f t="shared" si="39"/>
        <v>20.110000000000017</v>
      </c>
      <c r="B530" s="767" t="s">
        <v>1399</v>
      </c>
      <c r="C530" s="768" t="s">
        <v>597</v>
      </c>
      <c r="D530" s="768">
        <v>1</v>
      </c>
      <c r="E530" s="75"/>
      <c r="F530" s="759">
        <f t="shared" si="38"/>
        <v>0</v>
      </c>
      <c r="H530" s="757"/>
    </row>
    <row r="531" spans="1:8">
      <c r="A531" s="766">
        <f t="shared" si="39"/>
        <v>20.120000000000019</v>
      </c>
      <c r="B531" s="767" t="s">
        <v>1400</v>
      </c>
      <c r="C531" s="768" t="s">
        <v>597</v>
      </c>
      <c r="D531" s="768">
        <v>1</v>
      </c>
      <c r="E531" s="75"/>
      <c r="F531" s="759">
        <f t="shared" si="38"/>
        <v>0</v>
      </c>
      <c r="H531" s="757"/>
    </row>
    <row r="532" spans="1:8">
      <c r="A532" s="766">
        <f t="shared" si="39"/>
        <v>20.13000000000002</v>
      </c>
      <c r="B532" s="767" t="s">
        <v>1401</v>
      </c>
      <c r="C532" s="768" t="s">
        <v>597</v>
      </c>
      <c r="D532" s="768">
        <v>1</v>
      </c>
      <c r="E532" s="75"/>
      <c r="F532" s="759">
        <f t="shared" si="38"/>
        <v>0</v>
      </c>
      <c r="H532" s="757"/>
    </row>
    <row r="533" spans="1:8">
      <c r="A533" s="766">
        <f t="shared" si="39"/>
        <v>20.140000000000022</v>
      </c>
      <c r="B533" s="767" t="s">
        <v>1464</v>
      </c>
      <c r="C533" s="768" t="s">
        <v>597</v>
      </c>
      <c r="D533" s="768">
        <v>1</v>
      </c>
      <c r="E533" s="75"/>
      <c r="F533" s="759">
        <f t="shared" si="38"/>
        <v>0</v>
      </c>
      <c r="H533" s="757"/>
    </row>
    <row r="534" spans="1:8">
      <c r="A534" s="766">
        <f t="shared" si="39"/>
        <v>20.150000000000023</v>
      </c>
      <c r="B534" s="767" t="s">
        <v>1437</v>
      </c>
      <c r="C534" s="768" t="s">
        <v>597</v>
      </c>
      <c r="D534" s="768">
        <v>1</v>
      </c>
      <c r="E534" s="75"/>
      <c r="F534" s="759">
        <f t="shared" si="38"/>
        <v>0</v>
      </c>
      <c r="H534" s="757"/>
    </row>
    <row r="535" spans="1:8">
      <c r="A535" s="766">
        <f t="shared" si="39"/>
        <v>20.160000000000025</v>
      </c>
      <c r="B535" s="767" t="s">
        <v>1403</v>
      </c>
      <c r="C535" s="768" t="s">
        <v>12</v>
      </c>
      <c r="D535" s="768">
        <v>1</v>
      </c>
      <c r="E535" s="75"/>
      <c r="F535" s="759">
        <f t="shared" si="38"/>
        <v>0</v>
      </c>
      <c r="H535" s="757"/>
    </row>
    <row r="536" spans="1:8" ht="25.5">
      <c r="A536" s="766">
        <f t="shared" si="39"/>
        <v>20.170000000000027</v>
      </c>
      <c r="B536" s="767" t="s">
        <v>1404</v>
      </c>
      <c r="C536" s="768" t="s">
        <v>12</v>
      </c>
      <c r="D536" s="768">
        <v>1</v>
      </c>
      <c r="E536" s="75"/>
      <c r="F536" s="759">
        <f t="shared" si="38"/>
        <v>0</v>
      </c>
      <c r="H536" s="757"/>
    </row>
    <row r="537" spans="1:8">
      <c r="A537" s="766">
        <f t="shared" si="39"/>
        <v>20.180000000000028</v>
      </c>
      <c r="B537" s="767" t="s">
        <v>1405</v>
      </c>
      <c r="C537" s="768" t="s">
        <v>597</v>
      </c>
      <c r="D537" s="768">
        <v>1</v>
      </c>
      <c r="E537" s="75"/>
      <c r="F537" s="759">
        <f t="shared" si="38"/>
        <v>0</v>
      </c>
      <c r="H537" s="757"/>
    </row>
    <row r="538" spans="1:8">
      <c r="A538" s="766">
        <f t="shared" si="39"/>
        <v>20.19000000000003</v>
      </c>
      <c r="B538" s="767" t="s">
        <v>1406</v>
      </c>
      <c r="C538" s="768" t="s">
        <v>597</v>
      </c>
      <c r="D538" s="768">
        <v>1</v>
      </c>
      <c r="E538" s="75"/>
      <c r="F538" s="759">
        <f t="shared" si="38"/>
        <v>0</v>
      </c>
      <c r="H538" s="757"/>
    </row>
    <row r="539" spans="1:8">
      <c r="A539" s="766">
        <f t="shared" si="39"/>
        <v>20.200000000000031</v>
      </c>
      <c r="B539" s="767" t="s">
        <v>1407</v>
      </c>
      <c r="C539" s="768" t="s">
        <v>597</v>
      </c>
      <c r="D539" s="768">
        <v>1</v>
      </c>
      <c r="E539" s="75"/>
      <c r="F539" s="759">
        <f t="shared" si="38"/>
        <v>0</v>
      </c>
      <c r="H539" s="757"/>
    </row>
    <row r="540" spans="1:8">
      <c r="A540" s="766">
        <f t="shared" si="39"/>
        <v>20.210000000000033</v>
      </c>
      <c r="B540" s="767" t="s">
        <v>1408</v>
      </c>
      <c r="C540" s="768" t="s">
        <v>597</v>
      </c>
      <c r="D540" s="768">
        <v>1</v>
      </c>
      <c r="E540" s="75"/>
      <c r="F540" s="759">
        <f t="shared" si="38"/>
        <v>0</v>
      </c>
      <c r="H540" s="757"/>
    </row>
    <row r="541" spans="1:8">
      <c r="A541" s="766">
        <f t="shared" si="39"/>
        <v>20.220000000000034</v>
      </c>
      <c r="B541" s="767" t="s">
        <v>1409</v>
      </c>
      <c r="C541" s="768" t="s">
        <v>597</v>
      </c>
      <c r="D541" s="768">
        <v>1</v>
      </c>
      <c r="E541" s="75"/>
      <c r="F541" s="759">
        <f t="shared" si="38"/>
        <v>0</v>
      </c>
      <c r="H541" s="757"/>
    </row>
    <row r="542" spans="1:8">
      <c r="A542" s="766">
        <f t="shared" si="39"/>
        <v>20.230000000000036</v>
      </c>
      <c r="B542" s="767" t="s">
        <v>1410</v>
      </c>
      <c r="C542" s="768" t="s">
        <v>597</v>
      </c>
      <c r="D542" s="768">
        <v>1</v>
      </c>
      <c r="E542" s="75"/>
      <c r="F542" s="759">
        <f t="shared" si="38"/>
        <v>0</v>
      </c>
      <c r="H542" s="757"/>
    </row>
    <row r="543" spans="1:8">
      <c r="A543" s="766">
        <f t="shared" si="39"/>
        <v>20.240000000000038</v>
      </c>
      <c r="B543" s="767" t="s">
        <v>1411</v>
      </c>
      <c r="C543" s="768" t="s">
        <v>597</v>
      </c>
      <c r="D543" s="768">
        <v>1</v>
      </c>
      <c r="E543" s="75"/>
      <c r="F543" s="759">
        <f t="shared" si="38"/>
        <v>0</v>
      </c>
      <c r="H543" s="757"/>
    </row>
    <row r="544" spans="1:8">
      <c r="A544" s="766">
        <f t="shared" si="39"/>
        <v>20.250000000000039</v>
      </c>
      <c r="B544" s="767" t="s">
        <v>1412</v>
      </c>
      <c r="C544" s="768" t="s">
        <v>597</v>
      </c>
      <c r="D544" s="768">
        <v>1</v>
      </c>
      <c r="E544" s="75"/>
      <c r="F544" s="759">
        <f t="shared" si="38"/>
        <v>0</v>
      </c>
      <c r="H544" s="757"/>
    </row>
    <row r="545" spans="1:8">
      <c r="A545" s="766">
        <f t="shared" si="39"/>
        <v>20.260000000000041</v>
      </c>
      <c r="B545" s="767" t="s">
        <v>1413</v>
      </c>
      <c r="C545" s="768" t="s">
        <v>597</v>
      </c>
      <c r="D545" s="768">
        <v>1</v>
      </c>
      <c r="E545" s="75"/>
      <c r="F545" s="759">
        <f t="shared" si="38"/>
        <v>0</v>
      </c>
      <c r="H545" s="757"/>
    </row>
    <row r="546" spans="1:8">
      <c r="A546" s="766">
        <f t="shared" si="39"/>
        <v>20.270000000000042</v>
      </c>
      <c r="B546" s="767" t="s">
        <v>1414</v>
      </c>
      <c r="C546" s="768" t="s">
        <v>12</v>
      </c>
      <c r="D546" s="768">
        <v>1</v>
      </c>
      <c r="E546" s="75"/>
      <c r="F546" s="759">
        <f t="shared" si="38"/>
        <v>0</v>
      </c>
      <c r="H546" s="757"/>
    </row>
    <row r="547" spans="1:8">
      <c r="A547" s="766">
        <f t="shared" si="39"/>
        <v>20.280000000000044</v>
      </c>
      <c r="B547" s="767" t="s">
        <v>1415</v>
      </c>
      <c r="C547" s="768" t="s">
        <v>597</v>
      </c>
      <c r="D547" s="768">
        <v>1</v>
      </c>
      <c r="E547" s="75"/>
      <c r="F547" s="759">
        <f t="shared" si="38"/>
        <v>0</v>
      </c>
      <c r="H547" s="757"/>
    </row>
    <row r="548" spans="1:8">
      <c r="A548" s="766">
        <f t="shared" si="39"/>
        <v>20.290000000000045</v>
      </c>
      <c r="B548" s="767" t="s">
        <v>1416</v>
      </c>
      <c r="C548" s="768" t="s">
        <v>597</v>
      </c>
      <c r="D548" s="768">
        <v>1</v>
      </c>
      <c r="E548" s="75"/>
      <c r="F548" s="759">
        <f t="shared" si="38"/>
        <v>0</v>
      </c>
      <c r="H548" s="757"/>
    </row>
    <row r="549" spans="1:8">
      <c r="A549" s="387"/>
      <c r="B549" s="404"/>
      <c r="C549" s="758"/>
      <c r="D549" s="366"/>
      <c r="E549" s="774"/>
      <c r="F549" s="760"/>
      <c r="H549" s="757"/>
    </row>
    <row r="550" spans="1:8">
      <c r="A550" s="387"/>
      <c r="B550" s="761"/>
      <c r="C550" s="758"/>
      <c r="D550" s="366"/>
      <c r="E550" s="774"/>
      <c r="F550" s="760"/>
      <c r="H550" s="757"/>
    </row>
    <row r="551" spans="1:8" ht="30">
      <c r="A551" s="762">
        <v>21</v>
      </c>
      <c r="B551" s="775" t="s">
        <v>1465</v>
      </c>
      <c r="C551" s="764"/>
      <c r="D551" s="764"/>
      <c r="E551" s="774"/>
      <c r="F551" s="765"/>
      <c r="H551" s="757"/>
    </row>
    <row r="552" spans="1:8" ht="178.5">
      <c r="A552" s="766">
        <f>A551+0.01</f>
        <v>21.01</v>
      </c>
      <c r="B552" s="767" t="s">
        <v>1457</v>
      </c>
      <c r="C552" s="768" t="s">
        <v>597</v>
      </c>
      <c r="D552" s="768">
        <v>2</v>
      </c>
      <c r="E552" s="75"/>
      <c r="F552" s="759">
        <f>D552*E552</f>
        <v>0</v>
      </c>
      <c r="H552" s="757"/>
    </row>
    <row r="553" spans="1:8" ht="76.5">
      <c r="A553" s="766">
        <f t="shared" ref="A553:A580" si="40">A552+0.01</f>
        <v>21.020000000000003</v>
      </c>
      <c r="B553" s="767" t="s">
        <v>1458</v>
      </c>
      <c r="C553" s="768" t="s">
        <v>597</v>
      </c>
      <c r="D553" s="768">
        <v>1</v>
      </c>
      <c r="E553" s="75"/>
      <c r="F553" s="759">
        <f>D553*E553</f>
        <v>0</v>
      </c>
      <c r="H553" s="757"/>
    </row>
    <row r="554" spans="1:8" ht="25.5">
      <c r="A554" s="766">
        <f t="shared" si="40"/>
        <v>21.030000000000005</v>
      </c>
      <c r="B554" s="767" t="s">
        <v>1459</v>
      </c>
      <c r="C554" s="768" t="s">
        <v>597</v>
      </c>
      <c r="D554" s="768">
        <v>1</v>
      </c>
      <c r="E554" s="75"/>
      <c r="F554" s="759">
        <f>D554*E554</f>
        <v>0</v>
      </c>
      <c r="H554" s="757"/>
    </row>
    <row r="555" spans="1:8">
      <c r="A555" s="766">
        <f t="shared" si="40"/>
        <v>21.040000000000006</v>
      </c>
      <c r="B555" s="767" t="s">
        <v>1460</v>
      </c>
      <c r="C555" s="768" t="s">
        <v>12</v>
      </c>
      <c r="D555" s="768">
        <v>31</v>
      </c>
      <c r="E555" s="75"/>
      <c r="F555" s="759">
        <f>D555*E555</f>
        <v>0</v>
      </c>
      <c r="H555" s="757"/>
    </row>
    <row r="556" spans="1:8">
      <c r="A556" s="766">
        <f t="shared" si="40"/>
        <v>21.050000000000008</v>
      </c>
      <c r="B556" s="767" t="s">
        <v>1448</v>
      </c>
      <c r="C556" s="768" t="s">
        <v>12</v>
      </c>
      <c r="D556" s="768">
        <v>31</v>
      </c>
      <c r="E556" s="75"/>
      <c r="F556" s="759">
        <f t="shared" ref="F556:F580" si="41">D556*E556</f>
        <v>0</v>
      </c>
      <c r="H556" s="757"/>
    </row>
    <row r="557" spans="1:8" ht="25.5">
      <c r="A557" s="766">
        <f t="shared" si="40"/>
        <v>21.060000000000009</v>
      </c>
      <c r="B557" s="767" t="s">
        <v>1447</v>
      </c>
      <c r="C557" s="768" t="s">
        <v>12</v>
      </c>
      <c r="D557" s="768">
        <v>30</v>
      </c>
      <c r="E557" s="75"/>
      <c r="F557" s="759">
        <f t="shared" si="41"/>
        <v>0</v>
      </c>
      <c r="H557" s="757"/>
    </row>
    <row r="558" spans="1:8" ht="63.75">
      <c r="A558" s="766">
        <f t="shared" si="40"/>
        <v>21.070000000000011</v>
      </c>
      <c r="B558" s="767" t="s">
        <v>1461</v>
      </c>
      <c r="C558" s="768" t="s">
        <v>597</v>
      </c>
      <c r="D558" s="768">
        <v>1</v>
      </c>
      <c r="E558" s="75"/>
      <c r="F558" s="759">
        <f t="shared" si="41"/>
        <v>0</v>
      </c>
      <c r="H558" s="757"/>
    </row>
    <row r="559" spans="1:8" ht="25.5">
      <c r="A559" s="766">
        <f t="shared" si="40"/>
        <v>21.080000000000013</v>
      </c>
      <c r="B559" s="767" t="s">
        <v>1395</v>
      </c>
      <c r="C559" s="768" t="s">
        <v>597</v>
      </c>
      <c r="D559" s="768">
        <v>1</v>
      </c>
      <c r="E559" s="75"/>
      <c r="F559" s="759">
        <f t="shared" si="41"/>
        <v>0</v>
      </c>
      <c r="H559" s="757"/>
    </row>
    <row r="560" spans="1:8">
      <c r="A560" s="766">
        <f t="shared" si="40"/>
        <v>21.090000000000014</v>
      </c>
      <c r="B560" s="767" t="s">
        <v>1462</v>
      </c>
      <c r="C560" s="768" t="s">
        <v>12</v>
      </c>
      <c r="D560" s="768">
        <v>3</v>
      </c>
      <c r="E560" s="75"/>
      <c r="F560" s="759">
        <f t="shared" si="41"/>
        <v>0</v>
      </c>
      <c r="H560" s="757"/>
    </row>
    <row r="561" spans="1:8" ht="114.75">
      <c r="A561" s="766">
        <f t="shared" si="40"/>
        <v>21.100000000000016</v>
      </c>
      <c r="B561" s="767" t="s">
        <v>1463</v>
      </c>
      <c r="C561" s="768" t="s">
        <v>597</v>
      </c>
      <c r="D561" s="768">
        <v>1</v>
      </c>
      <c r="E561" s="75"/>
      <c r="F561" s="759">
        <f t="shared" si="41"/>
        <v>0</v>
      </c>
      <c r="H561" s="757"/>
    </row>
    <row r="562" spans="1:8">
      <c r="A562" s="766">
        <f t="shared" si="40"/>
        <v>21.110000000000017</v>
      </c>
      <c r="B562" s="767" t="s">
        <v>1399</v>
      </c>
      <c r="C562" s="768" t="s">
        <v>597</v>
      </c>
      <c r="D562" s="768">
        <v>1</v>
      </c>
      <c r="E562" s="75"/>
      <c r="F562" s="759">
        <f t="shared" si="41"/>
        <v>0</v>
      </c>
      <c r="H562" s="757"/>
    </row>
    <row r="563" spans="1:8">
      <c r="A563" s="766">
        <f t="shared" si="40"/>
        <v>21.120000000000019</v>
      </c>
      <c r="B563" s="767" t="s">
        <v>1400</v>
      </c>
      <c r="C563" s="768" t="s">
        <v>597</v>
      </c>
      <c r="D563" s="768">
        <v>1</v>
      </c>
      <c r="E563" s="75"/>
      <c r="F563" s="759">
        <f t="shared" si="41"/>
        <v>0</v>
      </c>
      <c r="H563" s="757"/>
    </row>
    <row r="564" spans="1:8">
      <c r="A564" s="766">
        <f t="shared" si="40"/>
        <v>21.13000000000002</v>
      </c>
      <c r="B564" s="767" t="s">
        <v>1401</v>
      </c>
      <c r="C564" s="768" t="s">
        <v>597</v>
      </c>
      <c r="D564" s="768">
        <v>1</v>
      </c>
      <c r="E564" s="75"/>
      <c r="F564" s="759">
        <f t="shared" si="41"/>
        <v>0</v>
      </c>
      <c r="H564" s="757"/>
    </row>
    <row r="565" spans="1:8">
      <c r="A565" s="766">
        <f t="shared" si="40"/>
        <v>21.140000000000022</v>
      </c>
      <c r="B565" s="767" t="s">
        <v>1464</v>
      </c>
      <c r="C565" s="768" t="s">
        <v>597</v>
      </c>
      <c r="D565" s="768">
        <v>1</v>
      </c>
      <c r="E565" s="75"/>
      <c r="F565" s="759">
        <f t="shared" si="41"/>
        <v>0</v>
      </c>
      <c r="H565" s="757"/>
    </row>
    <row r="566" spans="1:8">
      <c r="A566" s="766">
        <f t="shared" si="40"/>
        <v>21.150000000000023</v>
      </c>
      <c r="B566" s="767" t="s">
        <v>1437</v>
      </c>
      <c r="C566" s="768" t="s">
        <v>597</v>
      </c>
      <c r="D566" s="768">
        <v>1</v>
      </c>
      <c r="E566" s="75"/>
      <c r="F566" s="759">
        <f t="shared" si="41"/>
        <v>0</v>
      </c>
      <c r="H566" s="757"/>
    </row>
    <row r="567" spans="1:8">
      <c r="A567" s="766">
        <f t="shared" si="40"/>
        <v>21.160000000000025</v>
      </c>
      <c r="B567" s="767" t="s">
        <v>1403</v>
      </c>
      <c r="C567" s="768" t="s">
        <v>12</v>
      </c>
      <c r="D567" s="768">
        <v>1</v>
      </c>
      <c r="E567" s="75"/>
      <c r="F567" s="759">
        <f t="shared" si="41"/>
        <v>0</v>
      </c>
      <c r="H567" s="757"/>
    </row>
    <row r="568" spans="1:8" ht="25.5">
      <c r="A568" s="766">
        <f t="shared" si="40"/>
        <v>21.170000000000027</v>
      </c>
      <c r="B568" s="767" t="s">
        <v>1404</v>
      </c>
      <c r="C568" s="768" t="s">
        <v>12</v>
      </c>
      <c r="D568" s="768">
        <v>1</v>
      </c>
      <c r="E568" s="75"/>
      <c r="F568" s="759">
        <f t="shared" si="41"/>
        <v>0</v>
      </c>
      <c r="H568" s="757"/>
    </row>
    <row r="569" spans="1:8">
      <c r="A569" s="766">
        <f t="shared" si="40"/>
        <v>21.180000000000028</v>
      </c>
      <c r="B569" s="767" t="s">
        <v>1405</v>
      </c>
      <c r="C569" s="768" t="s">
        <v>597</v>
      </c>
      <c r="D569" s="768">
        <v>1</v>
      </c>
      <c r="E569" s="75"/>
      <c r="F569" s="759">
        <f t="shared" si="41"/>
        <v>0</v>
      </c>
      <c r="H569" s="757"/>
    </row>
    <row r="570" spans="1:8">
      <c r="A570" s="766">
        <f t="shared" si="40"/>
        <v>21.19000000000003</v>
      </c>
      <c r="B570" s="767" t="s">
        <v>1406</v>
      </c>
      <c r="C570" s="768" t="s">
        <v>597</v>
      </c>
      <c r="D570" s="768">
        <v>1</v>
      </c>
      <c r="E570" s="75"/>
      <c r="F570" s="759">
        <f t="shared" si="41"/>
        <v>0</v>
      </c>
      <c r="H570" s="757"/>
    </row>
    <row r="571" spans="1:8">
      <c r="A571" s="766">
        <f t="shared" si="40"/>
        <v>21.200000000000031</v>
      </c>
      <c r="B571" s="767" t="s">
        <v>1407</v>
      </c>
      <c r="C571" s="768" t="s">
        <v>597</v>
      </c>
      <c r="D571" s="768">
        <v>1</v>
      </c>
      <c r="E571" s="75"/>
      <c r="F571" s="759">
        <f t="shared" si="41"/>
        <v>0</v>
      </c>
      <c r="H571" s="757"/>
    </row>
    <row r="572" spans="1:8">
      <c r="A572" s="766">
        <f t="shared" si="40"/>
        <v>21.210000000000033</v>
      </c>
      <c r="B572" s="767" t="s">
        <v>1408</v>
      </c>
      <c r="C572" s="768" t="s">
        <v>597</v>
      </c>
      <c r="D572" s="768">
        <v>1</v>
      </c>
      <c r="E572" s="75"/>
      <c r="F572" s="759">
        <f t="shared" si="41"/>
        <v>0</v>
      </c>
      <c r="H572" s="757"/>
    </row>
    <row r="573" spans="1:8">
      <c r="A573" s="766">
        <f t="shared" si="40"/>
        <v>21.220000000000034</v>
      </c>
      <c r="B573" s="767" t="s">
        <v>1409</v>
      </c>
      <c r="C573" s="768" t="s">
        <v>597</v>
      </c>
      <c r="D573" s="768">
        <v>1</v>
      </c>
      <c r="E573" s="75"/>
      <c r="F573" s="759">
        <f t="shared" si="41"/>
        <v>0</v>
      </c>
      <c r="H573" s="757"/>
    </row>
    <row r="574" spans="1:8">
      <c r="A574" s="766">
        <f t="shared" si="40"/>
        <v>21.230000000000036</v>
      </c>
      <c r="B574" s="767" t="s">
        <v>1410</v>
      </c>
      <c r="C574" s="768" t="s">
        <v>597</v>
      </c>
      <c r="D574" s="768">
        <v>1</v>
      </c>
      <c r="E574" s="75"/>
      <c r="F574" s="759">
        <f t="shared" si="41"/>
        <v>0</v>
      </c>
      <c r="H574" s="757"/>
    </row>
    <row r="575" spans="1:8">
      <c r="A575" s="766">
        <f t="shared" si="40"/>
        <v>21.240000000000038</v>
      </c>
      <c r="B575" s="767" t="s">
        <v>1411</v>
      </c>
      <c r="C575" s="768" t="s">
        <v>597</v>
      </c>
      <c r="D575" s="768">
        <v>1</v>
      </c>
      <c r="E575" s="75"/>
      <c r="F575" s="759">
        <f t="shared" si="41"/>
        <v>0</v>
      </c>
      <c r="H575" s="757"/>
    </row>
    <row r="576" spans="1:8">
      <c r="A576" s="766">
        <f t="shared" si="40"/>
        <v>21.250000000000039</v>
      </c>
      <c r="B576" s="767" t="s">
        <v>1412</v>
      </c>
      <c r="C576" s="768" t="s">
        <v>597</v>
      </c>
      <c r="D576" s="768">
        <v>1</v>
      </c>
      <c r="E576" s="75"/>
      <c r="F576" s="759">
        <f t="shared" si="41"/>
        <v>0</v>
      </c>
      <c r="H576" s="757"/>
    </row>
    <row r="577" spans="1:8">
      <c r="A577" s="766">
        <f t="shared" si="40"/>
        <v>21.260000000000041</v>
      </c>
      <c r="B577" s="767" t="s">
        <v>1413</v>
      </c>
      <c r="C577" s="768" t="s">
        <v>597</v>
      </c>
      <c r="D577" s="768">
        <v>1</v>
      </c>
      <c r="E577" s="75"/>
      <c r="F577" s="759">
        <f t="shared" si="41"/>
        <v>0</v>
      </c>
      <c r="H577" s="757"/>
    </row>
    <row r="578" spans="1:8">
      <c r="A578" s="766">
        <f t="shared" si="40"/>
        <v>21.270000000000042</v>
      </c>
      <c r="B578" s="767" t="s">
        <v>1414</v>
      </c>
      <c r="C578" s="768" t="s">
        <v>12</v>
      </c>
      <c r="D578" s="768">
        <v>1</v>
      </c>
      <c r="E578" s="75"/>
      <c r="F578" s="759">
        <f t="shared" si="41"/>
        <v>0</v>
      </c>
      <c r="H578" s="757"/>
    </row>
    <row r="579" spans="1:8">
      <c r="A579" s="766">
        <f t="shared" si="40"/>
        <v>21.280000000000044</v>
      </c>
      <c r="B579" s="767" t="s">
        <v>1415</v>
      </c>
      <c r="C579" s="768" t="s">
        <v>597</v>
      </c>
      <c r="D579" s="768">
        <v>1</v>
      </c>
      <c r="E579" s="75"/>
      <c r="F579" s="759">
        <f t="shared" si="41"/>
        <v>0</v>
      </c>
      <c r="H579" s="757"/>
    </row>
    <row r="580" spans="1:8">
      <c r="A580" s="766">
        <f t="shared" si="40"/>
        <v>21.290000000000045</v>
      </c>
      <c r="B580" s="767" t="s">
        <v>1416</v>
      </c>
      <c r="C580" s="768" t="s">
        <v>597</v>
      </c>
      <c r="D580" s="768">
        <v>1</v>
      </c>
      <c r="E580" s="75"/>
      <c r="F580" s="759">
        <f t="shared" si="41"/>
        <v>0</v>
      </c>
      <c r="H580" s="757"/>
    </row>
    <row r="581" spans="1:8">
      <c r="A581" s="387"/>
      <c r="B581" s="404"/>
      <c r="C581" s="758"/>
      <c r="D581" s="366"/>
      <c r="E581" s="760"/>
      <c r="F581" s="760"/>
      <c r="H581" s="757"/>
    </row>
    <row r="582" spans="1:8">
      <c r="A582" s="387"/>
      <c r="B582" s="761"/>
      <c r="C582" s="758"/>
      <c r="D582" s="366"/>
      <c r="E582" s="760"/>
      <c r="F582" s="760"/>
      <c r="H582" s="757"/>
    </row>
    <row r="583" spans="1:8" ht="30">
      <c r="A583" s="762">
        <v>22</v>
      </c>
      <c r="B583" s="763" t="s">
        <v>1466</v>
      </c>
      <c r="C583" s="764" t="s">
        <v>12</v>
      </c>
      <c r="D583" s="764">
        <v>4</v>
      </c>
      <c r="E583" s="759"/>
      <c r="F583" s="765"/>
      <c r="H583" s="757"/>
    </row>
    <row r="584" spans="1:8" ht="114.75">
      <c r="A584" s="766">
        <f>A583+0.01</f>
        <v>22.01</v>
      </c>
      <c r="B584" s="767" t="s">
        <v>1467</v>
      </c>
      <c r="C584" s="768" t="s">
        <v>597</v>
      </c>
      <c r="D584" s="768">
        <v>4</v>
      </c>
      <c r="E584" s="75"/>
      <c r="F584" s="760">
        <f t="shared" ref="F584:F605" si="42">D584*E584</f>
        <v>0</v>
      </c>
      <c r="H584" s="757"/>
    </row>
    <row r="585" spans="1:8" ht="140.25">
      <c r="A585" s="766">
        <f t="shared" ref="A585:A605" si="43">A584+0.01</f>
        <v>22.020000000000003</v>
      </c>
      <c r="B585" s="767" t="s">
        <v>1468</v>
      </c>
      <c r="C585" s="768" t="s">
        <v>597</v>
      </c>
      <c r="D585" s="768">
        <v>4</v>
      </c>
      <c r="E585" s="75"/>
      <c r="F585" s="760">
        <f t="shared" si="42"/>
        <v>0</v>
      </c>
      <c r="H585" s="757"/>
    </row>
    <row r="586" spans="1:8">
      <c r="A586" s="766">
        <f t="shared" si="43"/>
        <v>22.030000000000005</v>
      </c>
      <c r="B586" s="767" t="s">
        <v>1469</v>
      </c>
      <c r="C586" s="768" t="s">
        <v>12</v>
      </c>
      <c r="D586" s="768">
        <v>4</v>
      </c>
      <c r="E586" s="75"/>
      <c r="F586" s="759">
        <f t="shared" si="42"/>
        <v>0</v>
      </c>
      <c r="H586" s="757"/>
    </row>
    <row r="587" spans="1:8" ht="38.25">
      <c r="A587" s="766">
        <f t="shared" si="43"/>
        <v>22.040000000000006</v>
      </c>
      <c r="B587" s="767" t="s">
        <v>1470</v>
      </c>
      <c r="C587" s="768" t="s">
        <v>12</v>
      </c>
      <c r="D587" s="768">
        <v>4</v>
      </c>
      <c r="E587" s="75"/>
      <c r="F587" s="759">
        <f t="shared" si="42"/>
        <v>0</v>
      </c>
      <c r="H587" s="757"/>
    </row>
    <row r="588" spans="1:8">
      <c r="A588" s="766">
        <f t="shared" si="43"/>
        <v>22.050000000000008</v>
      </c>
      <c r="B588" s="767" t="s">
        <v>1392</v>
      </c>
      <c r="C588" s="768" t="s">
        <v>12</v>
      </c>
      <c r="D588" s="768">
        <v>12</v>
      </c>
      <c r="E588" s="75"/>
      <c r="F588" s="759">
        <f t="shared" si="42"/>
        <v>0</v>
      </c>
      <c r="H588" s="757"/>
    </row>
    <row r="589" spans="1:8" ht="25.5">
      <c r="A589" s="766">
        <f t="shared" si="43"/>
        <v>22.060000000000009</v>
      </c>
      <c r="B589" s="767" t="s">
        <v>1393</v>
      </c>
      <c r="C589" s="768" t="s">
        <v>12</v>
      </c>
      <c r="D589" s="768">
        <v>4</v>
      </c>
      <c r="E589" s="75"/>
      <c r="F589" s="759">
        <f t="shared" si="42"/>
        <v>0</v>
      </c>
      <c r="H589" s="757"/>
    </row>
    <row r="590" spans="1:8">
      <c r="A590" s="766">
        <f t="shared" si="43"/>
        <v>22.070000000000011</v>
      </c>
      <c r="B590" s="767" t="s">
        <v>1448</v>
      </c>
      <c r="C590" s="768" t="s">
        <v>12</v>
      </c>
      <c r="D590" s="768">
        <v>4</v>
      </c>
      <c r="E590" s="75"/>
      <c r="F590" s="759">
        <f t="shared" si="42"/>
        <v>0</v>
      </c>
      <c r="H590" s="757"/>
    </row>
    <row r="591" spans="1:8">
      <c r="A591" s="766">
        <f t="shared" si="43"/>
        <v>22.080000000000013</v>
      </c>
      <c r="B591" s="767" t="s">
        <v>1403</v>
      </c>
      <c r="C591" s="768" t="s">
        <v>12</v>
      </c>
      <c r="D591" s="768">
        <v>8</v>
      </c>
      <c r="E591" s="75"/>
      <c r="F591" s="759">
        <f t="shared" si="42"/>
        <v>0</v>
      </c>
      <c r="H591" s="757"/>
    </row>
    <row r="592" spans="1:8" ht="25.5">
      <c r="A592" s="766">
        <f t="shared" si="43"/>
        <v>22.090000000000014</v>
      </c>
      <c r="B592" s="767" t="s">
        <v>1404</v>
      </c>
      <c r="C592" s="768" t="s">
        <v>12</v>
      </c>
      <c r="D592" s="768">
        <v>8</v>
      </c>
      <c r="E592" s="75"/>
      <c r="F592" s="759">
        <f t="shared" si="42"/>
        <v>0</v>
      </c>
      <c r="H592" s="757"/>
    </row>
    <row r="593" spans="1:8">
      <c r="A593" s="766">
        <f t="shared" si="43"/>
        <v>22.100000000000016</v>
      </c>
      <c r="B593" s="767" t="s">
        <v>1399</v>
      </c>
      <c r="C593" s="768" t="s">
        <v>597</v>
      </c>
      <c r="D593" s="768">
        <v>4</v>
      </c>
      <c r="E593" s="75"/>
      <c r="F593" s="760">
        <f t="shared" si="42"/>
        <v>0</v>
      </c>
      <c r="H593" s="757"/>
    </row>
    <row r="594" spans="1:8">
      <c r="A594" s="766">
        <f t="shared" si="43"/>
        <v>22.110000000000017</v>
      </c>
      <c r="B594" s="767" t="s">
        <v>1400</v>
      </c>
      <c r="C594" s="768" t="s">
        <v>597</v>
      </c>
      <c r="D594" s="768">
        <v>4</v>
      </c>
      <c r="E594" s="75"/>
      <c r="F594" s="760">
        <f t="shared" si="42"/>
        <v>0</v>
      </c>
      <c r="H594" s="757"/>
    </row>
    <row r="595" spans="1:8">
      <c r="A595" s="766">
        <f t="shared" si="43"/>
        <v>22.120000000000019</v>
      </c>
      <c r="B595" s="767" t="s">
        <v>1405</v>
      </c>
      <c r="C595" s="768" t="s">
        <v>597</v>
      </c>
      <c r="D595" s="768">
        <v>4</v>
      </c>
      <c r="E595" s="75"/>
      <c r="F595" s="760">
        <f t="shared" si="42"/>
        <v>0</v>
      </c>
      <c r="H595" s="757"/>
    </row>
    <row r="596" spans="1:8">
      <c r="A596" s="766">
        <f t="shared" si="43"/>
        <v>22.13000000000002</v>
      </c>
      <c r="B596" s="767" t="s">
        <v>1406</v>
      </c>
      <c r="C596" s="768" t="s">
        <v>597</v>
      </c>
      <c r="D596" s="768">
        <v>4</v>
      </c>
      <c r="E596" s="75"/>
      <c r="F596" s="760">
        <f t="shared" si="42"/>
        <v>0</v>
      </c>
      <c r="H596" s="757"/>
    </row>
    <row r="597" spans="1:8">
      <c r="A597" s="766">
        <f t="shared" si="43"/>
        <v>22.140000000000022</v>
      </c>
      <c r="B597" s="767" t="s">
        <v>1407</v>
      </c>
      <c r="C597" s="768" t="s">
        <v>597</v>
      </c>
      <c r="D597" s="768">
        <v>4</v>
      </c>
      <c r="E597" s="75"/>
      <c r="F597" s="760">
        <f t="shared" si="42"/>
        <v>0</v>
      </c>
      <c r="H597" s="757"/>
    </row>
    <row r="598" spans="1:8">
      <c r="A598" s="766">
        <f t="shared" si="43"/>
        <v>22.150000000000023</v>
      </c>
      <c r="B598" s="767" t="s">
        <v>1408</v>
      </c>
      <c r="C598" s="768" t="s">
        <v>597</v>
      </c>
      <c r="D598" s="768">
        <v>4</v>
      </c>
      <c r="E598" s="75"/>
      <c r="F598" s="760">
        <f t="shared" si="42"/>
        <v>0</v>
      </c>
      <c r="H598" s="757"/>
    </row>
    <row r="599" spans="1:8">
      <c r="A599" s="766">
        <f t="shared" si="43"/>
        <v>22.160000000000025</v>
      </c>
      <c r="B599" s="767" t="s">
        <v>1409</v>
      </c>
      <c r="C599" s="768" t="s">
        <v>597</v>
      </c>
      <c r="D599" s="768">
        <v>4</v>
      </c>
      <c r="E599" s="75"/>
      <c r="F599" s="759">
        <f t="shared" si="42"/>
        <v>0</v>
      </c>
      <c r="H599" s="757"/>
    </row>
    <row r="600" spans="1:8">
      <c r="A600" s="766">
        <f t="shared" si="43"/>
        <v>22.170000000000027</v>
      </c>
      <c r="B600" s="767" t="s">
        <v>1411</v>
      </c>
      <c r="C600" s="768" t="s">
        <v>597</v>
      </c>
      <c r="D600" s="768">
        <v>4</v>
      </c>
      <c r="E600" s="75"/>
      <c r="F600" s="759">
        <f t="shared" si="42"/>
        <v>0</v>
      </c>
      <c r="H600" s="757"/>
    </row>
    <row r="601" spans="1:8">
      <c r="A601" s="766">
        <f t="shared" si="43"/>
        <v>22.180000000000028</v>
      </c>
      <c r="B601" s="767" t="s">
        <v>1412</v>
      </c>
      <c r="C601" s="768" t="s">
        <v>597</v>
      </c>
      <c r="D601" s="768">
        <v>4</v>
      </c>
      <c r="E601" s="75"/>
      <c r="F601" s="759">
        <f t="shared" si="42"/>
        <v>0</v>
      </c>
      <c r="H601" s="757"/>
    </row>
    <row r="602" spans="1:8">
      <c r="A602" s="766">
        <f t="shared" si="43"/>
        <v>22.19000000000003</v>
      </c>
      <c r="B602" s="767" t="s">
        <v>1413</v>
      </c>
      <c r="C602" s="768" t="s">
        <v>597</v>
      </c>
      <c r="D602" s="768">
        <v>4</v>
      </c>
      <c r="E602" s="75"/>
      <c r="F602" s="759">
        <f t="shared" si="42"/>
        <v>0</v>
      </c>
      <c r="H602" s="757"/>
    </row>
    <row r="603" spans="1:8">
      <c r="A603" s="766">
        <f t="shared" si="43"/>
        <v>22.200000000000031</v>
      </c>
      <c r="B603" s="767" t="s">
        <v>1414</v>
      </c>
      <c r="C603" s="768" t="s">
        <v>12</v>
      </c>
      <c r="D603" s="768">
        <v>4</v>
      </c>
      <c r="E603" s="75"/>
      <c r="F603" s="759">
        <f t="shared" si="42"/>
        <v>0</v>
      </c>
      <c r="H603" s="757"/>
    </row>
    <row r="604" spans="1:8">
      <c r="A604" s="766">
        <f t="shared" si="43"/>
        <v>22.210000000000033</v>
      </c>
      <c r="B604" s="767" t="s">
        <v>1415</v>
      </c>
      <c r="C604" s="768" t="s">
        <v>597</v>
      </c>
      <c r="D604" s="768">
        <v>4</v>
      </c>
      <c r="E604" s="75"/>
      <c r="F604" s="759">
        <f t="shared" si="42"/>
        <v>0</v>
      </c>
      <c r="H604" s="757"/>
    </row>
    <row r="605" spans="1:8">
      <c r="A605" s="766">
        <f t="shared" si="43"/>
        <v>22.220000000000034</v>
      </c>
      <c r="B605" s="767" t="s">
        <v>1416</v>
      </c>
      <c r="C605" s="768" t="s">
        <v>597</v>
      </c>
      <c r="D605" s="768">
        <v>4</v>
      </c>
      <c r="E605" s="75"/>
      <c r="F605" s="759">
        <f t="shared" si="42"/>
        <v>0</v>
      </c>
      <c r="H605" s="757"/>
    </row>
    <row r="606" spans="1:8">
      <c r="A606" s="387"/>
      <c r="B606" s="404"/>
      <c r="C606" s="758"/>
      <c r="D606" s="366"/>
      <c r="E606" s="760"/>
      <c r="F606" s="760"/>
      <c r="H606" s="757"/>
    </row>
    <row r="607" spans="1:8">
      <c r="A607" s="387"/>
      <c r="B607" s="761"/>
      <c r="C607" s="758"/>
      <c r="D607" s="366"/>
      <c r="E607" s="760"/>
      <c r="F607" s="760"/>
      <c r="H607" s="757"/>
    </row>
    <row r="608" spans="1:8" ht="30">
      <c r="A608" s="762">
        <v>23</v>
      </c>
      <c r="B608" s="763" t="s">
        <v>1471</v>
      </c>
      <c r="C608" s="764" t="s">
        <v>12</v>
      </c>
      <c r="D608" s="764">
        <v>3</v>
      </c>
      <c r="E608" s="759"/>
      <c r="F608" s="765"/>
      <c r="H608" s="757"/>
    </row>
    <row r="609" spans="1:8" ht="114.75">
      <c r="A609" s="766">
        <f>A608+0.01</f>
        <v>23.01</v>
      </c>
      <c r="B609" s="767" t="s">
        <v>1467</v>
      </c>
      <c r="C609" s="768" t="s">
        <v>597</v>
      </c>
      <c r="D609" s="768">
        <v>3</v>
      </c>
      <c r="E609" s="75"/>
      <c r="F609" s="760">
        <f>D609*E609</f>
        <v>0</v>
      </c>
      <c r="H609" s="757"/>
    </row>
    <row r="610" spans="1:8" ht="140.25">
      <c r="A610" s="766">
        <f t="shared" ref="A610:A628" si="44">A609+0.01</f>
        <v>23.020000000000003</v>
      </c>
      <c r="B610" s="767" t="s">
        <v>1468</v>
      </c>
      <c r="C610" s="768" t="s">
        <v>597</v>
      </c>
      <c r="D610" s="768">
        <v>3</v>
      </c>
      <c r="E610" s="75"/>
      <c r="F610" s="760">
        <f>D610*E610</f>
        <v>0</v>
      </c>
      <c r="H610" s="757"/>
    </row>
    <row r="611" spans="1:8" ht="38.25">
      <c r="A611" s="766">
        <f t="shared" si="44"/>
        <v>23.030000000000005</v>
      </c>
      <c r="B611" s="767" t="s">
        <v>1470</v>
      </c>
      <c r="C611" s="768" t="s">
        <v>12</v>
      </c>
      <c r="D611" s="768">
        <v>3</v>
      </c>
      <c r="E611" s="75"/>
      <c r="F611" s="759">
        <f>D611*E611</f>
        <v>0</v>
      </c>
      <c r="H611" s="757"/>
    </row>
    <row r="612" spans="1:8">
      <c r="A612" s="766">
        <f t="shared" si="44"/>
        <v>23.040000000000006</v>
      </c>
      <c r="B612" s="767" t="s">
        <v>1392</v>
      </c>
      <c r="C612" s="768" t="s">
        <v>12</v>
      </c>
      <c r="D612" s="768">
        <v>9</v>
      </c>
      <c r="E612" s="75"/>
      <c r="F612" s="759">
        <f t="shared" ref="F612:F628" si="45">D612*E612</f>
        <v>0</v>
      </c>
      <c r="H612" s="757"/>
    </row>
    <row r="613" spans="1:8" ht="25.5">
      <c r="A613" s="766">
        <f t="shared" si="44"/>
        <v>23.050000000000008</v>
      </c>
      <c r="B613" s="767" t="s">
        <v>1393</v>
      </c>
      <c r="C613" s="768" t="s">
        <v>12</v>
      </c>
      <c r="D613" s="768">
        <v>3</v>
      </c>
      <c r="E613" s="75"/>
      <c r="F613" s="759">
        <f t="shared" si="45"/>
        <v>0</v>
      </c>
      <c r="H613" s="757"/>
    </row>
    <row r="614" spans="1:8">
      <c r="A614" s="766">
        <f>A610+0.01</f>
        <v>23.030000000000005</v>
      </c>
      <c r="B614" s="767" t="s">
        <v>1403</v>
      </c>
      <c r="C614" s="768" t="s">
        <v>12</v>
      </c>
      <c r="D614" s="768">
        <v>6</v>
      </c>
      <c r="E614" s="75"/>
      <c r="F614" s="759">
        <f t="shared" si="45"/>
        <v>0</v>
      </c>
      <c r="H614" s="757"/>
    </row>
    <row r="615" spans="1:8" ht="25.5">
      <c r="A615" s="766">
        <f t="shared" si="44"/>
        <v>23.040000000000006</v>
      </c>
      <c r="B615" s="767" t="s">
        <v>1404</v>
      </c>
      <c r="C615" s="768" t="s">
        <v>12</v>
      </c>
      <c r="D615" s="768">
        <v>6</v>
      </c>
      <c r="E615" s="75"/>
      <c r="F615" s="759">
        <f t="shared" si="45"/>
        <v>0</v>
      </c>
      <c r="H615" s="757"/>
    </row>
    <row r="616" spans="1:8">
      <c r="A616" s="766">
        <f t="shared" si="44"/>
        <v>23.050000000000008</v>
      </c>
      <c r="B616" s="767" t="s">
        <v>1399</v>
      </c>
      <c r="C616" s="768" t="s">
        <v>597</v>
      </c>
      <c r="D616" s="768">
        <v>3</v>
      </c>
      <c r="E616" s="75"/>
      <c r="F616" s="760">
        <f t="shared" si="45"/>
        <v>0</v>
      </c>
      <c r="H616" s="757"/>
    </row>
    <row r="617" spans="1:8">
      <c r="A617" s="766">
        <f t="shared" si="44"/>
        <v>23.060000000000009</v>
      </c>
      <c r="B617" s="767" t="s">
        <v>1400</v>
      </c>
      <c r="C617" s="768" t="s">
        <v>597</v>
      </c>
      <c r="D617" s="768">
        <v>3</v>
      </c>
      <c r="E617" s="75"/>
      <c r="F617" s="760">
        <f t="shared" si="45"/>
        <v>0</v>
      </c>
      <c r="H617" s="757"/>
    </row>
    <row r="618" spans="1:8">
      <c r="A618" s="766">
        <f t="shared" si="44"/>
        <v>23.070000000000011</v>
      </c>
      <c r="B618" s="767" t="s">
        <v>1405</v>
      </c>
      <c r="C618" s="768" t="s">
        <v>597</v>
      </c>
      <c r="D618" s="768">
        <v>3</v>
      </c>
      <c r="E618" s="75"/>
      <c r="F618" s="760">
        <f t="shared" si="45"/>
        <v>0</v>
      </c>
      <c r="H618" s="757"/>
    </row>
    <row r="619" spans="1:8">
      <c r="A619" s="766">
        <f t="shared" si="44"/>
        <v>23.080000000000013</v>
      </c>
      <c r="B619" s="767" t="s">
        <v>1406</v>
      </c>
      <c r="C619" s="768" t="s">
        <v>597</v>
      </c>
      <c r="D619" s="768">
        <v>3</v>
      </c>
      <c r="E619" s="75"/>
      <c r="F619" s="760">
        <f t="shared" si="45"/>
        <v>0</v>
      </c>
      <c r="H619" s="757"/>
    </row>
    <row r="620" spans="1:8">
      <c r="A620" s="766">
        <f t="shared" si="44"/>
        <v>23.090000000000014</v>
      </c>
      <c r="B620" s="767" t="s">
        <v>1407</v>
      </c>
      <c r="C620" s="768" t="s">
        <v>597</v>
      </c>
      <c r="D620" s="768">
        <v>3</v>
      </c>
      <c r="E620" s="75"/>
      <c r="F620" s="760">
        <f t="shared" si="45"/>
        <v>0</v>
      </c>
      <c r="H620" s="757"/>
    </row>
    <row r="621" spans="1:8">
      <c r="A621" s="766">
        <f t="shared" si="44"/>
        <v>23.100000000000016</v>
      </c>
      <c r="B621" s="767" t="s">
        <v>1408</v>
      </c>
      <c r="C621" s="768" t="s">
        <v>597</v>
      </c>
      <c r="D621" s="768">
        <v>3</v>
      </c>
      <c r="E621" s="75"/>
      <c r="F621" s="760">
        <f t="shared" si="45"/>
        <v>0</v>
      </c>
      <c r="H621" s="757"/>
    </row>
    <row r="622" spans="1:8">
      <c r="A622" s="766">
        <f t="shared" si="44"/>
        <v>23.110000000000017</v>
      </c>
      <c r="B622" s="767" t="s">
        <v>1409</v>
      </c>
      <c r="C622" s="768" t="s">
        <v>597</v>
      </c>
      <c r="D622" s="768">
        <v>3</v>
      </c>
      <c r="E622" s="75"/>
      <c r="F622" s="759">
        <f t="shared" si="45"/>
        <v>0</v>
      </c>
      <c r="H622" s="757"/>
    </row>
    <row r="623" spans="1:8">
      <c r="A623" s="766">
        <f t="shared" si="44"/>
        <v>23.120000000000019</v>
      </c>
      <c r="B623" s="767" t="s">
        <v>1411</v>
      </c>
      <c r="C623" s="768" t="s">
        <v>597</v>
      </c>
      <c r="D623" s="768">
        <v>3</v>
      </c>
      <c r="E623" s="75"/>
      <c r="F623" s="759">
        <f t="shared" si="45"/>
        <v>0</v>
      </c>
      <c r="H623" s="757"/>
    </row>
    <row r="624" spans="1:8">
      <c r="A624" s="766">
        <f t="shared" si="44"/>
        <v>23.13000000000002</v>
      </c>
      <c r="B624" s="767" t="s">
        <v>1412</v>
      </c>
      <c r="C624" s="768" t="s">
        <v>597</v>
      </c>
      <c r="D624" s="768">
        <v>3</v>
      </c>
      <c r="E624" s="75"/>
      <c r="F624" s="759">
        <f t="shared" si="45"/>
        <v>0</v>
      </c>
      <c r="H624" s="757"/>
    </row>
    <row r="625" spans="1:8">
      <c r="A625" s="766">
        <f t="shared" si="44"/>
        <v>23.140000000000022</v>
      </c>
      <c r="B625" s="767" t="s">
        <v>1413</v>
      </c>
      <c r="C625" s="768" t="s">
        <v>597</v>
      </c>
      <c r="D625" s="768">
        <v>3</v>
      </c>
      <c r="E625" s="75"/>
      <c r="F625" s="759">
        <f t="shared" si="45"/>
        <v>0</v>
      </c>
      <c r="H625" s="757"/>
    </row>
    <row r="626" spans="1:8">
      <c r="A626" s="766">
        <f t="shared" si="44"/>
        <v>23.150000000000023</v>
      </c>
      <c r="B626" s="767" t="s">
        <v>1414</v>
      </c>
      <c r="C626" s="768" t="s">
        <v>12</v>
      </c>
      <c r="D626" s="768">
        <v>3</v>
      </c>
      <c r="E626" s="75"/>
      <c r="F626" s="759">
        <f t="shared" si="45"/>
        <v>0</v>
      </c>
      <c r="H626" s="757"/>
    </row>
    <row r="627" spans="1:8">
      <c r="A627" s="766">
        <f t="shared" si="44"/>
        <v>23.160000000000025</v>
      </c>
      <c r="B627" s="767" t="s">
        <v>1415</v>
      </c>
      <c r="C627" s="768" t="s">
        <v>597</v>
      </c>
      <c r="D627" s="768">
        <v>3</v>
      </c>
      <c r="E627" s="75"/>
      <c r="F627" s="759">
        <f t="shared" si="45"/>
        <v>0</v>
      </c>
      <c r="H627" s="757"/>
    </row>
    <row r="628" spans="1:8">
      <c r="A628" s="766">
        <f t="shared" si="44"/>
        <v>23.170000000000027</v>
      </c>
      <c r="B628" s="767" t="s">
        <v>1416</v>
      </c>
      <c r="C628" s="768" t="s">
        <v>597</v>
      </c>
      <c r="D628" s="768">
        <v>3</v>
      </c>
      <c r="E628" s="75"/>
      <c r="F628" s="759">
        <f t="shared" si="45"/>
        <v>0</v>
      </c>
      <c r="H628" s="757"/>
    </row>
    <row r="629" spans="1:8">
      <c r="A629" s="387"/>
      <c r="B629" s="404"/>
      <c r="C629" s="758"/>
      <c r="D629" s="366"/>
      <c r="E629" s="760"/>
      <c r="F629" s="760"/>
      <c r="H629" s="757"/>
    </row>
    <row r="630" spans="1:8">
      <c r="A630" s="387"/>
      <c r="B630" s="761"/>
      <c r="C630" s="758"/>
      <c r="D630" s="366"/>
      <c r="E630" s="760"/>
      <c r="F630" s="760"/>
      <c r="H630" s="757"/>
    </row>
    <row r="631" spans="1:8" ht="30">
      <c r="A631" s="762">
        <v>24</v>
      </c>
      <c r="B631" s="763" t="s">
        <v>1472</v>
      </c>
      <c r="C631" s="764" t="s">
        <v>12</v>
      </c>
      <c r="D631" s="764">
        <v>4</v>
      </c>
      <c r="E631" s="759"/>
      <c r="F631" s="765"/>
      <c r="H631" s="757"/>
    </row>
    <row r="632" spans="1:8" ht="114.75">
      <c r="A632" s="766">
        <f>A631+0.01</f>
        <v>24.01</v>
      </c>
      <c r="B632" s="767" t="s">
        <v>1473</v>
      </c>
      <c r="C632" s="768" t="s">
        <v>597</v>
      </c>
      <c r="D632" s="768">
        <v>4</v>
      </c>
      <c r="E632" s="75"/>
      <c r="F632" s="760">
        <f>D632*E632</f>
        <v>0</v>
      </c>
      <c r="H632" s="757"/>
    </row>
    <row r="633" spans="1:8" ht="140.25">
      <c r="A633" s="766">
        <f t="shared" ref="A633:A651" si="46">A632+0.01</f>
        <v>24.020000000000003</v>
      </c>
      <c r="B633" s="767" t="s">
        <v>1474</v>
      </c>
      <c r="C633" s="768" t="s">
        <v>597</v>
      </c>
      <c r="D633" s="768">
        <v>4</v>
      </c>
      <c r="E633" s="75"/>
      <c r="F633" s="760">
        <f>D633*E633</f>
        <v>0</v>
      </c>
      <c r="H633" s="757"/>
    </row>
    <row r="634" spans="1:8" ht="38.25">
      <c r="A634" s="766">
        <f t="shared" si="46"/>
        <v>24.030000000000005</v>
      </c>
      <c r="B634" s="767" t="s">
        <v>1470</v>
      </c>
      <c r="C634" s="768" t="s">
        <v>12</v>
      </c>
      <c r="D634" s="768">
        <v>4</v>
      </c>
      <c r="E634" s="75"/>
      <c r="F634" s="759">
        <f>D634*E634</f>
        <v>0</v>
      </c>
      <c r="H634" s="757"/>
    </row>
    <row r="635" spans="1:8">
      <c r="A635" s="766">
        <f t="shared" si="46"/>
        <v>24.040000000000006</v>
      </c>
      <c r="B635" s="767" t="s">
        <v>1392</v>
      </c>
      <c r="C635" s="768" t="s">
        <v>12</v>
      </c>
      <c r="D635" s="768">
        <v>12</v>
      </c>
      <c r="E635" s="75"/>
      <c r="F635" s="759">
        <f t="shared" ref="F635:F651" si="47">D635*E635</f>
        <v>0</v>
      </c>
      <c r="H635" s="757"/>
    </row>
    <row r="636" spans="1:8" ht="25.5">
      <c r="A636" s="766">
        <f t="shared" si="46"/>
        <v>24.050000000000008</v>
      </c>
      <c r="B636" s="767" t="s">
        <v>1393</v>
      </c>
      <c r="C636" s="768" t="s">
        <v>12</v>
      </c>
      <c r="D636" s="768">
        <v>4</v>
      </c>
      <c r="E636" s="75"/>
      <c r="F636" s="759">
        <f t="shared" si="47"/>
        <v>0</v>
      </c>
      <c r="H636" s="757"/>
    </row>
    <row r="637" spans="1:8">
      <c r="A637" s="766">
        <f>A633+0.01</f>
        <v>24.030000000000005</v>
      </c>
      <c r="B637" s="767" t="s">
        <v>1403</v>
      </c>
      <c r="C637" s="768" t="s">
        <v>12</v>
      </c>
      <c r="D637" s="768">
        <v>8</v>
      </c>
      <c r="E637" s="75"/>
      <c r="F637" s="759">
        <f t="shared" si="47"/>
        <v>0</v>
      </c>
      <c r="H637" s="757"/>
    </row>
    <row r="638" spans="1:8" ht="25.5">
      <c r="A638" s="766">
        <f t="shared" si="46"/>
        <v>24.040000000000006</v>
      </c>
      <c r="B638" s="767" t="s">
        <v>1404</v>
      </c>
      <c r="C638" s="768" t="s">
        <v>12</v>
      </c>
      <c r="D638" s="768">
        <v>8</v>
      </c>
      <c r="E638" s="75"/>
      <c r="F638" s="760">
        <f t="shared" si="47"/>
        <v>0</v>
      </c>
      <c r="H638" s="757"/>
    </row>
    <row r="639" spans="1:8">
      <c r="A639" s="766">
        <f t="shared" si="46"/>
        <v>24.050000000000008</v>
      </c>
      <c r="B639" s="767" t="s">
        <v>1399</v>
      </c>
      <c r="C639" s="768" t="s">
        <v>597</v>
      </c>
      <c r="D639" s="768">
        <v>4</v>
      </c>
      <c r="E639" s="75"/>
      <c r="F639" s="760">
        <f t="shared" si="47"/>
        <v>0</v>
      </c>
      <c r="H639" s="757"/>
    </row>
    <row r="640" spans="1:8">
      <c r="A640" s="766">
        <f t="shared" si="46"/>
        <v>24.060000000000009</v>
      </c>
      <c r="B640" s="767" t="s">
        <v>1400</v>
      </c>
      <c r="C640" s="768" t="s">
        <v>597</v>
      </c>
      <c r="D640" s="768">
        <v>4</v>
      </c>
      <c r="E640" s="75"/>
      <c r="F640" s="760">
        <f t="shared" si="47"/>
        <v>0</v>
      </c>
      <c r="H640" s="757"/>
    </row>
    <row r="641" spans="1:8">
      <c r="A641" s="766">
        <f t="shared" si="46"/>
        <v>24.070000000000011</v>
      </c>
      <c r="B641" s="767" t="s">
        <v>1405</v>
      </c>
      <c r="C641" s="768" t="s">
        <v>597</v>
      </c>
      <c r="D641" s="768">
        <v>4</v>
      </c>
      <c r="E641" s="75"/>
      <c r="F641" s="760">
        <f t="shared" si="47"/>
        <v>0</v>
      </c>
      <c r="H641" s="757"/>
    </row>
    <row r="642" spans="1:8">
      <c r="A642" s="766">
        <f t="shared" si="46"/>
        <v>24.080000000000013</v>
      </c>
      <c r="B642" s="767" t="s">
        <v>1406</v>
      </c>
      <c r="C642" s="768" t="s">
        <v>597</v>
      </c>
      <c r="D642" s="768">
        <v>4</v>
      </c>
      <c r="E642" s="75"/>
      <c r="F642" s="760">
        <f t="shared" si="47"/>
        <v>0</v>
      </c>
      <c r="H642" s="757"/>
    </row>
    <row r="643" spans="1:8">
      <c r="A643" s="766">
        <f t="shared" si="46"/>
        <v>24.090000000000014</v>
      </c>
      <c r="B643" s="767" t="s">
        <v>1407</v>
      </c>
      <c r="C643" s="768" t="s">
        <v>597</v>
      </c>
      <c r="D643" s="768">
        <v>4</v>
      </c>
      <c r="E643" s="75"/>
      <c r="F643" s="760">
        <f t="shared" si="47"/>
        <v>0</v>
      </c>
      <c r="H643" s="757"/>
    </row>
    <row r="644" spans="1:8">
      <c r="A644" s="766">
        <f t="shared" si="46"/>
        <v>24.100000000000016</v>
      </c>
      <c r="B644" s="767" t="s">
        <v>1408</v>
      </c>
      <c r="C644" s="768" t="s">
        <v>597</v>
      </c>
      <c r="D644" s="768">
        <v>4</v>
      </c>
      <c r="E644" s="75"/>
      <c r="F644" s="760">
        <f t="shared" si="47"/>
        <v>0</v>
      </c>
      <c r="H644" s="757"/>
    </row>
    <row r="645" spans="1:8">
      <c r="A645" s="766">
        <f t="shared" si="46"/>
        <v>24.110000000000017</v>
      </c>
      <c r="B645" s="767" t="s">
        <v>1409</v>
      </c>
      <c r="C645" s="768" t="s">
        <v>597</v>
      </c>
      <c r="D645" s="768">
        <v>4</v>
      </c>
      <c r="E645" s="75"/>
      <c r="F645" s="759">
        <f t="shared" si="47"/>
        <v>0</v>
      </c>
      <c r="H645" s="757"/>
    </row>
    <row r="646" spans="1:8">
      <c r="A646" s="766">
        <f t="shared" si="46"/>
        <v>24.120000000000019</v>
      </c>
      <c r="B646" s="767" t="s">
        <v>1411</v>
      </c>
      <c r="C646" s="768" t="s">
        <v>597</v>
      </c>
      <c r="D646" s="768">
        <v>4</v>
      </c>
      <c r="E646" s="75"/>
      <c r="F646" s="759">
        <f t="shared" si="47"/>
        <v>0</v>
      </c>
      <c r="H646" s="757"/>
    </row>
    <row r="647" spans="1:8">
      <c r="A647" s="766">
        <f t="shared" si="46"/>
        <v>24.13000000000002</v>
      </c>
      <c r="B647" s="767" t="s">
        <v>1412</v>
      </c>
      <c r="C647" s="768" t="s">
        <v>597</v>
      </c>
      <c r="D647" s="768">
        <v>4</v>
      </c>
      <c r="E647" s="75"/>
      <c r="F647" s="759">
        <f t="shared" si="47"/>
        <v>0</v>
      </c>
      <c r="H647" s="757"/>
    </row>
    <row r="648" spans="1:8">
      <c r="A648" s="766">
        <f t="shared" si="46"/>
        <v>24.140000000000022</v>
      </c>
      <c r="B648" s="767" t="s">
        <v>1413</v>
      </c>
      <c r="C648" s="768" t="s">
        <v>597</v>
      </c>
      <c r="D648" s="768">
        <v>4</v>
      </c>
      <c r="E648" s="75"/>
      <c r="F648" s="759">
        <f t="shared" si="47"/>
        <v>0</v>
      </c>
      <c r="H648" s="757"/>
    </row>
    <row r="649" spans="1:8">
      <c r="A649" s="766">
        <f t="shared" si="46"/>
        <v>24.150000000000023</v>
      </c>
      <c r="B649" s="767" t="s">
        <v>1414</v>
      </c>
      <c r="C649" s="768" t="s">
        <v>12</v>
      </c>
      <c r="D649" s="768">
        <v>4</v>
      </c>
      <c r="E649" s="75"/>
      <c r="F649" s="759">
        <f t="shared" si="47"/>
        <v>0</v>
      </c>
      <c r="H649" s="757"/>
    </row>
    <row r="650" spans="1:8">
      <c r="A650" s="766">
        <f t="shared" si="46"/>
        <v>24.160000000000025</v>
      </c>
      <c r="B650" s="767" t="s">
        <v>1415</v>
      </c>
      <c r="C650" s="768" t="s">
        <v>597</v>
      </c>
      <c r="D650" s="768">
        <v>4</v>
      </c>
      <c r="E650" s="75"/>
      <c r="F650" s="759">
        <f t="shared" si="47"/>
        <v>0</v>
      </c>
      <c r="H650" s="757"/>
    </row>
    <row r="651" spans="1:8">
      <c r="A651" s="766">
        <f t="shared" si="46"/>
        <v>24.170000000000027</v>
      </c>
      <c r="B651" s="767" t="s">
        <v>1416</v>
      </c>
      <c r="C651" s="768" t="s">
        <v>597</v>
      </c>
      <c r="D651" s="768">
        <v>4</v>
      </c>
      <c r="E651" s="75"/>
      <c r="F651" s="759">
        <f t="shared" si="47"/>
        <v>0</v>
      </c>
      <c r="H651" s="757"/>
    </row>
    <row r="652" spans="1:8">
      <c r="A652" s="387"/>
      <c r="B652" s="404"/>
      <c r="C652" s="758"/>
      <c r="D652" s="366"/>
      <c r="E652" s="760"/>
      <c r="F652" s="760"/>
      <c r="H652" s="757"/>
    </row>
    <row r="653" spans="1:8">
      <c r="A653" s="387"/>
      <c r="B653" s="761"/>
      <c r="C653" s="758"/>
      <c r="D653" s="366"/>
      <c r="E653" s="760"/>
      <c r="F653" s="760"/>
      <c r="H653" s="757"/>
    </row>
    <row r="654" spans="1:8" ht="30">
      <c r="A654" s="762">
        <v>25</v>
      </c>
      <c r="B654" s="763" t="s">
        <v>1475</v>
      </c>
      <c r="C654" s="764"/>
      <c r="D654" s="764"/>
      <c r="E654" s="759"/>
      <c r="F654" s="765"/>
      <c r="H654" s="757"/>
    </row>
    <row r="655" spans="1:8" ht="165.75">
      <c r="A655" s="766">
        <f>A654+0.01</f>
        <v>25.01</v>
      </c>
      <c r="B655" s="767" t="s">
        <v>1433</v>
      </c>
      <c r="C655" s="768" t="s">
        <v>597</v>
      </c>
      <c r="D655" s="768">
        <v>1</v>
      </c>
      <c r="E655" s="75"/>
      <c r="F655" s="759">
        <f t="shared" ref="F655:F675" si="48">D655*E655</f>
        <v>0</v>
      </c>
      <c r="H655" s="757"/>
    </row>
    <row r="656" spans="1:8" ht="140.25">
      <c r="A656" s="766">
        <f>A655+0.01</f>
        <v>25.020000000000003</v>
      </c>
      <c r="B656" s="767" t="s">
        <v>1476</v>
      </c>
      <c r="C656" s="768" t="s">
        <v>597</v>
      </c>
      <c r="D656" s="768">
        <v>1</v>
      </c>
      <c r="E656" s="75"/>
      <c r="F656" s="759">
        <f t="shared" si="48"/>
        <v>0</v>
      </c>
      <c r="H656" s="757"/>
    </row>
    <row r="657" spans="1:8">
      <c r="A657" s="766">
        <f>A656+0.01</f>
        <v>25.030000000000005</v>
      </c>
      <c r="B657" s="767" t="s">
        <v>1477</v>
      </c>
      <c r="C657" s="768" t="s">
        <v>12</v>
      </c>
      <c r="D657" s="768">
        <v>1</v>
      </c>
      <c r="E657" s="75"/>
      <c r="F657" s="759">
        <f t="shared" si="48"/>
        <v>0</v>
      </c>
      <c r="H657" s="757"/>
    </row>
    <row r="658" spans="1:8">
      <c r="A658" s="766">
        <f>A657+0.01</f>
        <v>25.040000000000006</v>
      </c>
      <c r="B658" s="767" t="s">
        <v>1478</v>
      </c>
      <c r="C658" s="768" t="s">
        <v>12</v>
      </c>
      <c r="D658" s="768">
        <v>7</v>
      </c>
      <c r="E658" s="75"/>
      <c r="F658" s="759">
        <f t="shared" si="48"/>
        <v>0</v>
      </c>
      <c r="H658" s="757"/>
    </row>
    <row r="659" spans="1:8">
      <c r="A659" s="766">
        <f t="shared" ref="A659:A675" si="49">A658+0.01</f>
        <v>25.050000000000008</v>
      </c>
      <c r="B659" s="767" t="s">
        <v>1479</v>
      </c>
      <c r="C659" s="768" t="s">
        <v>12</v>
      </c>
      <c r="D659" s="768">
        <v>2</v>
      </c>
      <c r="E659" s="75"/>
      <c r="F659" s="759">
        <f t="shared" si="48"/>
        <v>0</v>
      </c>
      <c r="H659" s="757"/>
    </row>
    <row r="660" spans="1:8">
      <c r="A660" s="766">
        <f t="shared" si="49"/>
        <v>25.060000000000009</v>
      </c>
      <c r="B660" s="767" t="s">
        <v>1448</v>
      </c>
      <c r="C660" s="768" t="s">
        <v>12</v>
      </c>
      <c r="D660" s="768">
        <v>1</v>
      </c>
      <c r="E660" s="75"/>
      <c r="F660" s="759">
        <f t="shared" si="48"/>
        <v>0</v>
      </c>
      <c r="H660" s="757"/>
    </row>
    <row r="661" spans="1:8">
      <c r="A661" s="766">
        <f t="shared" si="49"/>
        <v>25.070000000000011</v>
      </c>
      <c r="B661" s="767" t="s">
        <v>1399</v>
      </c>
      <c r="C661" s="768" t="s">
        <v>597</v>
      </c>
      <c r="D661" s="768">
        <v>1</v>
      </c>
      <c r="E661" s="75"/>
      <c r="F661" s="759">
        <f t="shared" si="48"/>
        <v>0</v>
      </c>
      <c r="H661" s="757"/>
    </row>
    <row r="662" spans="1:8">
      <c r="A662" s="766">
        <f t="shared" si="49"/>
        <v>25.080000000000013</v>
      </c>
      <c r="B662" s="767" t="s">
        <v>1400</v>
      </c>
      <c r="C662" s="768" t="s">
        <v>597</v>
      </c>
      <c r="D662" s="768">
        <v>1</v>
      </c>
      <c r="E662" s="75"/>
      <c r="F662" s="759">
        <f t="shared" si="48"/>
        <v>0</v>
      </c>
      <c r="H662" s="757"/>
    </row>
    <row r="663" spans="1:8">
      <c r="A663" s="766">
        <f t="shared" si="49"/>
        <v>25.090000000000014</v>
      </c>
      <c r="B663" s="767" t="s">
        <v>1403</v>
      </c>
      <c r="C663" s="768" t="s">
        <v>12</v>
      </c>
      <c r="D663" s="768">
        <v>2</v>
      </c>
      <c r="E663" s="75"/>
      <c r="F663" s="759">
        <f t="shared" si="48"/>
        <v>0</v>
      </c>
      <c r="H663" s="757"/>
    </row>
    <row r="664" spans="1:8" ht="25.5">
      <c r="A664" s="766">
        <f t="shared" si="49"/>
        <v>25.100000000000016</v>
      </c>
      <c r="B664" s="767" t="s">
        <v>1404</v>
      </c>
      <c r="C664" s="768" t="s">
        <v>12</v>
      </c>
      <c r="D664" s="768">
        <v>2</v>
      </c>
      <c r="E664" s="75"/>
      <c r="F664" s="759">
        <f t="shared" si="48"/>
        <v>0</v>
      </c>
      <c r="H664" s="757"/>
    </row>
    <row r="665" spans="1:8">
      <c r="A665" s="766">
        <f t="shared" si="49"/>
        <v>25.110000000000017</v>
      </c>
      <c r="B665" s="767" t="s">
        <v>1405</v>
      </c>
      <c r="C665" s="768" t="s">
        <v>597</v>
      </c>
      <c r="D665" s="768">
        <v>1</v>
      </c>
      <c r="E665" s="75"/>
      <c r="F665" s="759">
        <f t="shared" si="48"/>
        <v>0</v>
      </c>
      <c r="H665" s="757"/>
    </row>
    <row r="666" spans="1:8">
      <c r="A666" s="766">
        <f t="shared" si="49"/>
        <v>25.120000000000019</v>
      </c>
      <c r="B666" s="767" t="s">
        <v>1406</v>
      </c>
      <c r="C666" s="768" t="s">
        <v>597</v>
      </c>
      <c r="D666" s="768">
        <v>1</v>
      </c>
      <c r="E666" s="75"/>
      <c r="F666" s="759">
        <f t="shared" si="48"/>
        <v>0</v>
      </c>
      <c r="H666" s="757"/>
    </row>
    <row r="667" spans="1:8">
      <c r="A667" s="766">
        <f t="shared" si="49"/>
        <v>25.13000000000002</v>
      </c>
      <c r="B667" s="767" t="s">
        <v>1407</v>
      </c>
      <c r="C667" s="768" t="s">
        <v>597</v>
      </c>
      <c r="D667" s="768">
        <v>1</v>
      </c>
      <c r="E667" s="75"/>
      <c r="F667" s="759">
        <f t="shared" si="48"/>
        <v>0</v>
      </c>
      <c r="H667" s="757"/>
    </row>
    <row r="668" spans="1:8">
      <c r="A668" s="766">
        <f t="shared" si="49"/>
        <v>25.140000000000022</v>
      </c>
      <c r="B668" s="767" t="s">
        <v>1408</v>
      </c>
      <c r="C668" s="768" t="s">
        <v>597</v>
      </c>
      <c r="D668" s="768">
        <v>1</v>
      </c>
      <c r="E668" s="75"/>
      <c r="F668" s="759">
        <f t="shared" si="48"/>
        <v>0</v>
      </c>
      <c r="H668" s="757"/>
    </row>
    <row r="669" spans="1:8">
      <c r="A669" s="766">
        <f t="shared" si="49"/>
        <v>25.150000000000023</v>
      </c>
      <c r="B669" s="767" t="s">
        <v>1409</v>
      </c>
      <c r="C669" s="768" t="s">
        <v>597</v>
      </c>
      <c r="D669" s="768">
        <v>1</v>
      </c>
      <c r="E669" s="75"/>
      <c r="F669" s="759">
        <f t="shared" si="48"/>
        <v>0</v>
      </c>
      <c r="H669" s="757"/>
    </row>
    <row r="670" spans="1:8">
      <c r="A670" s="766">
        <f t="shared" si="49"/>
        <v>25.160000000000025</v>
      </c>
      <c r="B670" s="767" t="s">
        <v>1411</v>
      </c>
      <c r="C670" s="768" t="s">
        <v>597</v>
      </c>
      <c r="D670" s="768">
        <v>1</v>
      </c>
      <c r="E670" s="75"/>
      <c r="F670" s="759">
        <f t="shared" si="48"/>
        <v>0</v>
      </c>
      <c r="H670" s="757"/>
    </row>
    <row r="671" spans="1:8">
      <c r="A671" s="766">
        <f t="shared" si="49"/>
        <v>25.170000000000027</v>
      </c>
      <c r="B671" s="767" t="s">
        <v>1412</v>
      </c>
      <c r="C671" s="768" t="s">
        <v>597</v>
      </c>
      <c r="D671" s="768">
        <v>1</v>
      </c>
      <c r="E671" s="75"/>
      <c r="F671" s="759">
        <f t="shared" si="48"/>
        <v>0</v>
      </c>
      <c r="H671" s="757"/>
    </row>
    <row r="672" spans="1:8">
      <c r="A672" s="766">
        <f t="shared" si="49"/>
        <v>25.180000000000028</v>
      </c>
      <c r="B672" s="767" t="s">
        <v>1413</v>
      </c>
      <c r="C672" s="768" t="s">
        <v>597</v>
      </c>
      <c r="D672" s="768">
        <v>1</v>
      </c>
      <c r="E672" s="75"/>
      <c r="F672" s="759">
        <f t="shared" si="48"/>
        <v>0</v>
      </c>
      <c r="H672" s="757"/>
    </row>
    <row r="673" spans="1:8">
      <c r="A673" s="766">
        <f t="shared" si="49"/>
        <v>25.19000000000003</v>
      </c>
      <c r="B673" s="767" t="s">
        <v>1414</v>
      </c>
      <c r="C673" s="768" t="s">
        <v>12</v>
      </c>
      <c r="D673" s="768">
        <v>1</v>
      </c>
      <c r="E673" s="75"/>
      <c r="F673" s="759">
        <f t="shared" si="48"/>
        <v>0</v>
      </c>
      <c r="H673" s="757"/>
    </row>
    <row r="674" spans="1:8">
      <c r="A674" s="766">
        <f t="shared" si="49"/>
        <v>25.200000000000031</v>
      </c>
      <c r="B674" s="767" t="s">
        <v>1415</v>
      </c>
      <c r="C674" s="768" t="s">
        <v>597</v>
      </c>
      <c r="D674" s="768">
        <v>1</v>
      </c>
      <c r="E674" s="75"/>
      <c r="F674" s="759">
        <f t="shared" si="48"/>
        <v>0</v>
      </c>
      <c r="H674" s="757"/>
    </row>
    <row r="675" spans="1:8">
      <c r="A675" s="766">
        <f t="shared" si="49"/>
        <v>25.210000000000033</v>
      </c>
      <c r="B675" s="767" t="s">
        <v>1416</v>
      </c>
      <c r="C675" s="768" t="s">
        <v>597</v>
      </c>
      <c r="D675" s="768">
        <v>1</v>
      </c>
      <c r="E675" s="75"/>
      <c r="F675" s="759">
        <f t="shared" si="48"/>
        <v>0</v>
      </c>
      <c r="H675" s="757"/>
    </row>
    <row r="676" spans="1:8">
      <c r="A676" s="387"/>
      <c r="B676" s="404"/>
      <c r="C676" s="758"/>
      <c r="D676" s="366"/>
      <c r="E676" s="760"/>
      <c r="F676" s="760"/>
      <c r="H676" s="757"/>
    </row>
    <row r="677" spans="1:8">
      <c r="A677" s="387"/>
      <c r="B677" s="761"/>
      <c r="C677" s="758"/>
      <c r="D677" s="366"/>
      <c r="E677" s="760"/>
      <c r="F677" s="760"/>
      <c r="H677" s="757"/>
    </row>
    <row r="678" spans="1:8" ht="30">
      <c r="A678" s="762">
        <v>26</v>
      </c>
      <c r="B678" s="763" t="s">
        <v>1480</v>
      </c>
      <c r="C678" s="764"/>
      <c r="D678" s="764"/>
      <c r="E678" s="759"/>
      <c r="F678" s="765"/>
      <c r="H678" s="757"/>
    </row>
    <row r="679" spans="1:8" ht="165.75">
      <c r="A679" s="766">
        <f t="shared" ref="A679:A702" si="50">A678+0.01</f>
        <v>26.01</v>
      </c>
      <c r="B679" s="767" t="s">
        <v>1433</v>
      </c>
      <c r="C679" s="768" t="s">
        <v>597</v>
      </c>
      <c r="D679" s="768">
        <v>1</v>
      </c>
      <c r="E679" s="75"/>
      <c r="F679" s="759">
        <f>D679*E679</f>
        <v>0</v>
      </c>
      <c r="H679" s="757"/>
    </row>
    <row r="680" spans="1:8" ht="140.25">
      <c r="A680" s="766">
        <f t="shared" si="50"/>
        <v>26.020000000000003</v>
      </c>
      <c r="B680" s="767" t="s">
        <v>1481</v>
      </c>
      <c r="C680" s="768" t="s">
        <v>597</v>
      </c>
      <c r="D680" s="768">
        <v>1</v>
      </c>
      <c r="E680" s="75"/>
      <c r="F680" s="759">
        <f>D680*E680</f>
        <v>0</v>
      </c>
      <c r="H680" s="757"/>
    </row>
    <row r="681" spans="1:8" ht="114.75">
      <c r="A681" s="766">
        <f t="shared" si="50"/>
        <v>26.030000000000005</v>
      </c>
      <c r="B681" s="767" t="s">
        <v>1482</v>
      </c>
      <c r="C681" s="768" t="s">
        <v>12</v>
      </c>
      <c r="D681" s="768">
        <v>1</v>
      </c>
      <c r="E681" s="75"/>
      <c r="F681" s="759">
        <f t="shared" ref="F681:F702" si="51">D681*E681</f>
        <v>0</v>
      </c>
      <c r="H681" s="757"/>
    </row>
    <row r="682" spans="1:8" ht="114.75">
      <c r="A682" s="766">
        <f t="shared" si="50"/>
        <v>26.040000000000006</v>
      </c>
      <c r="B682" s="767" t="s">
        <v>1483</v>
      </c>
      <c r="C682" s="768" t="s">
        <v>12</v>
      </c>
      <c r="D682" s="768">
        <v>1</v>
      </c>
      <c r="E682" s="75"/>
      <c r="F682" s="759">
        <f t="shared" si="51"/>
        <v>0</v>
      </c>
      <c r="H682" s="757"/>
    </row>
    <row r="683" spans="1:8">
      <c r="A683" s="766">
        <f t="shared" si="50"/>
        <v>26.050000000000008</v>
      </c>
      <c r="B683" s="767" t="s">
        <v>1478</v>
      </c>
      <c r="C683" s="768" t="s">
        <v>12</v>
      </c>
      <c r="D683" s="768">
        <v>1</v>
      </c>
      <c r="E683" s="75"/>
      <c r="F683" s="759">
        <f t="shared" si="51"/>
        <v>0</v>
      </c>
      <c r="H683" s="757"/>
    </row>
    <row r="684" spans="1:8">
      <c r="A684" s="766">
        <f t="shared" si="50"/>
        <v>26.060000000000009</v>
      </c>
      <c r="B684" s="767" t="s">
        <v>1484</v>
      </c>
      <c r="C684" s="768" t="s">
        <v>12</v>
      </c>
      <c r="D684" s="768">
        <v>2</v>
      </c>
      <c r="E684" s="75"/>
      <c r="F684" s="759">
        <f t="shared" si="51"/>
        <v>0</v>
      </c>
      <c r="H684" s="757"/>
    </row>
    <row r="685" spans="1:8" ht="38.25">
      <c r="A685" s="766">
        <f t="shared" si="50"/>
        <v>26.070000000000011</v>
      </c>
      <c r="B685" s="767" t="s">
        <v>1485</v>
      </c>
      <c r="C685" s="768" t="s">
        <v>597</v>
      </c>
      <c r="D685" s="768">
        <v>1</v>
      </c>
      <c r="E685" s="75"/>
      <c r="F685" s="759">
        <f t="shared" si="51"/>
        <v>0</v>
      </c>
      <c r="H685" s="757"/>
    </row>
    <row r="686" spans="1:8">
      <c r="A686" s="766">
        <f t="shared" si="50"/>
        <v>26.080000000000013</v>
      </c>
      <c r="B686" s="767" t="s">
        <v>1486</v>
      </c>
      <c r="C686" s="768" t="s">
        <v>12</v>
      </c>
      <c r="D686" s="768">
        <v>3</v>
      </c>
      <c r="E686" s="75"/>
      <c r="F686" s="759">
        <f t="shared" si="51"/>
        <v>0</v>
      </c>
      <c r="H686" s="757"/>
    </row>
    <row r="687" spans="1:8">
      <c r="A687" s="766">
        <f t="shared" si="50"/>
        <v>26.090000000000014</v>
      </c>
      <c r="B687" s="767" t="s">
        <v>1448</v>
      </c>
      <c r="C687" s="768" t="s">
        <v>12</v>
      </c>
      <c r="D687" s="768">
        <v>3</v>
      </c>
      <c r="E687" s="75"/>
      <c r="F687" s="759">
        <f t="shared" si="51"/>
        <v>0</v>
      </c>
      <c r="H687" s="757"/>
    </row>
    <row r="688" spans="1:8">
      <c r="A688" s="766">
        <f t="shared" si="50"/>
        <v>26.100000000000016</v>
      </c>
      <c r="B688" s="767" t="s">
        <v>1399</v>
      </c>
      <c r="C688" s="768" t="s">
        <v>597</v>
      </c>
      <c r="D688" s="768">
        <v>1</v>
      </c>
      <c r="E688" s="75"/>
      <c r="F688" s="759">
        <f t="shared" si="51"/>
        <v>0</v>
      </c>
      <c r="H688" s="757"/>
    </row>
    <row r="689" spans="1:8">
      <c r="A689" s="766">
        <f t="shared" si="50"/>
        <v>26.110000000000017</v>
      </c>
      <c r="B689" s="767" t="s">
        <v>1400</v>
      </c>
      <c r="C689" s="768" t="s">
        <v>597</v>
      </c>
      <c r="D689" s="768">
        <v>1</v>
      </c>
      <c r="E689" s="75"/>
      <c r="F689" s="759">
        <f t="shared" si="51"/>
        <v>0</v>
      </c>
      <c r="H689" s="757"/>
    </row>
    <row r="690" spans="1:8">
      <c r="A690" s="766">
        <f t="shared" si="50"/>
        <v>26.120000000000019</v>
      </c>
      <c r="B690" s="767" t="s">
        <v>1403</v>
      </c>
      <c r="C690" s="768" t="s">
        <v>12</v>
      </c>
      <c r="D690" s="768">
        <v>2</v>
      </c>
      <c r="E690" s="75"/>
      <c r="F690" s="759">
        <f t="shared" si="51"/>
        <v>0</v>
      </c>
      <c r="H690" s="757"/>
    </row>
    <row r="691" spans="1:8" ht="25.5">
      <c r="A691" s="766">
        <f t="shared" si="50"/>
        <v>26.13000000000002</v>
      </c>
      <c r="B691" s="767" t="s">
        <v>1404</v>
      </c>
      <c r="C691" s="768" t="s">
        <v>12</v>
      </c>
      <c r="D691" s="768">
        <v>2</v>
      </c>
      <c r="E691" s="75"/>
      <c r="F691" s="759">
        <f t="shared" si="51"/>
        <v>0</v>
      </c>
      <c r="H691" s="757"/>
    </row>
    <row r="692" spans="1:8">
      <c r="A692" s="766">
        <f t="shared" si="50"/>
        <v>26.140000000000022</v>
      </c>
      <c r="B692" s="767" t="s">
        <v>1405</v>
      </c>
      <c r="C692" s="768" t="s">
        <v>597</v>
      </c>
      <c r="D692" s="768">
        <v>1</v>
      </c>
      <c r="E692" s="75"/>
      <c r="F692" s="759">
        <f t="shared" si="51"/>
        <v>0</v>
      </c>
      <c r="H692" s="757"/>
    </row>
    <row r="693" spans="1:8">
      <c r="A693" s="766">
        <f t="shared" si="50"/>
        <v>26.150000000000023</v>
      </c>
      <c r="B693" s="767" t="s">
        <v>1406</v>
      </c>
      <c r="C693" s="768" t="s">
        <v>597</v>
      </c>
      <c r="D693" s="768">
        <v>1</v>
      </c>
      <c r="E693" s="75"/>
      <c r="F693" s="759">
        <f t="shared" si="51"/>
        <v>0</v>
      </c>
      <c r="H693" s="757"/>
    </row>
    <row r="694" spans="1:8">
      <c r="A694" s="766">
        <f t="shared" si="50"/>
        <v>26.160000000000025</v>
      </c>
      <c r="B694" s="767" t="s">
        <v>1407</v>
      </c>
      <c r="C694" s="768" t="s">
        <v>597</v>
      </c>
      <c r="D694" s="768">
        <v>1</v>
      </c>
      <c r="E694" s="75"/>
      <c r="F694" s="759">
        <f t="shared" si="51"/>
        <v>0</v>
      </c>
      <c r="H694" s="757"/>
    </row>
    <row r="695" spans="1:8">
      <c r="A695" s="766">
        <f t="shared" si="50"/>
        <v>26.170000000000027</v>
      </c>
      <c r="B695" s="767" t="s">
        <v>1408</v>
      </c>
      <c r="C695" s="768" t="s">
        <v>597</v>
      </c>
      <c r="D695" s="768">
        <v>1</v>
      </c>
      <c r="E695" s="75"/>
      <c r="F695" s="759">
        <f t="shared" si="51"/>
        <v>0</v>
      </c>
      <c r="H695" s="757"/>
    </row>
    <row r="696" spans="1:8">
      <c r="A696" s="766">
        <f t="shared" si="50"/>
        <v>26.180000000000028</v>
      </c>
      <c r="B696" s="767" t="s">
        <v>1409</v>
      </c>
      <c r="C696" s="768" t="s">
        <v>597</v>
      </c>
      <c r="D696" s="768">
        <v>1</v>
      </c>
      <c r="E696" s="75"/>
      <c r="F696" s="759">
        <f t="shared" si="51"/>
        <v>0</v>
      </c>
      <c r="H696" s="757"/>
    </row>
    <row r="697" spans="1:8">
      <c r="A697" s="766">
        <f t="shared" si="50"/>
        <v>26.19000000000003</v>
      </c>
      <c r="B697" s="767" t="s">
        <v>1411</v>
      </c>
      <c r="C697" s="768" t="s">
        <v>597</v>
      </c>
      <c r="D697" s="768">
        <v>1</v>
      </c>
      <c r="E697" s="75"/>
      <c r="F697" s="759">
        <f t="shared" si="51"/>
        <v>0</v>
      </c>
      <c r="H697" s="757"/>
    </row>
    <row r="698" spans="1:8">
      <c r="A698" s="766">
        <f t="shared" si="50"/>
        <v>26.200000000000031</v>
      </c>
      <c r="B698" s="767" t="s">
        <v>1412</v>
      </c>
      <c r="C698" s="768" t="s">
        <v>597</v>
      </c>
      <c r="D698" s="768">
        <v>1</v>
      </c>
      <c r="E698" s="75"/>
      <c r="F698" s="759">
        <f t="shared" si="51"/>
        <v>0</v>
      </c>
      <c r="H698" s="757"/>
    </row>
    <row r="699" spans="1:8">
      <c r="A699" s="766">
        <f t="shared" si="50"/>
        <v>26.210000000000033</v>
      </c>
      <c r="B699" s="767" t="s">
        <v>1413</v>
      </c>
      <c r="C699" s="768" t="s">
        <v>597</v>
      </c>
      <c r="D699" s="768">
        <v>1</v>
      </c>
      <c r="E699" s="75"/>
      <c r="F699" s="759">
        <f t="shared" si="51"/>
        <v>0</v>
      </c>
      <c r="H699" s="757"/>
    </row>
    <row r="700" spans="1:8">
      <c r="A700" s="766">
        <f t="shared" si="50"/>
        <v>26.220000000000034</v>
      </c>
      <c r="B700" s="767" t="s">
        <v>1414</v>
      </c>
      <c r="C700" s="768" t="s">
        <v>12</v>
      </c>
      <c r="D700" s="768">
        <v>1</v>
      </c>
      <c r="E700" s="75"/>
      <c r="F700" s="759">
        <f t="shared" si="51"/>
        <v>0</v>
      </c>
      <c r="H700" s="757"/>
    </row>
    <row r="701" spans="1:8">
      <c r="A701" s="766">
        <f t="shared" si="50"/>
        <v>26.230000000000036</v>
      </c>
      <c r="B701" s="767" t="s">
        <v>1415</v>
      </c>
      <c r="C701" s="768" t="s">
        <v>597</v>
      </c>
      <c r="D701" s="768">
        <v>1</v>
      </c>
      <c r="E701" s="75"/>
      <c r="F701" s="759">
        <f t="shared" si="51"/>
        <v>0</v>
      </c>
      <c r="H701" s="757"/>
    </row>
    <row r="702" spans="1:8">
      <c r="A702" s="766">
        <f t="shared" si="50"/>
        <v>26.240000000000038</v>
      </c>
      <c r="B702" s="767" t="s">
        <v>1416</v>
      </c>
      <c r="C702" s="768" t="s">
        <v>597</v>
      </c>
      <c r="D702" s="768">
        <v>1</v>
      </c>
      <c r="E702" s="75"/>
      <c r="F702" s="759">
        <f t="shared" si="51"/>
        <v>0</v>
      </c>
      <c r="H702" s="757"/>
    </row>
    <row r="703" spans="1:8">
      <c r="A703" s="387"/>
      <c r="B703" s="404"/>
      <c r="C703" s="758"/>
      <c r="D703" s="366"/>
      <c r="E703" s="760"/>
      <c r="F703" s="760"/>
      <c r="H703" s="757"/>
    </row>
    <row r="704" spans="1:8">
      <c r="A704" s="387"/>
      <c r="B704" s="761"/>
      <c r="C704" s="758"/>
      <c r="D704" s="366"/>
      <c r="E704" s="760"/>
      <c r="F704" s="760"/>
      <c r="H704" s="757"/>
    </row>
    <row r="705" spans="1:8" ht="30">
      <c r="A705" s="762">
        <v>27</v>
      </c>
      <c r="B705" s="763" t="s">
        <v>1487</v>
      </c>
      <c r="C705" s="764" t="s">
        <v>12</v>
      </c>
      <c r="D705" s="764">
        <v>5</v>
      </c>
      <c r="E705" s="759"/>
      <c r="F705" s="765"/>
      <c r="H705" s="757"/>
    </row>
    <row r="706" spans="1:8" ht="102">
      <c r="A706" s="766">
        <f>A705+0.01</f>
        <v>27.01</v>
      </c>
      <c r="B706" s="767" t="s">
        <v>1488</v>
      </c>
      <c r="C706" s="768" t="s">
        <v>597</v>
      </c>
      <c r="D706" s="768">
        <v>5</v>
      </c>
      <c r="E706" s="75"/>
      <c r="F706" s="760">
        <f>D706*E706</f>
        <v>0</v>
      </c>
      <c r="H706" s="757"/>
    </row>
    <row r="707" spans="1:8" ht="102">
      <c r="A707" s="766">
        <f t="shared" ref="A707:A723" si="52">A706+0.01</f>
        <v>27.020000000000003</v>
      </c>
      <c r="B707" s="767" t="s">
        <v>1489</v>
      </c>
      <c r="C707" s="768" t="s">
        <v>597</v>
      </c>
      <c r="D707" s="768">
        <v>5</v>
      </c>
      <c r="E707" s="75"/>
      <c r="F707" s="759">
        <f>D707*E707</f>
        <v>0</v>
      </c>
      <c r="H707" s="757"/>
    </row>
    <row r="708" spans="1:8" ht="25.5">
      <c r="A708" s="766">
        <f t="shared" si="52"/>
        <v>27.030000000000005</v>
      </c>
      <c r="B708" s="767" t="s">
        <v>1395</v>
      </c>
      <c r="C708" s="768" t="s">
        <v>597</v>
      </c>
      <c r="D708" s="768">
        <v>10</v>
      </c>
      <c r="E708" s="75"/>
      <c r="F708" s="759">
        <f t="shared" ref="F708:F723" si="53">D708*E708</f>
        <v>0</v>
      </c>
      <c r="H708" s="757"/>
    </row>
    <row r="709" spans="1:8">
      <c r="A709" s="766">
        <f t="shared" si="52"/>
        <v>27.040000000000006</v>
      </c>
      <c r="B709" s="767" t="s">
        <v>1403</v>
      </c>
      <c r="C709" s="768" t="s">
        <v>12</v>
      </c>
      <c r="D709" s="768">
        <v>10</v>
      </c>
      <c r="E709" s="75"/>
      <c r="F709" s="759">
        <f>D709*E709</f>
        <v>0</v>
      </c>
      <c r="H709" s="757"/>
    </row>
    <row r="710" spans="1:8" ht="25.5">
      <c r="A710" s="766">
        <f t="shared" si="52"/>
        <v>27.050000000000008</v>
      </c>
      <c r="B710" s="767" t="s">
        <v>1404</v>
      </c>
      <c r="C710" s="768" t="s">
        <v>12</v>
      </c>
      <c r="D710" s="768">
        <v>10</v>
      </c>
      <c r="E710" s="75"/>
      <c r="F710" s="759">
        <f>D710*E710</f>
        <v>0</v>
      </c>
      <c r="H710" s="757"/>
    </row>
    <row r="711" spans="1:8">
      <c r="A711" s="766">
        <f t="shared" si="52"/>
        <v>27.060000000000009</v>
      </c>
      <c r="B711" s="767" t="s">
        <v>1399</v>
      </c>
      <c r="C711" s="768" t="s">
        <v>597</v>
      </c>
      <c r="D711" s="768">
        <v>5</v>
      </c>
      <c r="E711" s="75"/>
      <c r="F711" s="760">
        <f t="shared" si="53"/>
        <v>0</v>
      </c>
      <c r="H711" s="757"/>
    </row>
    <row r="712" spans="1:8">
      <c r="A712" s="766">
        <f t="shared" si="52"/>
        <v>27.070000000000011</v>
      </c>
      <c r="B712" s="767" t="s">
        <v>1400</v>
      </c>
      <c r="C712" s="768" t="s">
        <v>597</v>
      </c>
      <c r="D712" s="768">
        <v>5</v>
      </c>
      <c r="E712" s="75"/>
      <c r="F712" s="760">
        <f t="shared" si="53"/>
        <v>0</v>
      </c>
      <c r="H712" s="757"/>
    </row>
    <row r="713" spans="1:8">
      <c r="A713" s="766">
        <f t="shared" si="52"/>
        <v>27.080000000000013</v>
      </c>
      <c r="B713" s="767" t="s">
        <v>1405</v>
      </c>
      <c r="C713" s="768" t="s">
        <v>597</v>
      </c>
      <c r="D713" s="768">
        <v>5</v>
      </c>
      <c r="E713" s="75"/>
      <c r="F713" s="760">
        <f t="shared" si="53"/>
        <v>0</v>
      </c>
      <c r="H713" s="757"/>
    </row>
    <row r="714" spans="1:8">
      <c r="A714" s="766">
        <f t="shared" si="52"/>
        <v>27.090000000000014</v>
      </c>
      <c r="B714" s="767" t="s">
        <v>1406</v>
      </c>
      <c r="C714" s="768" t="s">
        <v>597</v>
      </c>
      <c r="D714" s="768">
        <v>5</v>
      </c>
      <c r="E714" s="75"/>
      <c r="F714" s="759">
        <f t="shared" si="53"/>
        <v>0</v>
      </c>
      <c r="H714" s="757"/>
    </row>
    <row r="715" spans="1:8">
      <c r="A715" s="766">
        <f t="shared" si="52"/>
        <v>27.100000000000016</v>
      </c>
      <c r="B715" s="767" t="s">
        <v>1407</v>
      </c>
      <c r="C715" s="768" t="s">
        <v>597</v>
      </c>
      <c r="D715" s="768">
        <v>5</v>
      </c>
      <c r="E715" s="75"/>
      <c r="F715" s="759">
        <f t="shared" si="53"/>
        <v>0</v>
      </c>
      <c r="H715" s="757"/>
    </row>
    <row r="716" spans="1:8">
      <c r="A716" s="766">
        <f t="shared" si="52"/>
        <v>27.110000000000017</v>
      </c>
      <c r="B716" s="767" t="s">
        <v>1408</v>
      </c>
      <c r="C716" s="768" t="s">
        <v>597</v>
      </c>
      <c r="D716" s="768">
        <v>5</v>
      </c>
      <c r="E716" s="75"/>
      <c r="F716" s="760">
        <f t="shared" si="53"/>
        <v>0</v>
      </c>
      <c r="H716" s="757"/>
    </row>
    <row r="717" spans="1:8">
      <c r="A717" s="766">
        <f t="shared" si="52"/>
        <v>27.120000000000019</v>
      </c>
      <c r="B717" s="767" t="s">
        <v>1409</v>
      </c>
      <c r="C717" s="768" t="s">
        <v>597</v>
      </c>
      <c r="D717" s="768">
        <v>5</v>
      </c>
      <c r="E717" s="75"/>
      <c r="F717" s="759">
        <f t="shared" si="53"/>
        <v>0</v>
      </c>
      <c r="H717" s="757"/>
    </row>
    <row r="718" spans="1:8">
      <c r="A718" s="766">
        <f t="shared" si="52"/>
        <v>27.13000000000002</v>
      </c>
      <c r="B718" s="767" t="s">
        <v>1411</v>
      </c>
      <c r="C718" s="768" t="s">
        <v>597</v>
      </c>
      <c r="D718" s="768">
        <v>5</v>
      </c>
      <c r="E718" s="75"/>
      <c r="F718" s="759">
        <f t="shared" si="53"/>
        <v>0</v>
      </c>
      <c r="H718" s="757"/>
    </row>
    <row r="719" spans="1:8">
      <c r="A719" s="766">
        <f t="shared" si="52"/>
        <v>27.140000000000022</v>
      </c>
      <c r="B719" s="767" t="s">
        <v>1412</v>
      </c>
      <c r="C719" s="768" t="s">
        <v>597</v>
      </c>
      <c r="D719" s="768">
        <v>5</v>
      </c>
      <c r="E719" s="75"/>
      <c r="F719" s="759">
        <f t="shared" si="53"/>
        <v>0</v>
      </c>
      <c r="H719" s="757"/>
    </row>
    <row r="720" spans="1:8">
      <c r="A720" s="766">
        <f t="shared" si="52"/>
        <v>27.150000000000023</v>
      </c>
      <c r="B720" s="767" t="s">
        <v>1413</v>
      </c>
      <c r="C720" s="768" t="s">
        <v>597</v>
      </c>
      <c r="D720" s="768">
        <v>5</v>
      </c>
      <c r="E720" s="75"/>
      <c r="F720" s="759">
        <f t="shared" si="53"/>
        <v>0</v>
      </c>
      <c r="H720" s="757"/>
    </row>
    <row r="721" spans="1:8">
      <c r="A721" s="766">
        <f t="shared" si="52"/>
        <v>27.160000000000025</v>
      </c>
      <c r="B721" s="767" t="s">
        <v>1414</v>
      </c>
      <c r="C721" s="768" t="s">
        <v>12</v>
      </c>
      <c r="D721" s="768">
        <v>5</v>
      </c>
      <c r="E721" s="75"/>
      <c r="F721" s="759">
        <f t="shared" si="53"/>
        <v>0</v>
      </c>
      <c r="H721" s="757"/>
    </row>
    <row r="722" spans="1:8">
      <c r="A722" s="766">
        <f t="shared" si="52"/>
        <v>27.170000000000027</v>
      </c>
      <c r="B722" s="767" t="s">
        <v>1415</v>
      </c>
      <c r="C722" s="768" t="s">
        <v>597</v>
      </c>
      <c r="D722" s="768">
        <v>5</v>
      </c>
      <c r="E722" s="75"/>
      <c r="F722" s="759">
        <f t="shared" si="53"/>
        <v>0</v>
      </c>
      <c r="H722" s="757"/>
    </row>
    <row r="723" spans="1:8">
      <c r="A723" s="766">
        <f t="shared" si="52"/>
        <v>27.180000000000028</v>
      </c>
      <c r="B723" s="767" t="s">
        <v>1416</v>
      </c>
      <c r="C723" s="768" t="s">
        <v>597</v>
      </c>
      <c r="D723" s="768">
        <v>5</v>
      </c>
      <c r="E723" s="75"/>
      <c r="F723" s="759">
        <f t="shared" si="53"/>
        <v>0</v>
      </c>
      <c r="H723" s="757"/>
    </row>
    <row r="724" spans="1:8">
      <c r="A724" s="387"/>
      <c r="B724" s="404"/>
      <c r="C724" s="758"/>
      <c r="D724" s="366"/>
      <c r="E724" s="760"/>
      <c r="F724" s="760"/>
      <c r="H724" s="757"/>
    </row>
    <row r="725" spans="1:8">
      <c r="A725" s="387"/>
      <c r="B725" s="761"/>
      <c r="C725" s="758"/>
      <c r="D725" s="366"/>
      <c r="E725" s="760"/>
      <c r="F725" s="760"/>
      <c r="H725" s="757"/>
    </row>
    <row r="726" spans="1:8" ht="30">
      <c r="A726" s="762">
        <v>28</v>
      </c>
      <c r="B726" s="763" t="s">
        <v>1490</v>
      </c>
      <c r="C726" s="764"/>
      <c r="D726" s="764"/>
      <c r="E726" s="759"/>
      <c r="F726" s="765"/>
      <c r="H726" s="757"/>
    </row>
    <row r="727" spans="1:8" ht="178.5">
      <c r="A727" s="766">
        <f>A726+0.01</f>
        <v>28.01</v>
      </c>
      <c r="B727" s="767" t="s">
        <v>1491</v>
      </c>
      <c r="C727" s="768" t="s">
        <v>597</v>
      </c>
      <c r="D727" s="768">
        <v>1</v>
      </c>
      <c r="E727" s="75"/>
      <c r="F727" s="759">
        <f>D727*E727</f>
        <v>0</v>
      </c>
      <c r="H727" s="757"/>
    </row>
    <row r="728" spans="1:8" ht="76.5">
      <c r="A728" s="766">
        <f t="shared" ref="A728:A757" si="54">A727+0.01</f>
        <v>28.020000000000003</v>
      </c>
      <c r="B728" s="767" t="s">
        <v>1492</v>
      </c>
      <c r="C728" s="768" t="s">
        <v>597</v>
      </c>
      <c r="D728" s="768">
        <v>1</v>
      </c>
      <c r="E728" s="75"/>
      <c r="F728" s="759">
        <f>D728*E728</f>
        <v>0</v>
      </c>
      <c r="H728" s="757"/>
    </row>
    <row r="729" spans="1:8" ht="38.25">
      <c r="A729" s="766">
        <f t="shared" si="54"/>
        <v>28.030000000000005</v>
      </c>
      <c r="B729" s="767" t="s">
        <v>1493</v>
      </c>
      <c r="C729" s="768" t="s">
        <v>597</v>
      </c>
      <c r="D729" s="768">
        <v>1</v>
      </c>
      <c r="E729" s="75"/>
      <c r="F729" s="759">
        <f>D729*E729</f>
        <v>0</v>
      </c>
      <c r="H729" s="757"/>
    </row>
    <row r="730" spans="1:8">
      <c r="A730" s="766">
        <f t="shared" si="54"/>
        <v>28.040000000000006</v>
      </c>
      <c r="B730" s="767" t="s">
        <v>1494</v>
      </c>
      <c r="C730" s="768" t="s">
        <v>12</v>
      </c>
      <c r="D730" s="768">
        <v>3</v>
      </c>
      <c r="E730" s="75"/>
      <c r="F730" s="759">
        <f>D730*E730</f>
        <v>0</v>
      </c>
      <c r="H730" s="757"/>
    </row>
    <row r="731" spans="1:8" ht="25.5">
      <c r="A731" s="766">
        <f t="shared" si="54"/>
        <v>28.050000000000008</v>
      </c>
      <c r="B731" s="767" t="s">
        <v>1459</v>
      </c>
      <c r="C731" s="768" t="s">
        <v>597</v>
      </c>
      <c r="D731" s="768">
        <v>1</v>
      </c>
      <c r="E731" s="75"/>
      <c r="F731" s="759">
        <f t="shared" ref="F731:F757" si="55">D731*E731</f>
        <v>0</v>
      </c>
      <c r="H731" s="757"/>
    </row>
    <row r="732" spans="1:8">
      <c r="A732" s="766">
        <f t="shared" si="54"/>
        <v>28.060000000000009</v>
      </c>
      <c r="B732" s="767" t="s">
        <v>1495</v>
      </c>
      <c r="C732" s="768" t="s">
        <v>12</v>
      </c>
      <c r="D732" s="768">
        <v>10</v>
      </c>
      <c r="E732" s="75"/>
      <c r="F732" s="759">
        <f>D732*E732</f>
        <v>0</v>
      </c>
      <c r="H732" s="757"/>
    </row>
    <row r="733" spans="1:8">
      <c r="A733" s="766">
        <f t="shared" si="54"/>
        <v>28.070000000000011</v>
      </c>
      <c r="B733" s="767" t="s">
        <v>1448</v>
      </c>
      <c r="C733" s="768" t="s">
        <v>12</v>
      </c>
      <c r="D733" s="768">
        <v>10</v>
      </c>
      <c r="E733" s="75"/>
      <c r="F733" s="759">
        <f t="shared" si="55"/>
        <v>0</v>
      </c>
      <c r="H733" s="757"/>
    </row>
    <row r="734" spans="1:8" ht="25.5">
      <c r="A734" s="766">
        <f t="shared" si="54"/>
        <v>28.080000000000013</v>
      </c>
      <c r="B734" s="767" t="s">
        <v>1496</v>
      </c>
      <c r="C734" s="768" t="s">
        <v>12</v>
      </c>
      <c r="D734" s="768">
        <v>10</v>
      </c>
      <c r="E734" s="75"/>
      <c r="F734" s="759">
        <f t="shared" si="55"/>
        <v>0</v>
      </c>
      <c r="H734" s="757"/>
    </row>
    <row r="735" spans="1:8" ht="63.75">
      <c r="A735" s="766">
        <f t="shared" si="54"/>
        <v>28.090000000000014</v>
      </c>
      <c r="B735" s="767" t="s">
        <v>1497</v>
      </c>
      <c r="C735" s="768" t="s">
        <v>597</v>
      </c>
      <c r="D735" s="768">
        <v>1</v>
      </c>
      <c r="E735" s="75"/>
      <c r="F735" s="759">
        <f t="shared" si="55"/>
        <v>0</v>
      </c>
      <c r="H735" s="757"/>
    </row>
    <row r="736" spans="1:8" ht="114.75">
      <c r="A736" s="766">
        <f t="shared" si="54"/>
        <v>28.100000000000016</v>
      </c>
      <c r="B736" s="767" t="s">
        <v>1498</v>
      </c>
      <c r="C736" s="768" t="s">
        <v>597</v>
      </c>
      <c r="D736" s="768">
        <v>1</v>
      </c>
      <c r="E736" s="75"/>
      <c r="F736" s="759">
        <f t="shared" si="55"/>
        <v>0</v>
      </c>
      <c r="H736" s="757"/>
    </row>
    <row r="737" spans="1:8" ht="25.5">
      <c r="A737" s="766">
        <f t="shared" si="54"/>
        <v>28.110000000000017</v>
      </c>
      <c r="B737" s="767" t="s">
        <v>1395</v>
      </c>
      <c r="C737" s="768" t="s">
        <v>597</v>
      </c>
      <c r="D737" s="768">
        <v>1</v>
      </c>
      <c r="E737" s="75"/>
      <c r="F737" s="759">
        <f t="shared" si="55"/>
        <v>0</v>
      </c>
      <c r="H737" s="757"/>
    </row>
    <row r="738" spans="1:8">
      <c r="A738" s="766">
        <f t="shared" si="54"/>
        <v>28.120000000000019</v>
      </c>
      <c r="B738" s="767" t="s">
        <v>1499</v>
      </c>
      <c r="C738" s="768" t="s">
        <v>12</v>
      </c>
      <c r="D738" s="768">
        <v>3</v>
      </c>
      <c r="E738" s="75"/>
      <c r="F738" s="759">
        <f t="shared" si="55"/>
        <v>0</v>
      </c>
      <c r="H738" s="757"/>
    </row>
    <row r="739" spans="1:8">
      <c r="A739" s="766">
        <f t="shared" si="54"/>
        <v>28.13000000000002</v>
      </c>
      <c r="B739" s="767" t="s">
        <v>1464</v>
      </c>
      <c r="C739" s="768" t="s">
        <v>597</v>
      </c>
      <c r="D739" s="768">
        <v>1</v>
      </c>
      <c r="E739" s="75"/>
      <c r="F739" s="759">
        <f t="shared" si="55"/>
        <v>0</v>
      </c>
      <c r="H739" s="757"/>
    </row>
    <row r="740" spans="1:8">
      <c r="A740" s="766">
        <f t="shared" si="54"/>
        <v>28.140000000000022</v>
      </c>
      <c r="B740" s="767" t="s">
        <v>1399</v>
      </c>
      <c r="C740" s="768" t="s">
        <v>597</v>
      </c>
      <c r="D740" s="768">
        <v>1</v>
      </c>
      <c r="E740" s="75"/>
      <c r="F740" s="759">
        <f t="shared" si="55"/>
        <v>0</v>
      </c>
      <c r="H740" s="757"/>
    </row>
    <row r="741" spans="1:8">
      <c r="A741" s="766">
        <f t="shared" si="54"/>
        <v>28.150000000000023</v>
      </c>
      <c r="B741" s="767" t="s">
        <v>1400</v>
      </c>
      <c r="C741" s="768" t="s">
        <v>597</v>
      </c>
      <c r="D741" s="768">
        <v>1</v>
      </c>
      <c r="E741" s="75"/>
      <c r="F741" s="759">
        <f t="shared" si="55"/>
        <v>0</v>
      </c>
      <c r="H741" s="757"/>
    </row>
    <row r="742" spans="1:8">
      <c r="A742" s="766">
        <f t="shared" si="54"/>
        <v>28.160000000000025</v>
      </c>
      <c r="B742" s="767" t="s">
        <v>1401</v>
      </c>
      <c r="C742" s="768" t="s">
        <v>597</v>
      </c>
      <c r="D742" s="768">
        <v>1</v>
      </c>
      <c r="E742" s="75"/>
      <c r="F742" s="759">
        <f t="shared" si="55"/>
        <v>0</v>
      </c>
      <c r="H742" s="757"/>
    </row>
    <row r="743" spans="1:8">
      <c r="A743" s="766">
        <f t="shared" si="54"/>
        <v>28.170000000000027</v>
      </c>
      <c r="B743" s="767" t="s">
        <v>1437</v>
      </c>
      <c r="C743" s="768" t="s">
        <v>597</v>
      </c>
      <c r="D743" s="768">
        <v>1</v>
      </c>
      <c r="E743" s="75"/>
      <c r="F743" s="759">
        <f t="shared" si="55"/>
        <v>0</v>
      </c>
      <c r="H743" s="757"/>
    </row>
    <row r="744" spans="1:8">
      <c r="A744" s="766">
        <f t="shared" si="54"/>
        <v>28.180000000000028</v>
      </c>
      <c r="B744" s="767" t="s">
        <v>1403</v>
      </c>
      <c r="C744" s="768" t="s">
        <v>12</v>
      </c>
      <c r="D744" s="768">
        <v>1</v>
      </c>
      <c r="E744" s="75"/>
      <c r="F744" s="759">
        <f t="shared" si="55"/>
        <v>0</v>
      </c>
      <c r="H744" s="757"/>
    </row>
    <row r="745" spans="1:8" ht="25.5">
      <c r="A745" s="766">
        <f t="shared" si="54"/>
        <v>28.19000000000003</v>
      </c>
      <c r="B745" s="767" t="s">
        <v>1404</v>
      </c>
      <c r="C745" s="768" t="s">
        <v>12</v>
      </c>
      <c r="D745" s="768">
        <v>1</v>
      </c>
      <c r="E745" s="75"/>
      <c r="F745" s="759">
        <f t="shared" si="55"/>
        <v>0</v>
      </c>
      <c r="H745" s="757"/>
    </row>
    <row r="746" spans="1:8">
      <c r="A746" s="766">
        <f t="shared" si="54"/>
        <v>28.200000000000031</v>
      </c>
      <c r="B746" s="767" t="s">
        <v>1405</v>
      </c>
      <c r="C746" s="768" t="s">
        <v>597</v>
      </c>
      <c r="D746" s="768">
        <v>1</v>
      </c>
      <c r="E746" s="75"/>
      <c r="F746" s="759">
        <f t="shared" si="55"/>
        <v>0</v>
      </c>
      <c r="H746" s="757"/>
    </row>
    <row r="747" spans="1:8">
      <c r="A747" s="766">
        <f t="shared" si="54"/>
        <v>28.210000000000033</v>
      </c>
      <c r="B747" s="767" t="s">
        <v>1406</v>
      </c>
      <c r="C747" s="768" t="s">
        <v>597</v>
      </c>
      <c r="D747" s="768">
        <v>1</v>
      </c>
      <c r="E747" s="75"/>
      <c r="F747" s="759">
        <f t="shared" si="55"/>
        <v>0</v>
      </c>
      <c r="H747" s="757"/>
    </row>
    <row r="748" spans="1:8">
      <c r="A748" s="766">
        <f t="shared" si="54"/>
        <v>28.220000000000034</v>
      </c>
      <c r="B748" s="767" t="s">
        <v>1407</v>
      </c>
      <c r="C748" s="768" t="s">
        <v>597</v>
      </c>
      <c r="D748" s="768">
        <v>1</v>
      </c>
      <c r="E748" s="75"/>
      <c r="F748" s="759">
        <f t="shared" si="55"/>
        <v>0</v>
      </c>
      <c r="H748" s="757"/>
    </row>
    <row r="749" spans="1:8">
      <c r="A749" s="766">
        <f t="shared" si="54"/>
        <v>28.230000000000036</v>
      </c>
      <c r="B749" s="767" t="s">
        <v>1408</v>
      </c>
      <c r="C749" s="768" t="s">
        <v>597</v>
      </c>
      <c r="D749" s="768">
        <v>1</v>
      </c>
      <c r="E749" s="75"/>
      <c r="F749" s="759">
        <f t="shared" si="55"/>
        <v>0</v>
      </c>
      <c r="H749" s="757"/>
    </row>
    <row r="750" spans="1:8">
      <c r="A750" s="766">
        <f t="shared" si="54"/>
        <v>28.240000000000038</v>
      </c>
      <c r="B750" s="767" t="s">
        <v>1409</v>
      </c>
      <c r="C750" s="768" t="s">
        <v>597</v>
      </c>
      <c r="D750" s="768">
        <v>1</v>
      </c>
      <c r="E750" s="75"/>
      <c r="F750" s="759">
        <f t="shared" si="55"/>
        <v>0</v>
      </c>
      <c r="H750" s="757"/>
    </row>
    <row r="751" spans="1:8">
      <c r="A751" s="766">
        <f t="shared" si="54"/>
        <v>28.250000000000039</v>
      </c>
      <c r="B751" s="767" t="s">
        <v>1410</v>
      </c>
      <c r="C751" s="768" t="s">
        <v>597</v>
      </c>
      <c r="D751" s="768">
        <v>1</v>
      </c>
      <c r="E751" s="75"/>
      <c r="F751" s="759">
        <f t="shared" si="55"/>
        <v>0</v>
      </c>
      <c r="H751" s="757"/>
    </row>
    <row r="752" spans="1:8">
      <c r="A752" s="766">
        <f t="shared" si="54"/>
        <v>28.260000000000041</v>
      </c>
      <c r="B752" s="767" t="s">
        <v>1411</v>
      </c>
      <c r="C752" s="768" t="s">
        <v>597</v>
      </c>
      <c r="D752" s="768">
        <v>1</v>
      </c>
      <c r="E752" s="75"/>
      <c r="F752" s="759">
        <f t="shared" si="55"/>
        <v>0</v>
      </c>
      <c r="H752" s="757"/>
    </row>
    <row r="753" spans="1:8">
      <c r="A753" s="766">
        <f t="shared" si="54"/>
        <v>28.270000000000042</v>
      </c>
      <c r="B753" s="767" t="s">
        <v>1412</v>
      </c>
      <c r="C753" s="768" t="s">
        <v>597</v>
      </c>
      <c r="D753" s="768">
        <v>1</v>
      </c>
      <c r="E753" s="75"/>
      <c r="F753" s="759">
        <f t="shared" si="55"/>
        <v>0</v>
      </c>
      <c r="H753" s="757"/>
    </row>
    <row r="754" spans="1:8">
      <c r="A754" s="766">
        <f t="shared" si="54"/>
        <v>28.280000000000044</v>
      </c>
      <c r="B754" s="767" t="s">
        <v>1413</v>
      </c>
      <c r="C754" s="768" t="s">
        <v>597</v>
      </c>
      <c r="D754" s="768">
        <v>1</v>
      </c>
      <c r="E754" s="75"/>
      <c r="F754" s="759">
        <f t="shared" si="55"/>
        <v>0</v>
      </c>
      <c r="H754" s="757"/>
    </row>
    <row r="755" spans="1:8">
      <c r="A755" s="766">
        <f t="shared" si="54"/>
        <v>28.290000000000045</v>
      </c>
      <c r="B755" s="767" t="s">
        <v>1414</v>
      </c>
      <c r="C755" s="768" t="s">
        <v>12</v>
      </c>
      <c r="D755" s="768">
        <v>1</v>
      </c>
      <c r="E755" s="75"/>
      <c r="F755" s="759">
        <f t="shared" si="55"/>
        <v>0</v>
      </c>
      <c r="H755" s="757"/>
    </row>
    <row r="756" spans="1:8">
      <c r="A756" s="766">
        <f t="shared" si="54"/>
        <v>28.300000000000047</v>
      </c>
      <c r="B756" s="767" t="s">
        <v>1415</v>
      </c>
      <c r="C756" s="768" t="s">
        <v>597</v>
      </c>
      <c r="D756" s="768">
        <v>1</v>
      </c>
      <c r="E756" s="75"/>
      <c r="F756" s="759">
        <f t="shared" si="55"/>
        <v>0</v>
      </c>
      <c r="H756" s="757"/>
    </row>
    <row r="757" spans="1:8">
      <c r="A757" s="766">
        <f t="shared" si="54"/>
        <v>28.310000000000048</v>
      </c>
      <c r="B757" s="767" t="s">
        <v>1416</v>
      </c>
      <c r="C757" s="768" t="s">
        <v>597</v>
      </c>
      <c r="D757" s="768">
        <v>1</v>
      </c>
      <c r="E757" s="75"/>
      <c r="F757" s="759">
        <f t="shared" si="55"/>
        <v>0</v>
      </c>
      <c r="H757" s="757"/>
    </row>
    <row r="758" spans="1:8">
      <c r="A758" s="387"/>
      <c r="B758" s="404"/>
      <c r="C758" s="758"/>
      <c r="D758" s="366"/>
      <c r="E758" s="760"/>
      <c r="F758" s="760"/>
      <c r="H758" s="757"/>
    </row>
    <row r="759" spans="1:8">
      <c r="A759" s="387"/>
      <c r="B759" s="761"/>
      <c r="C759" s="758"/>
      <c r="D759" s="366"/>
      <c r="E759" s="760"/>
      <c r="F759" s="760"/>
      <c r="H759" s="757"/>
    </row>
    <row r="760" spans="1:8" ht="30">
      <c r="A760" s="762">
        <v>29</v>
      </c>
      <c r="B760" s="763" t="s">
        <v>1500</v>
      </c>
      <c r="C760" s="764"/>
      <c r="D760" s="764"/>
      <c r="E760" s="759"/>
      <c r="F760" s="765"/>
      <c r="H760" s="757"/>
    </row>
    <row r="761" spans="1:8" ht="178.5">
      <c r="A761" s="766">
        <f>A760+0.01</f>
        <v>29.01</v>
      </c>
      <c r="B761" s="767" t="s">
        <v>1491</v>
      </c>
      <c r="C761" s="768" t="s">
        <v>597</v>
      </c>
      <c r="D761" s="768">
        <v>1</v>
      </c>
      <c r="E761" s="75"/>
      <c r="F761" s="759">
        <f t="shared" ref="F761:F790" si="56">D761*E761</f>
        <v>0</v>
      </c>
      <c r="H761" s="757"/>
    </row>
    <row r="762" spans="1:8" ht="76.5">
      <c r="A762" s="766">
        <f t="shared" ref="A762:A790" si="57">A761+0.01</f>
        <v>29.020000000000003</v>
      </c>
      <c r="B762" s="767" t="s">
        <v>1492</v>
      </c>
      <c r="C762" s="768" t="s">
        <v>597</v>
      </c>
      <c r="D762" s="768">
        <v>1</v>
      </c>
      <c r="E762" s="75"/>
      <c r="F762" s="759">
        <f t="shared" si="56"/>
        <v>0</v>
      </c>
      <c r="H762" s="757"/>
    </row>
    <row r="763" spans="1:8" ht="38.25">
      <c r="A763" s="766">
        <f t="shared" si="57"/>
        <v>29.030000000000005</v>
      </c>
      <c r="B763" s="767" t="s">
        <v>1493</v>
      </c>
      <c r="C763" s="768" t="s">
        <v>597</v>
      </c>
      <c r="D763" s="768">
        <v>1</v>
      </c>
      <c r="E763" s="75"/>
      <c r="F763" s="759">
        <f t="shared" si="56"/>
        <v>0</v>
      </c>
      <c r="H763" s="757"/>
    </row>
    <row r="764" spans="1:8">
      <c r="A764" s="766">
        <f t="shared" si="57"/>
        <v>29.040000000000006</v>
      </c>
      <c r="B764" s="767" t="s">
        <v>1494</v>
      </c>
      <c r="C764" s="768" t="s">
        <v>12</v>
      </c>
      <c r="D764" s="768">
        <v>3</v>
      </c>
      <c r="E764" s="75"/>
      <c r="F764" s="759">
        <f t="shared" si="56"/>
        <v>0</v>
      </c>
      <c r="H764" s="757"/>
    </row>
    <row r="765" spans="1:8" ht="25.5">
      <c r="A765" s="766">
        <f t="shared" si="57"/>
        <v>29.050000000000008</v>
      </c>
      <c r="B765" s="767" t="s">
        <v>1459</v>
      </c>
      <c r="C765" s="768" t="s">
        <v>597</v>
      </c>
      <c r="D765" s="768">
        <v>1</v>
      </c>
      <c r="E765" s="75"/>
      <c r="F765" s="759">
        <f t="shared" si="56"/>
        <v>0</v>
      </c>
      <c r="H765" s="757"/>
    </row>
    <row r="766" spans="1:8">
      <c r="A766" s="766">
        <f t="shared" si="57"/>
        <v>29.060000000000009</v>
      </c>
      <c r="B766" s="767" t="s">
        <v>1495</v>
      </c>
      <c r="C766" s="768" t="s">
        <v>12</v>
      </c>
      <c r="D766" s="768">
        <v>10</v>
      </c>
      <c r="E766" s="75"/>
      <c r="F766" s="759">
        <f t="shared" si="56"/>
        <v>0</v>
      </c>
      <c r="H766" s="757"/>
    </row>
    <row r="767" spans="1:8">
      <c r="A767" s="766">
        <f t="shared" si="57"/>
        <v>29.070000000000011</v>
      </c>
      <c r="B767" s="767" t="s">
        <v>1448</v>
      </c>
      <c r="C767" s="768" t="s">
        <v>12</v>
      </c>
      <c r="D767" s="768">
        <v>10</v>
      </c>
      <c r="E767" s="75"/>
      <c r="F767" s="759">
        <f t="shared" si="56"/>
        <v>0</v>
      </c>
      <c r="H767" s="757"/>
    </row>
    <row r="768" spans="1:8" ht="25.5">
      <c r="A768" s="766">
        <f t="shared" si="57"/>
        <v>29.080000000000013</v>
      </c>
      <c r="B768" s="767" t="s">
        <v>1496</v>
      </c>
      <c r="C768" s="768" t="s">
        <v>12</v>
      </c>
      <c r="D768" s="768">
        <v>10</v>
      </c>
      <c r="E768" s="75"/>
      <c r="F768" s="759">
        <f t="shared" si="56"/>
        <v>0</v>
      </c>
      <c r="H768" s="757"/>
    </row>
    <row r="769" spans="1:8" ht="63.75">
      <c r="A769" s="766">
        <f t="shared" si="57"/>
        <v>29.090000000000014</v>
      </c>
      <c r="B769" s="767" t="s">
        <v>1497</v>
      </c>
      <c r="C769" s="768" t="s">
        <v>597</v>
      </c>
      <c r="D769" s="768">
        <v>1</v>
      </c>
      <c r="E769" s="75"/>
      <c r="F769" s="759">
        <f t="shared" si="56"/>
        <v>0</v>
      </c>
      <c r="H769" s="757"/>
    </row>
    <row r="770" spans="1:8" ht="25.5">
      <c r="A770" s="766">
        <f t="shared" si="57"/>
        <v>29.100000000000016</v>
      </c>
      <c r="B770" s="767" t="s">
        <v>1395</v>
      </c>
      <c r="C770" s="768" t="s">
        <v>597</v>
      </c>
      <c r="D770" s="768">
        <v>1</v>
      </c>
      <c r="E770" s="75"/>
      <c r="F770" s="759">
        <f t="shared" si="56"/>
        <v>0</v>
      </c>
      <c r="H770" s="757"/>
    </row>
    <row r="771" spans="1:8">
      <c r="A771" s="766">
        <f t="shared" si="57"/>
        <v>29.110000000000017</v>
      </c>
      <c r="B771" s="767" t="s">
        <v>1499</v>
      </c>
      <c r="C771" s="768" t="s">
        <v>12</v>
      </c>
      <c r="D771" s="768">
        <v>3</v>
      </c>
      <c r="E771" s="75"/>
      <c r="F771" s="759">
        <f t="shared" si="56"/>
        <v>0</v>
      </c>
      <c r="H771" s="757"/>
    </row>
    <row r="772" spans="1:8">
      <c r="A772" s="766">
        <f t="shared" si="57"/>
        <v>29.120000000000019</v>
      </c>
      <c r="B772" s="767" t="s">
        <v>1464</v>
      </c>
      <c r="C772" s="768" t="s">
        <v>597</v>
      </c>
      <c r="D772" s="768">
        <v>1</v>
      </c>
      <c r="E772" s="75"/>
      <c r="F772" s="759">
        <f t="shared" si="56"/>
        <v>0</v>
      </c>
      <c r="H772" s="757"/>
    </row>
    <row r="773" spans="1:8">
      <c r="A773" s="766">
        <f t="shared" si="57"/>
        <v>29.13000000000002</v>
      </c>
      <c r="B773" s="767" t="s">
        <v>1399</v>
      </c>
      <c r="C773" s="768" t="s">
        <v>597</v>
      </c>
      <c r="D773" s="768">
        <v>1</v>
      </c>
      <c r="E773" s="75"/>
      <c r="F773" s="759">
        <f t="shared" si="56"/>
        <v>0</v>
      </c>
      <c r="H773" s="757"/>
    </row>
    <row r="774" spans="1:8">
      <c r="A774" s="766">
        <f t="shared" si="57"/>
        <v>29.140000000000022</v>
      </c>
      <c r="B774" s="767" t="s">
        <v>1400</v>
      </c>
      <c r="C774" s="768" t="s">
        <v>597</v>
      </c>
      <c r="D774" s="768">
        <v>1</v>
      </c>
      <c r="E774" s="75"/>
      <c r="F774" s="759">
        <f t="shared" si="56"/>
        <v>0</v>
      </c>
      <c r="H774" s="757"/>
    </row>
    <row r="775" spans="1:8">
      <c r="A775" s="766">
        <f t="shared" si="57"/>
        <v>29.150000000000023</v>
      </c>
      <c r="B775" s="767" t="s">
        <v>1401</v>
      </c>
      <c r="C775" s="768" t="s">
        <v>597</v>
      </c>
      <c r="D775" s="768">
        <v>1</v>
      </c>
      <c r="E775" s="75"/>
      <c r="F775" s="759">
        <f t="shared" si="56"/>
        <v>0</v>
      </c>
      <c r="H775" s="757"/>
    </row>
    <row r="776" spans="1:8">
      <c r="A776" s="766">
        <f t="shared" si="57"/>
        <v>29.160000000000025</v>
      </c>
      <c r="B776" s="767" t="s">
        <v>1437</v>
      </c>
      <c r="C776" s="768" t="s">
        <v>597</v>
      </c>
      <c r="D776" s="768">
        <v>1</v>
      </c>
      <c r="E776" s="75"/>
      <c r="F776" s="759">
        <f t="shared" si="56"/>
        <v>0</v>
      </c>
      <c r="H776" s="757"/>
    </row>
    <row r="777" spans="1:8">
      <c r="A777" s="766">
        <f t="shared" si="57"/>
        <v>29.170000000000027</v>
      </c>
      <c r="B777" s="767" t="s">
        <v>1403</v>
      </c>
      <c r="C777" s="768" t="s">
        <v>12</v>
      </c>
      <c r="D777" s="768">
        <v>1</v>
      </c>
      <c r="E777" s="75"/>
      <c r="F777" s="759">
        <f t="shared" si="56"/>
        <v>0</v>
      </c>
      <c r="H777" s="757"/>
    </row>
    <row r="778" spans="1:8" ht="25.5">
      <c r="A778" s="766">
        <f t="shared" si="57"/>
        <v>29.180000000000028</v>
      </c>
      <c r="B778" s="767" t="s">
        <v>1404</v>
      </c>
      <c r="C778" s="768" t="s">
        <v>12</v>
      </c>
      <c r="D778" s="768">
        <v>1</v>
      </c>
      <c r="E778" s="75"/>
      <c r="F778" s="759">
        <f t="shared" si="56"/>
        <v>0</v>
      </c>
      <c r="H778" s="757"/>
    </row>
    <row r="779" spans="1:8">
      <c r="A779" s="766">
        <f t="shared" si="57"/>
        <v>29.19000000000003</v>
      </c>
      <c r="B779" s="767" t="s">
        <v>1405</v>
      </c>
      <c r="C779" s="768" t="s">
        <v>597</v>
      </c>
      <c r="D779" s="768">
        <v>1</v>
      </c>
      <c r="E779" s="75"/>
      <c r="F779" s="759">
        <f t="shared" si="56"/>
        <v>0</v>
      </c>
      <c r="H779" s="757"/>
    </row>
    <row r="780" spans="1:8">
      <c r="A780" s="766">
        <f t="shared" si="57"/>
        <v>29.200000000000031</v>
      </c>
      <c r="B780" s="767" t="s">
        <v>1406</v>
      </c>
      <c r="C780" s="768" t="s">
        <v>597</v>
      </c>
      <c r="D780" s="768">
        <v>1</v>
      </c>
      <c r="E780" s="75"/>
      <c r="F780" s="759">
        <f t="shared" si="56"/>
        <v>0</v>
      </c>
      <c r="H780" s="757"/>
    </row>
    <row r="781" spans="1:8">
      <c r="A781" s="766">
        <f t="shared" si="57"/>
        <v>29.210000000000033</v>
      </c>
      <c r="B781" s="767" t="s">
        <v>1407</v>
      </c>
      <c r="C781" s="768" t="s">
        <v>597</v>
      </c>
      <c r="D781" s="768">
        <v>1</v>
      </c>
      <c r="E781" s="75"/>
      <c r="F781" s="759">
        <f t="shared" si="56"/>
        <v>0</v>
      </c>
      <c r="H781" s="757"/>
    </row>
    <row r="782" spans="1:8">
      <c r="A782" s="766">
        <f t="shared" si="57"/>
        <v>29.220000000000034</v>
      </c>
      <c r="B782" s="767" t="s">
        <v>1408</v>
      </c>
      <c r="C782" s="768" t="s">
        <v>597</v>
      </c>
      <c r="D782" s="768">
        <v>1</v>
      </c>
      <c r="E782" s="75"/>
      <c r="F782" s="759">
        <f t="shared" si="56"/>
        <v>0</v>
      </c>
      <c r="H782" s="757"/>
    </row>
    <row r="783" spans="1:8">
      <c r="A783" s="766">
        <f t="shared" si="57"/>
        <v>29.230000000000036</v>
      </c>
      <c r="B783" s="767" t="s">
        <v>1409</v>
      </c>
      <c r="C783" s="768" t="s">
        <v>597</v>
      </c>
      <c r="D783" s="768">
        <v>1</v>
      </c>
      <c r="E783" s="75"/>
      <c r="F783" s="759">
        <f t="shared" si="56"/>
        <v>0</v>
      </c>
      <c r="H783" s="757"/>
    </row>
    <row r="784" spans="1:8">
      <c r="A784" s="766">
        <f t="shared" si="57"/>
        <v>29.240000000000038</v>
      </c>
      <c r="B784" s="767" t="s">
        <v>1410</v>
      </c>
      <c r="C784" s="768" t="s">
        <v>597</v>
      </c>
      <c r="D784" s="768">
        <v>1</v>
      </c>
      <c r="E784" s="75"/>
      <c r="F784" s="759">
        <f t="shared" si="56"/>
        <v>0</v>
      </c>
      <c r="H784" s="757"/>
    </row>
    <row r="785" spans="1:8">
      <c r="A785" s="766">
        <f t="shared" si="57"/>
        <v>29.250000000000039</v>
      </c>
      <c r="B785" s="767" t="s">
        <v>1411</v>
      </c>
      <c r="C785" s="768" t="s">
        <v>597</v>
      </c>
      <c r="D785" s="768">
        <v>1</v>
      </c>
      <c r="E785" s="75"/>
      <c r="F785" s="759">
        <f t="shared" si="56"/>
        <v>0</v>
      </c>
      <c r="H785" s="757"/>
    </row>
    <row r="786" spans="1:8">
      <c r="A786" s="766">
        <f t="shared" si="57"/>
        <v>29.260000000000041</v>
      </c>
      <c r="B786" s="767" t="s">
        <v>1412</v>
      </c>
      <c r="C786" s="768" t="s">
        <v>597</v>
      </c>
      <c r="D786" s="768">
        <v>1</v>
      </c>
      <c r="E786" s="75"/>
      <c r="F786" s="759">
        <f t="shared" si="56"/>
        <v>0</v>
      </c>
      <c r="H786" s="757"/>
    </row>
    <row r="787" spans="1:8">
      <c r="A787" s="766">
        <f t="shared" si="57"/>
        <v>29.270000000000042</v>
      </c>
      <c r="B787" s="767" t="s">
        <v>1413</v>
      </c>
      <c r="C787" s="768" t="s">
        <v>597</v>
      </c>
      <c r="D787" s="768">
        <v>1</v>
      </c>
      <c r="E787" s="75"/>
      <c r="F787" s="759">
        <f t="shared" si="56"/>
        <v>0</v>
      </c>
      <c r="H787" s="757"/>
    </row>
    <row r="788" spans="1:8">
      <c r="A788" s="766">
        <f t="shared" si="57"/>
        <v>29.280000000000044</v>
      </c>
      <c r="B788" s="767" t="s">
        <v>1414</v>
      </c>
      <c r="C788" s="768" t="s">
        <v>12</v>
      </c>
      <c r="D788" s="768">
        <v>1</v>
      </c>
      <c r="E788" s="75"/>
      <c r="F788" s="759">
        <f t="shared" si="56"/>
        <v>0</v>
      </c>
      <c r="H788" s="757"/>
    </row>
    <row r="789" spans="1:8">
      <c r="A789" s="766">
        <f t="shared" si="57"/>
        <v>29.290000000000045</v>
      </c>
      <c r="B789" s="767" t="s">
        <v>1415</v>
      </c>
      <c r="C789" s="768" t="s">
        <v>597</v>
      </c>
      <c r="D789" s="768">
        <v>1</v>
      </c>
      <c r="E789" s="75"/>
      <c r="F789" s="759">
        <f t="shared" si="56"/>
        <v>0</v>
      </c>
      <c r="H789" s="757"/>
    </row>
    <row r="790" spans="1:8">
      <c r="A790" s="766">
        <f t="shared" si="57"/>
        <v>29.300000000000047</v>
      </c>
      <c r="B790" s="767" t="s">
        <v>1416</v>
      </c>
      <c r="C790" s="768" t="s">
        <v>597</v>
      </c>
      <c r="D790" s="768">
        <v>1</v>
      </c>
      <c r="E790" s="75"/>
      <c r="F790" s="759">
        <f t="shared" si="56"/>
        <v>0</v>
      </c>
      <c r="H790" s="757"/>
    </row>
    <row r="791" spans="1:8">
      <c r="A791" s="766"/>
      <c r="B791" s="767"/>
      <c r="C791" s="768"/>
      <c r="D791" s="768"/>
      <c r="E791" s="759"/>
      <c r="F791" s="759"/>
      <c r="H791" s="757"/>
    </row>
    <row r="792" spans="1:8">
      <c r="A792" s="766"/>
      <c r="B792" s="767"/>
      <c r="C792" s="768"/>
      <c r="D792" s="768"/>
      <c r="E792" s="759"/>
      <c r="F792" s="759"/>
      <c r="H792" s="757"/>
    </row>
    <row r="793" spans="1:8" ht="30">
      <c r="A793" s="762">
        <v>30</v>
      </c>
      <c r="B793" s="763" t="s">
        <v>1501</v>
      </c>
      <c r="C793" s="764"/>
      <c r="D793" s="764"/>
      <c r="E793" s="759"/>
      <c r="F793" s="765"/>
      <c r="H793" s="757"/>
    </row>
    <row r="794" spans="1:8" ht="178.5">
      <c r="A794" s="766">
        <f>A793+0.01</f>
        <v>30.01</v>
      </c>
      <c r="B794" s="767" t="s">
        <v>1457</v>
      </c>
      <c r="C794" s="768" t="s">
        <v>597</v>
      </c>
      <c r="D794" s="768">
        <v>1</v>
      </c>
      <c r="E794" s="75"/>
      <c r="F794" s="759">
        <f>D794*E794</f>
        <v>0</v>
      </c>
      <c r="H794" s="757"/>
    </row>
    <row r="795" spans="1:8" ht="76.5">
      <c r="A795" s="766">
        <f t="shared" ref="A795:A817" si="58">A794+0.01</f>
        <v>30.020000000000003</v>
      </c>
      <c r="B795" s="767" t="s">
        <v>1458</v>
      </c>
      <c r="C795" s="768" t="s">
        <v>597</v>
      </c>
      <c r="D795" s="768">
        <v>1</v>
      </c>
      <c r="E795" s="75"/>
      <c r="F795" s="759">
        <f t="shared" ref="F795:F817" si="59">D795*E795</f>
        <v>0</v>
      </c>
      <c r="H795" s="757"/>
    </row>
    <row r="796" spans="1:8" ht="114.75">
      <c r="A796" s="766">
        <f t="shared" si="58"/>
        <v>30.030000000000005</v>
      </c>
      <c r="B796" s="767" t="s">
        <v>1502</v>
      </c>
      <c r="C796" s="768" t="s">
        <v>12</v>
      </c>
      <c r="D796" s="768">
        <v>5</v>
      </c>
      <c r="E796" s="75"/>
      <c r="F796" s="759">
        <f t="shared" si="59"/>
        <v>0</v>
      </c>
      <c r="H796" s="757"/>
    </row>
    <row r="797" spans="1:8" ht="63.75">
      <c r="A797" s="766">
        <f t="shared" si="58"/>
        <v>30.040000000000006</v>
      </c>
      <c r="B797" s="767" t="s">
        <v>1461</v>
      </c>
      <c r="C797" s="768" t="s">
        <v>597</v>
      </c>
      <c r="D797" s="768">
        <v>1</v>
      </c>
      <c r="E797" s="75"/>
      <c r="F797" s="759">
        <f t="shared" si="59"/>
        <v>0</v>
      </c>
      <c r="H797" s="757"/>
    </row>
    <row r="798" spans="1:8" ht="25.5">
      <c r="A798" s="766">
        <f t="shared" si="58"/>
        <v>30.050000000000008</v>
      </c>
      <c r="B798" s="767" t="s">
        <v>1395</v>
      </c>
      <c r="C798" s="768" t="s">
        <v>597</v>
      </c>
      <c r="D798" s="768">
        <v>1</v>
      </c>
      <c r="E798" s="75"/>
      <c r="F798" s="759">
        <f t="shared" si="59"/>
        <v>0</v>
      </c>
      <c r="H798" s="757"/>
    </row>
    <row r="799" spans="1:8" ht="25.5">
      <c r="A799" s="766">
        <f t="shared" si="58"/>
        <v>30.060000000000009</v>
      </c>
      <c r="B799" s="767" t="s">
        <v>1503</v>
      </c>
      <c r="C799" s="768" t="s">
        <v>597</v>
      </c>
      <c r="D799" s="768">
        <v>5</v>
      </c>
      <c r="E799" s="75"/>
      <c r="F799" s="759">
        <f t="shared" si="59"/>
        <v>0</v>
      </c>
      <c r="H799" s="757"/>
    </row>
    <row r="800" spans="1:8">
      <c r="A800" s="766">
        <f t="shared" si="58"/>
        <v>30.070000000000011</v>
      </c>
      <c r="B800" s="767" t="s">
        <v>1462</v>
      </c>
      <c r="C800" s="768" t="s">
        <v>12</v>
      </c>
      <c r="D800" s="768">
        <v>3</v>
      </c>
      <c r="E800" s="75"/>
      <c r="F800" s="759">
        <f t="shared" si="59"/>
        <v>0</v>
      </c>
      <c r="H800" s="757"/>
    </row>
    <row r="801" spans="1:8">
      <c r="A801" s="766">
        <f t="shared" si="58"/>
        <v>30.080000000000013</v>
      </c>
      <c r="B801" s="767" t="s">
        <v>1399</v>
      </c>
      <c r="C801" s="768" t="s">
        <v>597</v>
      </c>
      <c r="D801" s="768">
        <v>1</v>
      </c>
      <c r="E801" s="75"/>
      <c r="F801" s="759">
        <f t="shared" si="59"/>
        <v>0</v>
      </c>
      <c r="H801" s="757"/>
    </row>
    <row r="802" spans="1:8">
      <c r="A802" s="766">
        <f t="shared" si="58"/>
        <v>30.090000000000014</v>
      </c>
      <c r="B802" s="767" t="s">
        <v>1400</v>
      </c>
      <c r="C802" s="768" t="s">
        <v>597</v>
      </c>
      <c r="D802" s="768">
        <v>1</v>
      </c>
      <c r="E802" s="75"/>
      <c r="F802" s="759">
        <f t="shared" si="59"/>
        <v>0</v>
      </c>
      <c r="H802" s="757"/>
    </row>
    <row r="803" spans="1:8">
      <c r="A803" s="766">
        <f t="shared" si="58"/>
        <v>30.100000000000016</v>
      </c>
      <c r="B803" s="767" t="s">
        <v>1437</v>
      </c>
      <c r="C803" s="768" t="s">
        <v>597</v>
      </c>
      <c r="D803" s="768">
        <v>1</v>
      </c>
      <c r="E803" s="75"/>
      <c r="F803" s="759">
        <f t="shared" si="59"/>
        <v>0</v>
      </c>
      <c r="H803" s="757"/>
    </row>
    <row r="804" spans="1:8">
      <c r="A804" s="766">
        <f t="shared" si="58"/>
        <v>30.110000000000017</v>
      </c>
      <c r="B804" s="767" t="s">
        <v>1403</v>
      </c>
      <c r="C804" s="768" t="s">
        <v>12</v>
      </c>
      <c r="D804" s="768">
        <v>1</v>
      </c>
      <c r="E804" s="75"/>
      <c r="F804" s="759">
        <f t="shared" si="59"/>
        <v>0</v>
      </c>
      <c r="H804" s="757"/>
    </row>
    <row r="805" spans="1:8" ht="25.5">
      <c r="A805" s="766">
        <f t="shared" si="58"/>
        <v>30.120000000000019</v>
      </c>
      <c r="B805" s="767" t="s">
        <v>1404</v>
      </c>
      <c r="C805" s="768" t="s">
        <v>12</v>
      </c>
      <c r="D805" s="768">
        <v>1</v>
      </c>
      <c r="E805" s="75"/>
      <c r="F805" s="759">
        <f t="shared" si="59"/>
        <v>0</v>
      </c>
      <c r="H805" s="757"/>
    </row>
    <row r="806" spans="1:8">
      <c r="A806" s="766">
        <f t="shared" si="58"/>
        <v>30.13000000000002</v>
      </c>
      <c r="B806" s="767" t="s">
        <v>1405</v>
      </c>
      <c r="C806" s="768" t="s">
        <v>597</v>
      </c>
      <c r="D806" s="768">
        <v>1</v>
      </c>
      <c r="E806" s="75"/>
      <c r="F806" s="759">
        <f t="shared" si="59"/>
        <v>0</v>
      </c>
      <c r="H806" s="757"/>
    </row>
    <row r="807" spans="1:8">
      <c r="A807" s="766">
        <f t="shared" si="58"/>
        <v>30.140000000000022</v>
      </c>
      <c r="B807" s="767" t="s">
        <v>1406</v>
      </c>
      <c r="C807" s="768" t="s">
        <v>597</v>
      </c>
      <c r="D807" s="768">
        <v>1</v>
      </c>
      <c r="E807" s="75"/>
      <c r="F807" s="759">
        <f t="shared" si="59"/>
        <v>0</v>
      </c>
      <c r="H807" s="757"/>
    </row>
    <row r="808" spans="1:8">
      <c r="A808" s="766">
        <f t="shared" si="58"/>
        <v>30.150000000000023</v>
      </c>
      <c r="B808" s="767" t="s">
        <v>1407</v>
      </c>
      <c r="C808" s="768" t="s">
        <v>597</v>
      </c>
      <c r="D808" s="768">
        <v>1</v>
      </c>
      <c r="E808" s="75"/>
      <c r="F808" s="759">
        <f t="shared" si="59"/>
        <v>0</v>
      </c>
      <c r="H808" s="757"/>
    </row>
    <row r="809" spans="1:8">
      <c r="A809" s="766">
        <f t="shared" si="58"/>
        <v>30.160000000000025</v>
      </c>
      <c r="B809" s="767" t="s">
        <v>1408</v>
      </c>
      <c r="C809" s="768" t="s">
        <v>597</v>
      </c>
      <c r="D809" s="768">
        <v>1</v>
      </c>
      <c r="E809" s="75"/>
      <c r="F809" s="759">
        <f t="shared" si="59"/>
        <v>0</v>
      </c>
      <c r="H809" s="757"/>
    </row>
    <row r="810" spans="1:8">
      <c r="A810" s="766">
        <f t="shared" si="58"/>
        <v>30.170000000000027</v>
      </c>
      <c r="B810" s="767" t="s">
        <v>1409</v>
      </c>
      <c r="C810" s="768" t="s">
        <v>597</v>
      </c>
      <c r="D810" s="768">
        <v>1</v>
      </c>
      <c r="E810" s="75"/>
      <c r="F810" s="759">
        <f t="shared" si="59"/>
        <v>0</v>
      </c>
      <c r="H810" s="757"/>
    </row>
    <row r="811" spans="1:8">
      <c r="A811" s="766">
        <f t="shared" si="58"/>
        <v>30.180000000000028</v>
      </c>
      <c r="B811" s="767" t="s">
        <v>1410</v>
      </c>
      <c r="C811" s="768" t="s">
        <v>597</v>
      </c>
      <c r="D811" s="768">
        <v>1</v>
      </c>
      <c r="E811" s="75"/>
      <c r="F811" s="759">
        <f t="shared" si="59"/>
        <v>0</v>
      </c>
      <c r="H811" s="757"/>
    </row>
    <row r="812" spans="1:8">
      <c r="A812" s="766">
        <f t="shared" si="58"/>
        <v>30.19000000000003</v>
      </c>
      <c r="B812" s="767" t="s">
        <v>1504</v>
      </c>
      <c r="C812" s="768" t="s">
        <v>597</v>
      </c>
      <c r="D812" s="768">
        <v>1</v>
      </c>
      <c r="E812" s="75"/>
      <c r="F812" s="759">
        <f t="shared" si="59"/>
        <v>0</v>
      </c>
      <c r="H812" s="757"/>
    </row>
    <row r="813" spans="1:8">
      <c r="A813" s="766">
        <f t="shared" si="58"/>
        <v>30.200000000000031</v>
      </c>
      <c r="B813" s="767" t="s">
        <v>1412</v>
      </c>
      <c r="C813" s="768" t="s">
        <v>597</v>
      </c>
      <c r="D813" s="768">
        <v>1</v>
      </c>
      <c r="E813" s="75"/>
      <c r="F813" s="759">
        <f t="shared" si="59"/>
        <v>0</v>
      </c>
      <c r="H813" s="757"/>
    </row>
    <row r="814" spans="1:8">
      <c r="A814" s="766">
        <f t="shared" si="58"/>
        <v>30.210000000000033</v>
      </c>
      <c r="B814" s="767" t="s">
        <v>1413</v>
      </c>
      <c r="C814" s="768" t="s">
        <v>597</v>
      </c>
      <c r="D814" s="768">
        <v>1</v>
      </c>
      <c r="E814" s="75"/>
      <c r="F814" s="759">
        <f t="shared" si="59"/>
        <v>0</v>
      </c>
      <c r="H814" s="757"/>
    </row>
    <row r="815" spans="1:8">
      <c r="A815" s="766">
        <f t="shared" si="58"/>
        <v>30.220000000000034</v>
      </c>
      <c r="B815" s="767" t="s">
        <v>1414</v>
      </c>
      <c r="C815" s="768" t="s">
        <v>12</v>
      </c>
      <c r="D815" s="768">
        <v>1</v>
      </c>
      <c r="E815" s="75"/>
      <c r="F815" s="759">
        <f t="shared" si="59"/>
        <v>0</v>
      </c>
      <c r="H815" s="757"/>
    </row>
    <row r="816" spans="1:8">
      <c r="A816" s="766">
        <f t="shared" si="58"/>
        <v>30.230000000000036</v>
      </c>
      <c r="B816" s="767" t="s">
        <v>1415</v>
      </c>
      <c r="C816" s="768" t="s">
        <v>597</v>
      </c>
      <c r="D816" s="768">
        <v>1</v>
      </c>
      <c r="E816" s="75"/>
      <c r="F816" s="759">
        <f t="shared" si="59"/>
        <v>0</v>
      </c>
      <c r="H816" s="757"/>
    </row>
    <row r="817" spans="1:8">
      <c r="A817" s="766">
        <f t="shared" si="58"/>
        <v>30.240000000000038</v>
      </c>
      <c r="B817" s="767" t="s">
        <v>1416</v>
      </c>
      <c r="C817" s="768" t="s">
        <v>597</v>
      </c>
      <c r="D817" s="768">
        <v>1</v>
      </c>
      <c r="E817" s="75"/>
      <c r="F817" s="759">
        <f t="shared" si="59"/>
        <v>0</v>
      </c>
      <c r="H817" s="757"/>
    </row>
    <row r="818" spans="1:8">
      <c r="A818" s="766"/>
      <c r="B818" s="767"/>
      <c r="C818" s="768"/>
      <c r="D818" s="768"/>
      <c r="E818" s="759"/>
      <c r="F818" s="759"/>
      <c r="H818" s="757"/>
    </row>
    <row r="819" spans="1:8">
      <c r="A819" s="766"/>
      <c r="B819" s="767"/>
      <c r="C819" s="768"/>
      <c r="D819" s="768"/>
      <c r="E819" s="759"/>
      <c r="F819" s="759"/>
      <c r="H819" s="757"/>
    </row>
    <row r="820" spans="1:8" ht="15.75">
      <c r="A820" s="762">
        <v>31</v>
      </c>
      <c r="B820" s="763" t="s">
        <v>1505</v>
      </c>
      <c r="C820" s="764"/>
      <c r="D820" s="764"/>
      <c r="E820" s="759"/>
      <c r="F820" s="765"/>
      <c r="H820" s="757"/>
    </row>
    <row r="821" spans="1:8" ht="89.25">
      <c r="A821" s="766">
        <f t="shared" ref="A821:A826" si="60">A820+0.01</f>
        <v>31.01</v>
      </c>
      <c r="B821" s="767" t="s">
        <v>1506</v>
      </c>
      <c r="C821" s="768" t="s">
        <v>597</v>
      </c>
      <c r="D821" s="768">
        <v>1</v>
      </c>
      <c r="E821" s="75"/>
      <c r="F821" s="759">
        <f t="shared" ref="F821:F826" si="61">D821*E821</f>
        <v>0</v>
      </c>
      <c r="H821" s="757"/>
    </row>
    <row r="822" spans="1:8">
      <c r="A822" s="766">
        <f t="shared" si="60"/>
        <v>31.020000000000003</v>
      </c>
      <c r="B822" s="776" t="s">
        <v>1507</v>
      </c>
      <c r="C822" s="777" t="s">
        <v>105</v>
      </c>
      <c r="D822" s="768">
        <v>150</v>
      </c>
      <c r="E822" s="75"/>
      <c r="F822" s="759">
        <f t="shared" si="61"/>
        <v>0</v>
      </c>
      <c r="H822" s="757"/>
    </row>
    <row r="823" spans="1:8">
      <c r="A823" s="766">
        <f t="shared" si="60"/>
        <v>31.030000000000005</v>
      </c>
      <c r="B823" s="776" t="s">
        <v>1508</v>
      </c>
      <c r="C823" s="777" t="s">
        <v>105</v>
      </c>
      <c r="D823" s="768">
        <v>130</v>
      </c>
      <c r="E823" s="75"/>
      <c r="F823" s="759">
        <f t="shared" si="61"/>
        <v>0</v>
      </c>
      <c r="H823" s="757"/>
    </row>
    <row r="824" spans="1:8">
      <c r="A824" s="766">
        <f t="shared" si="60"/>
        <v>31.040000000000006</v>
      </c>
      <c r="B824" s="776" t="s">
        <v>1509</v>
      </c>
      <c r="C824" s="777" t="s">
        <v>105</v>
      </c>
      <c r="D824" s="768">
        <v>150</v>
      </c>
      <c r="E824" s="75"/>
      <c r="F824" s="759">
        <f t="shared" si="61"/>
        <v>0</v>
      </c>
      <c r="H824" s="757"/>
    </row>
    <row r="825" spans="1:8">
      <c r="A825" s="766">
        <f t="shared" si="60"/>
        <v>31.050000000000008</v>
      </c>
      <c r="B825" s="776" t="s">
        <v>1510</v>
      </c>
      <c r="C825" s="778" t="s">
        <v>105</v>
      </c>
      <c r="D825" s="768">
        <v>300</v>
      </c>
      <c r="E825" s="75"/>
      <c r="F825" s="759">
        <f t="shared" si="61"/>
        <v>0</v>
      </c>
      <c r="H825" s="757"/>
    </row>
    <row r="826" spans="1:8">
      <c r="A826" s="766">
        <f t="shared" si="60"/>
        <v>31.060000000000009</v>
      </c>
      <c r="B826" s="776" t="s">
        <v>1511</v>
      </c>
      <c r="C826" s="779" t="s">
        <v>597</v>
      </c>
      <c r="D826" s="768">
        <v>1</v>
      </c>
      <c r="E826" s="75"/>
      <c r="F826" s="759">
        <f t="shared" si="61"/>
        <v>0</v>
      </c>
      <c r="H826" s="757"/>
    </row>
    <row r="827" spans="1:8">
      <c r="A827" s="387"/>
      <c r="B827" s="404"/>
      <c r="C827" s="758"/>
      <c r="D827" s="780"/>
      <c r="E827" s="760"/>
      <c r="F827" s="760"/>
      <c r="H827" s="757"/>
    </row>
    <row r="828" spans="1:8">
      <c r="A828" s="387"/>
      <c r="B828" s="761"/>
      <c r="C828" s="758"/>
      <c r="D828" s="366"/>
      <c r="E828" s="760"/>
      <c r="F828" s="760"/>
      <c r="H828" s="757"/>
    </row>
    <row r="829" spans="1:8" ht="90">
      <c r="A829" s="762">
        <v>32</v>
      </c>
      <c r="B829" s="763" t="s">
        <v>1512</v>
      </c>
      <c r="C829" s="768"/>
      <c r="D829" s="768"/>
      <c r="E829" s="759"/>
      <c r="F829" s="759"/>
      <c r="H829" s="757"/>
    </row>
    <row r="830" spans="1:8">
      <c r="A830" s="766">
        <f>A829+0.01</f>
        <v>32.01</v>
      </c>
      <c r="B830" s="767" t="s">
        <v>1513</v>
      </c>
      <c r="C830" s="768" t="s">
        <v>12</v>
      </c>
      <c r="D830" s="768">
        <v>1</v>
      </c>
      <c r="E830" s="75"/>
      <c r="F830" s="759">
        <f>D830*E830</f>
        <v>0</v>
      </c>
      <c r="H830" s="757"/>
    </row>
    <row r="831" spans="1:8">
      <c r="A831" s="766">
        <f t="shared" ref="A831:A848" si="62">A830+0.01</f>
        <v>32.019999999999996</v>
      </c>
      <c r="B831" s="767" t="s">
        <v>1514</v>
      </c>
      <c r="C831" s="768" t="s">
        <v>12</v>
      </c>
      <c r="D831" s="768">
        <v>1</v>
      </c>
      <c r="E831" s="75"/>
      <c r="F831" s="759">
        <f t="shared" ref="F831:F853" si="63">D831*E831</f>
        <v>0</v>
      </c>
      <c r="H831" s="757"/>
    </row>
    <row r="832" spans="1:8">
      <c r="A832" s="766">
        <f t="shared" si="62"/>
        <v>32.029999999999994</v>
      </c>
      <c r="B832" s="767" t="s">
        <v>1515</v>
      </c>
      <c r="C832" s="768" t="s">
        <v>12</v>
      </c>
      <c r="D832" s="768">
        <v>1</v>
      </c>
      <c r="E832" s="75"/>
      <c r="F832" s="759">
        <f t="shared" si="63"/>
        <v>0</v>
      </c>
      <c r="H832" s="757"/>
    </row>
    <row r="833" spans="1:8">
      <c r="A833" s="766">
        <f t="shared" si="62"/>
        <v>32.039999999999992</v>
      </c>
      <c r="B833" s="767" t="s">
        <v>1516</v>
      </c>
      <c r="C833" s="768" t="s">
        <v>12</v>
      </c>
      <c r="D833" s="768">
        <v>1</v>
      </c>
      <c r="E833" s="75"/>
      <c r="F833" s="759">
        <f t="shared" si="63"/>
        <v>0</v>
      </c>
      <c r="H833" s="757"/>
    </row>
    <row r="834" spans="1:8">
      <c r="A834" s="766">
        <f t="shared" si="62"/>
        <v>32.04999999999999</v>
      </c>
      <c r="B834" s="767" t="s">
        <v>1517</v>
      </c>
      <c r="C834" s="768" t="s">
        <v>12</v>
      </c>
      <c r="D834" s="768">
        <v>1</v>
      </c>
      <c r="E834" s="75"/>
      <c r="F834" s="759">
        <f t="shared" si="63"/>
        <v>0</v>
      </c>
      <c r="H834" s="757"/>
    </row>
    <row r="835" spans="1:8">
      <c r="A835" s="766">
        <f t="shared" si="62"/>
        <v>32.059999999999988</v>
      </c>
      <c r="B835" s="767" t="s">
        <v>1518</v>
      </c>
      <c r="C835" s="768" t="s">
        <v>12</v>
      </c>
      <c r="D835" s="768">
        <v>1</v>
      </c>
      <c r="E835" s="75"/>
      <c r="F835" s="759">
        <f t="shared" si="63"/>
        <v>0</v>
      </c>
      <c r="H835" s="757"/>
    </row>
    <row r="836" spans="1:8">
      <c r="A836" s="766">
        <f t="shared" si="62"/>
        <v>32.069999999999986</v>
      </c>
      <c r="B836" s="767" t="s">
        <v>1519</v>
      </c>
      <c r="C836" s="768" t="s">
        <v>12</v>
      </c>
      <c r="D836" s="768">
        <v>1</v>
      </c>
      <c r="E836" s="75"/>
      <c r="F836" s="759">
        <f t="shared" si="63"/>
        <v>0</v>
      </c>
      <c r="H836" s="757"/>
    </row>
    <row r="837" spans="1:8">
      <c r="A837" s="766">
        <f t="shared" si="62"/>
        <v>32.079999999999984</v>
      </c>
      <c r="B837" s="767" t="s">
        <v>1520</v>
      </c>
      <c r="C837" s="768" t="s">
        <v>12</v>
      </c>
      <c r="D837" s="768">
        <v>1</v>
      </c>
      <c r="E837" s="75"/>
      <c r="F837" s="759">
        <f t="shared" si="63"/>
        <v>0</v>
      </c>
      <c r="H837" s="757"/>
    </row>
    <row r="838" spans="1:8">
      <c r="A838" s="766">
        <f t="shared" si="62"/>
        <v>32.089999999999982</v>
      </c>
      <c r="B838" s="767" t="s">
        <v>1519</v>
      </c>
      <c r="C838" s="768" t="s">
        <v>12</v>
      </c>
      <c r="D838" s="768">
        <v>1</v>
      </c>
      <c r="E838" s="75"/>
      <c r="F838" s="759">
        <f t="shared" si="63"/>
        <v>0</v>
      </c>
      <c r="H838" s="757"/>
    </row>
    <row r="839" spans="1:8">
      <c r="A839" s="766">
        <f t="shared" si="62"/>
        <v>32.09999999999998</v>
      </c>
      <c r="B839" s="767" t="s">
        <v>1521</v>
      </c>
      <c r="C839" s="768" t="s">
        <v>12</v>
      </c>
      <c r="D839" s="768">
        <v>1</v>
      </c>
      <c r="E839" s="75"/>
      <c r="F839" s="759">
        <f t="shared" si="63"/>
        <v>0</v>
      </c>
      <c r="H839" s="757"/>
    </row>
    <row r="840" spans="1:8">
      <c r="A840" s="766">
        <f t="shared" si="62"/>
        <v>32.109999999999978</v>
      </c>
      <c r="B840" s="767" t="s">
        <v>1522</v>
      </c>
      <c r="C840" s="768" t="s">
        <v>12</v>
      </c>
      <c r="D840" s="768">
        <v>13</v>
      </c>
      <c r="E840" s="75"/>
      <c r="F840" s="759">
        <f t="shared" si="63"/>
        <v>0</v>
      </c>
      <c r="H840" s="757"/>
    </row>
    <row r="841" spans="1:8">
      <c r="A841" s="766">
        <f t="shared" si="62"/>
        <v>32.119999999999976</v>
      </c>
      <c r="B841" s="767" t="s">
        <v>1523</v>
      </c>
      <c r="C841" s="768" t="s">
        <v>12</v>
      </c>
      <c r="D841" s="768">
        <v>2</v>
      </c>
      <c r="E841" s="75"/>
      <c r="F841" s="759">
        <f t="shared" si="63"/>
        <v>0</v>
      </c>
      <c r="H841" s="757"/>
    </row>
    <row r="842" spans="1:8">
      <c r="A842" s="766">
        <f t="shared" si="62"/>
        <v>32.129999999999974</v>
      </c>
      <c r="B842" s="767" t="s">
        <v>1524</v>
      </c>
      <c r="C842" s="768" t="s">
        <v>12</v>
      </c>
      <c r="D842" s="768">
        <v>2</v>
      </c>
      <c r="E842" s="75"/>
      <c r="F842" s="759">
        <f t="shared" si="63"/>
        <v>0</v>
      </c>
      <c r="H842" s="757"/>
    </row>
    <row r="843" spans="1:8">
      <c r="A843" s="766">
        <f t="shared" si="62"/>
        <v>32.139999999999972</v>
      </c>
      <c r="B843" s="767" t="s">
        <v>1525</v>
      </c>
      <c r="C843" s="768" t="s">
        <v>12</v>
      </c>
      <c r="D843" s="768">
        <v>1</v>
      </c>
      <c r="E843" s="75"/>
      <c r="F843" s="759">
        <f t="shared" si="63"/>
        <v>0</v>
      </c>
      <c r="H843" s="757"/>
    </row>
    <row r="844" spans="1:8">
      <c r="A844" s="766">
        <f t="shared" si="62"/>
        <v>32.14999999999997</v>
      </c>
      <c r="B844" s="767" t="s">
        <v>1526</v>
      </c>
      <c r="C844" s="768" t="s">
        <v>12</v>
      </c>
      <c r="D844" s="768">
        <v>78</v>
      </c>
      <c r="E844" s="75"/>
      <c r="F844" s="759">
        <f t="shared" si="63"/>
        <v>0</v>
      </c>
      <c r="H844" s="757"/>
    </row>
    <row r="845" spans="1:8">
      <c r="A845" s="766">
        <f t="shared" si="62"/>
        <v>32.159999999999968</v>
      </c>
      <c r="B845" s="767" t="s">
        <v>1527</v>
      </c>
      <c r="C845" s="768" t="s">
        <v>12</v>
      </c>
      <c r="D845" s="768">
        <v>5</v>
      </c>
      <c r="E845" s="75"/>
      <c r="F845" s="759">
        <f t="shared" si="63"/>
        <v>0</v>
      </c>
      <c r="H845" s="757"/>
    </row>
    <row r="846" spans="1:8" ht="63.75">
      <c r="A846" s="766">
        <f t="shared" si="62"/>
        <v>32.169999999999966</v>
      </c>
      <c r="B846" s="767" t="s">
        <v>1528</v>
      </c>
      <c r="C846" s="768" t="s">
        <v>597</v>
      </c>
      <c r="D846" s="768">
        <v>5</v>
      </c>
      <c r="E846" s="75"/>
      <c r="F846" s="759">
        <f t="shared" si="63"/>
        <v>0</v>
      </c>
      <c r="H846" s="757"/>
    </row>
    <row r="847" spans="1:8" ht="63.75">
      <c r="A847" s="766">
        <f t="shared" si="62"/>
        <v>32.179999999999964</v>
      </c>
      <c r="B847" s="767" t="s">
        <v>1529</v>
      </c>
      <c r="C847" s="768" t="s">
        <v>597</v>
      </c>
      <c r="D847" s="768">
        <v>1</v>
      </c>
      <c r="E847" s="75"/>
      <c r="F847" s="759">
        <f t="shared" si="63"/>
        <v>0</v>
      </c>
      <c r="H847" s="757"/>
    </row>
    <row r="848" spans="1:8" ht="38.25">
      <c r="A848" s="766">
        <f t="shared" si="62"/>
        <v>32.189999999999962</v>
      </c>
      <c r="B848" s="767" t="s">
        <v>1530</v>
      </c>
      <c r="C848" s="768" t="s">
        <v>597</v>
      </c>
      <c r="D848" s="768">
        <v>1</v>
      </c>
      <c r="E848" s="75"/>
      <c r="F848" s="759">
        <f t="shared" si="63"/>
        <v>0</v>
      </c>
      <c r="H848" s="757"/>
    </row>
    <row r="849" spans="1:8">
      <c r="A849" s="766">
        <f>A848+0.01</f>
        <v>32.19999999999996</v>
      </c>
      <c r="B849" s="767" t="s">
        <v>1531</v>
      </c>
      <c r="C849" s="768" t="s">
        <v>597</v>
      </c>
      <c r="D849" s="768">
        <v>1</v>
      </c>
      <c r="E849" s="75"/>
      <c r="F849" s="759">
        <f t="shared" si="63"/>
        <v>0</v>
      </c>
      <c r="H849" s="757"/>
    </row>
    <row r="850" spans="1:8" ht="25.5">
      <c r="A850" s="766">
        <f>A849+0.01</f>
        <v>32.209999999999958</v>
      </c>
      <c r="B850" s="767" t="s">
        <v>1532</v>
      </c>
      <c r="C850" s="768" t="s">
        <v>1533</v>
      </c>
      <c r="D850" s="768">
        <v>1</v>
      </c>
      <c r="E850" s="75"/>
      <c r="F850" s="759">
        <f t="shared" si="63"/>
        <v>0</v>
      </c>
      <c r="H850" s="757"/>
    </row>
    <row r="851" spans="1:8" ht="25.5">
      <c r="A851" s="766">
        <f>A850+0.01</f>
        <v>32.219999999999956</v>
      </c>
      <c r="B851" s="767" t="s">
        <v>1534</v>
      </c>
      <c r="C851" s="768" t="s">
        <v>597</v>
      </c>
      <c r="D851" s="768">
        <v>1</v>
      </c>
      <c r="E851" s="75"/>
      <c r="F851" s="759">
        <f t="shared" si="63"/>
        <v>0</v>
      </c>
      <c r="H851" s="757"/>
    </row>
    <row r="852" spans="1:8" ht="25.5">
      <c r="A852" s="766">
        <f>A851+0.01</f>
        <v>32.229999999999954</v>
      </c>
      <c r="B852" s="767" t="s">
        <v>1535</v>
      </c>
      <c r="C852" s="768" t="s">
        <v>597</v>
      </c>
      <c r="D852" s="768">
        <v>1</v>
      </c>
      <c r="E852" s="75"/>
      <c r="F852" s="759">
        <f t="shared" si="63"/>
        <v>0</v>
      </c>
      <c r="H852" s="757"/>
    </row>
    <row r="853" spans="1:8">
      <c r="A853" s="766">
        <f>A852+0.01</f>
        <v>32.239999999999952</v>
      </c>
      <c r="B853" s="767" t="s">
        <v>1536</v>
      </c>
      <c r="C853" s="768" t="s">
        <v>597</v>
      </c>
      <c r="D853" s="768">
        <v>1</v>
      </c>
      <c r="E853" s="75"/>
      <c r="F853" s="759">
        <f t="shared" si="63"/>
        <v>0</v>
      </c>
      <c r="H853" s="757"/>
    </row>
    <row r="854" spans="1:8">
      <c r="A854" s="387"/>
      <c r="B854" s="404"/>
      <c r="C854" s="758"/>
      <c r="D854" s="366"/>
      <c r="E854" s="760"/>
      <c r="F854" s="760"/>
      <c r="H854" s="757"/>
    </row>
    <row r="855" spans="1:8">
      <c r="A855" s="387"/>
      <c r="B855" s="761"/>
      <c r="C855" s="758"/>
      <c r="D855" s="366"/>
      <c r="E855" s="760"/>
      <c r="F855" s="760"/>
      <c r="H855" s="757"/>
    </row>
    <row r="856" spans="1:8" ht="90">
      <c r="A856" s="762">
        <v>33</v>
      </c>
      <c r="B856" s="763" t="s">
        <v>1537</v>
      </c>
      <c r="C856" s="768"/>
      <c r="D856" s="768"/>
      <c r="E856" s="759"/>
      <c r="F856" s="759"/>
      <c r="H856" s="757"/>
    </row>
    <row r="857" spans="1:8">
      <c r="A857" s="766">
        <f>A856+0.01</f>
        <v>33.01</v>
      </c>
      <c r="B857" s="767" t="s">
        <v>1513</v>
      </c>
      <c r="C857" s="768" t="s">
        <v>12</v>
      </c>
      <c r="D857" s="768">
        <v>1</v>
      </c>
      <c r="E857" s="75"/>
      <c r="F857" s="759">
        <f>D857*E857</f>
        <v>0</v>
      </c>
      <c r="H857" s="757"/>
    </row>
    <row r="858" spans="1:8">
      <c r="A858" s="766">
        <f t="shared" ref="A858:A876" si="64">A857+0.01</f>
        <v>33.019999999999996</v>
      </c>
      <c r="B858" s="767" t="s">
        <v>1538</v>
      </c>
      <c r="C858" s="768" t="s">
        <v>12</v>
      </c>
      <c r="D858" s="768">
        <v>1</v>
      </c>
      <c r="E858" s="75"/>
      <c r="F858" s="759">
        <f t="shared" ref="F858:F876" si="65">D858*E858</f>
        <v>0</v>
      </c>
      <c r="H858" s="757"/>
    </row>
    <row r="859" spans="1:8">
      <c r="A859" s="766">
        <f t="shared" si="64"/>
        <v>33.029999999999994</v>
      </c>
      <c r="B859" s="767" t="s">
        <v>1519</v>
      </c>
      <c r="C859" s="768" t="s">
        <v>12</v>
      </c>
      <c r="D859" s="768">
        <v>1</v>
      </c>
      <c r="E859" s="75"/>
      <c r="F859" s="759">
        <f t="shared" si="65"/>
        <v>0</v>
      </c>
      <c r="H859" s="757"/>
    </row>
    <row r="860" spans="1:8">
      <c r="A860" s="766">
        <f t="shared" si="64"/>
        <v>33.039999999999992</v>
      </c>
      <c r="B860" s="767" t="s">
        <v>1539</v>
      </c>
      <c r="C860" s="768" t="s">
        <v>12</v>
      </c>
      <c r="D860" s="768">
        <v>1</v>
      </c>
      <c r="E860" s="75"/>
      <c r="F860" s="759">
        <f t="shared" si="65"/>
        <v>0</v>
      </c>
      <c r="H860" s="757"/>
    </row>
    <row r="861" spans="1:8">
      <c r="A861" s="766">
        <f t="shared" si="64"/>
        <v>33.04999999999999</v>
      </c>
      <c r="B861" s="767" t="s">
        <v>1519</v>
      </c>
      <c r="C861" s="768" t="s">
        <v>12</v>
      </c>
      <c r="D861" s="768">
        <v>1</v>
      </c>
      <c r="E861" s="75"/>
      <c r="F861" s="759">
        <f t="shared" si="65"/>
        <v>0</v>
      </c>
      <c r="H861" s="757"/>
    </row>
    <row r="862" spans="1:8">
      <c r="A862" s="766">
        <f t="shared" si="64"/>
        <v>33.059999999999988</v>
      </c>
      <c r="B862" s="767" t="s">
        <v>1521</v>
      </c>
      <c r="C862" s="768" t="s">
        <v>12</v>
      </c>
      <c r="D862" s="768">
        <v>1</v>
      </c>
      <c r="E862" s="75"/>
      <c r="F862" s="759">
        <f t="shared" si="65"/>
        <v>0</v>
      </c>
      <c r="H862" s="757"/>
    </row>
    <row r="863" spans="1:8">
      <c r="A863" s="766">
        <f t="shared" si="64"/>
        <v>33.069999999999986</v>
      </c>
      <c r="B863" s="767" t="s">
        <v>1523</v>
      </c>
      <c r="C863" s="768" t="s">
        <v>12</v>
      </c>
      <c r="D863" s="768">
        <v>1</v>
      </c>
      <c r="E863" s="75"/>
      <c r="F863" s="759">
        <f t="shared" si="65"/>
        <v>0</v>
      </c>
      <c r="H863" s="757"/>
    </row>
    <row r="864" spans="1:8">
      <c r="A864" s="766">
        <f>A863+0.01</f>
        <v>33.079999999999984</v>
      </c>
      <c r="B864" s="767" t="s">
        <v>1522</v>
      </c>
      <c r="C864" s="768" t="s">
        <v>12</v>
      </c>
      <c r="D864" s="768">
        <v>13</v>
      </c>
      <c r="E864" s="75"/>
      <c r="F864" s="759">
        <f t="shared" si="65"/>
        <v>0</v>
      </c>
      <c r="H864" s="757"/>
    </row>
    <row r="865" spans="1:8">
      <c r="A865" s="766">
        <f t="shared" si="64"/>
        <v>33.089999999999982</v>
      </c>
      <c r="B865" s="767" t="s">
        <v>1524</v>
      </c>
      <c r="C865" s="768" t="s">
        <v>12</v>
      </c>
      <c r="D865" s="768">
        <v>2</v>
      </c>
      <c r="E865" s="75"/>
      <c r="F865" s="759">
        <f t="shared" si="65"/>
        <v>0</v>
      </c>
      <c r="H865" s="757"/>
    </row>
    <row r="866" spans="1:8">
      <c r="A866" s="766">
        <f t="shared" si="64"/>
        <v>33.09999999999998</v>
      </c>
      <c r="B866" s="767" t="s">
        <v>1525</v>
      </c>
      <c r="C866" s="768" t="s">
        <v>12</v>
      </c>
      <c r="D866" s="768">
        <v>1</v>
      </c>
      <c r="E866" s="75"/>
      <c r="F866" s="759">
        <f t="shared" si="65"/>
        <v>0</v>
      </c>
      <c r="H866" s="757"/>
    </row>
    <row r="867" spans="1:8">
      <c r="A867" s="766">
        <f t="shared" si="64"/>
        <v>33.109999999999978</v>
      </c>
      <c r="B867" s="767" t="s">
        <v>1526</v>
      </c>
      <c r="C867" s="768" t="s">
        <v>12</v>
      </c>
      <c r="D867" s="768">
        <v>60</v>
      </c>
      <c r="E867" s="75"/>
      <c r="F867" s="759">
        <f t="shared" si="65"/>
        <v>0</v>
      </c>
      <c r="H867" s="757"/>
    </row>
    <row r="868" spans="1:8">
      <c r="A868" s="766">
        <f t="shared" si="64"/>
        <v>33.119999999999976</v>
      </c>
      <c r="B868" s="767" t="s">
        <v>1527</v>
      </c>
      <c r="C868" s="768" t="s">
        <v>12</v>
      </c>
      <c r="D868" s="768">
        <v>5</v>
      </c>
      <c r="E868" s="75"/>
      <c r="F868" s="759">
        <f t="shared" si="65"/>
        <v>0</v>
      </c>
      <c r="H868" s="757"/>
    </row>
    <row r="869" spans="1:8" ht="63.75">
      <c r="A869" s="766">
        <f t="shared" si="64"/>
        <v>33.129999999999974</v>
      </c>
      <c r="B869" s="767" t="s">
        <v>1528</v>
      </c>
      <c r="C869" s="768" t="s">
        <v>597</v>
      </c>
      <c r="D869" s="768">
        <v>5</v>
      </c>
      <c r="E869" s="75"/>
      <c r="F869" s="759">
        <f t="shared" si="65"/>
        <v>0</v>
      </c>
      <c r="H869" s="757"/>
    </row>
    <row r="870" spans="1:8" ht="63.75">
      <c r="A870" s="766">
        <f t="shared" si="64"/>
        <v>33.139999999999972</v>
      </c>
      <c r="B870" s="767" t="s">
        <v>1529</v>
      </c>
      <c r="C870" s="768" t="s">
        <v>597</v>
      </c>
      <c r="D870" s="768">
        <v>1</v>
      </c>
      <c r="E870" s="75"/>
      <c r="F870" s="759">
        <f t="shared" si="65"/>
        <v>0</v>
      </c>
      <c r="H870" s="757"/>
    </row>
    <row r="871" spans="1:8" ht="38.25">
      <c r="A871" s="766">
        <f t="shared" si="64"/>
        <v>33.14999999999997</v>
      </c>
      <c r="B871" s="767" t="s">
        <v>1530</v>
      </c>
      <c r="C871" s="768" t="s">
        <v>597</v>
      </c>
      <c r="D871" s="768">
        <v>1</v>
      </c>
      <c r="E871" s="75"/>
      <c r="F871" s="759">
        <f t="shared" si="65"/>
        <v>0</v>
      </c>
      <c r="H871" s="757"/>
    </row>
    <row r="872" spans="1:8">
      <c r="A872" s="766">
        <f t="shared" si="64"/>
        <v>33.159999999999968</v>
      </c>
      <c r="B872" s="767" t="s">
        <v>1531</v>
      </c>
      <c r="C872" s="768" t="s">
        <v>597</v>
      </c>
      <c r="D872" s="768">
        <v>1</v>
      </c>
      <c r="E872" s="75"/>
      <c r="F872" s="759">
        <f t="shared" si="65"/>
        <v>0</v>
      </c>
      <c r="H872" s="757"/>
    </row>
    <row r="873" spans="1:8" ht="25.5">
      <c r="A873" s="766">
        <f t="shared" si="64"/>
        <v>33.169999999999966</v>
      </c>
      <c r="B873" s="767" t="s">
        <v>1532</v>
      </c>
      <c r="C873" s="768" t="s">
        <v>1533</v>
      </c>
      <c r="D873" s="768">
        <v>1</v>
      </c>
      <c r="E873" s="75"/>
      <c r="F873" s="759">
        <f t="shared" si="65"/>
        <v>0</v>
      </c>
      <c r="H873" s="757"/>
    </row>
    <row r="874" spans="1:8" ht="25.5">
      <c r="A874" s="766">
        <f t="shared" si="64"/>
        <v>33.179999999999964</v>
      </c>
      <c r="B874" s="767" t="s">
        <v>1540</v>
      </c>
      <c r="C874" s="768" t="s">
        <v>597</v>
      </c>
      <c r="D874" s="768">
        <v>1</v>
      </c>
      <c r="E874" s="75"/>
      <c r="F874" s="759">
        <f t="shared" si="65"/>
        <v>0</v>
      </c>
      <c r="H874" s="757"/>
    </row>
    <row r="875" spans="1:8" ht="25.5">
      <c r="A875" s="766">
        <f t="shared" si="64"/>
        <v>33.189999999999962</v>
      </c>
      <c r="B875" s="767" t="s">
        <v>1535</v>
      </c>
      <c r="C875" s="768" t="s">
        <v>597</v>
      </c>
      <c r="D875" s="768">
        <v>1</v>
      </c>
      <c r="E875" s="75"/>
      <c r="F875" s="759">
        <f t="shared" si="65"/>
        <v>0</v>
      </c>
      <c r="H875" s="757"/>
    </row>
    <row r="876" spans="1:8">
      <c r="A876" s="766">
        <f t="shared" si="64"/>
        <v>33.19999999999996</v>
      </c>
      <c r="B876" s="767" t="s">
        <v>1536</v>
      </c>
      <c r="C876" s="768" t="s">
        <v>597</v>
      </c>
      <c r="D876" s="768">
        <v>1</v>
      </c>
      <c r="E876" s="75"/>
      <c r="F876" s="759">
        <f t="shared" si="65"/>
        <v>0</v>
      </c>
      <c r="H876" s="757"/>
    </row>
    <row r="877" spans="1:8">
      <c r="A877" s="387"/>
      <c r="B877" s="404"/>
      <c r="C877" s="758"/>
      <c r="D877" s="366"/>
      <c r="E877" s="760"/>
      <c r="F877" s="760"/>
      <c r="H877" s="757"/>
    </row>
    <row r="878" spans="1:8">
      <c r="A878" s="387"/>
      <c r="B878" s="761"/>
      <c r="C878" s="758"/>
      <c r="D878" s="366"/>
      <c r="E878" s="760"/>
      <c r="F878" s="760"/>
      <c r="H878" s="757"/>
    </row>
    <row r="879" spans="1:8" ht="90">
      <c r="A879" s="762">
        <v>34</v>
      </c>
      <c r="B879" s="763" t="s">
        <v>1541</v>
      </c>
      <c r="C879" s="768"/>
      <c r="D879" s="768"/>
      <c r="E879" s="759"/>
      <c r="F879" s="759"/>
      <c r="H879" s="757"/>
    </row>
    <row r="880" spans="1:8">
      <c r="A880" s="766">
        <f>A879+0.01</f>
        <v>34.01</v>
      </c>
      <c r="B880" s="767" t="s">
        <v>1513</v>
      </c>
      <c r="C880" s="768" t="s">
        <v>12</v>
      </c>
      <c r="D880" s="768">
        <v>2</v>
      </c>
      <c r="E880" s="75"/>
      <c r="F880" s="759">
        <f t="shared" ref="F880:F902" si="66">D880*E880</f>
        <v>0</v>
      </c>
      <c r="H880" s="757"/>
    </row>
    <row r="881" spans="1:8">
      <c r="A881" s="766">
        <f t="shared" ref="A881:A900" si="67">A880+0.01</f>
        <v>34.019999999999996</v>
      </c>
      <c r="B881" s="767" t="s">
        <v>1514</v>
      </c>
      <c r="C881" s="768" t="s">
        <v>12</v>
      </c>
      <c r="D881" s="768">
        <v>3</v>
      </c>
      <c r="E881" s="75"/>
      <c r="F881" s="759">
        <f t="shared" si="66"/>
        <v>0</v>
      </c>
      <c r="H881" s="757"/>
    </row>
    <row r="882" spans="1:8">
      <c r="A882" s="766">
        <f t="shared" si="67"/>
        <v>34.029999999999994</v>
      </c>
      <c r="B882" s="767" t="s">
        <v>1515</v>
      </c>
      <c r="C882" s="768" t="s">
        <v>12</v>
      </c>
      <c r="D882" s="768">
        <v>2</v>
      </c>
      <c r="E882" s="75"/>
      <c r="F882" s="759">
        <f t="shared" si="66"/>
        <v>0</v>
      </c>
      <c r="H882" s="757"/>
    </row>
    <row r="883" spans="1:8">
      <c r="A883" s="766">
        <f t="shared" si="67"/>
        <v>34.039999999999992</v>
      </c>
      <c r="B883" s="767" t="s">
        <v>1516</v>
      </c>
      <c r="C883" s="768" t="s">
        <v>12</v>
      </c>
      <c r="D883" s="768">
        <v>1</v>
      </c>
      <c r="E883" s="75"/>
      <c r="F883" s="759">
        <f t="shared" si="66"/>
        <v>0</v>
      </c>
      <c r="H883" s="757"/>
    </row>
    <row r="884" spans="1:8">
      <c r="A884" s="766">
        <f t="shared" si="67"/>
        <v>34.04999999999999</v>
      </c>
      <c r="B884" s="767" t="s">
        <v>1522</v>
      </c>
      <c r="C884" s="768" t="s">
        <v>12</v>
      </c>
      <c r="D884" s="768">
        <v>3</v>
      </c>
      <c r="E884" s="75"/>
      <c r="F884" s="759">
        <f t="shared" si="66"/>
        <v>0</v>
      </c>
      <c r="H884" s="757"/>
    </row>
    <row r="885" spans="1:8">
      <c r="A885" s="766">
        <f t="shared" si="67"/>
        <v>34.059999999999988</v>
      </c>
      <c r="B885" s="767" t="s">
        <v>1542</v>
      </c>
      <c r="C885" s="768" t="s">
        <v>12</v>
      </c>
      <c r="D885" s="768">
        <v>1</v>
      </c>
      <c r="E885" s="75"/>
      <c r="F885" s="759">
        <f t="shared" si="66"/>
        <v>0</v>
      </c>
      <c r="H885" s="757"/>
    </row>
    <row r="886" spans="1:8">
      <c r="A886" s="766">
        <f t="shared" si="67"/>
        <v>34.069999999999986</v>
      </c>
      <c r="B886" s="767" t="s">
        <v>1519</v>
      </c>
      <c r="C886" s="768" t="s">
        <v>12</v>
      </c>
      <c r="D886" s="768">
        <v>5</v>
      </c>
      <c r="E886" s="75"/>
      <c r="F886" s="759">
        <f t="shared" si="66"/>
        <v>0</v>
      </c>
      <c r="H886" s="757"/>
    </row>
    <row r="887" spans="1:8">
      <c r="A887" s="766">
        <f t="shared" si="67"/>
        <v>34.079999999999984</v>
      </c>
      <c r="B887" s="767" t="s">
        <v>1517</v>
      </c>
      <c r="C887" s="768" t="s">
        <v>12</v>
      </c>
      <c r="D887" s="768">
        <v>4</v>
      </c>
      <c r="E887" s="75"/>
      <c r="F887" s="759">
        <f t="shared" si="66"/>
        <v>0</v>
      </c>
      <c r="H887" s="757"/>
    </row>
    <row r="888" spans="1:8">
      <c r="A888" s="766">
        <f t="shared" si="67"/>
        <v>34.089999999999982</v>
      </c>
      <c r="B888" s="767" t="s">
        <v>1538</v>
      </c>
      <c r="C888" s="768" t="s">
        <v>12</v>
      </c>
      <c r="D888" s="768">
        <v>14</v>
      </c>
      <c r="E888" s="75"/>
      <c r="F888" s="759">
        <f t="shared" si="66"/>
        <v>0</v>
      </c>
      <c r="H888" s="757"/>
    </row>
    <row r="889" spans="1:8">
      <c r="A889" s="766">
        <f t="shared" si="67"/>
        <v>34.09999999999998</v>
      </c>
      <c r="B889" s="767" t="s">
        <v>1518</v>
      </c>
      <c r="C889" s="768" t="s">
        <v>12</v>
      </c>
      <c r="D889" s="768">
        <v>3</v>
      </c>
      <c r="E889" s="75"/>
      <c r="F889" s="759">
        <f t="shared" si="66"/>
        <v>0</v>
      </c>
      <c r="H889" s="757"/>
    </row>
    <row r="890" spans="1:8">
      <c r="A890" s="766">
        <f t="shared" si="67"/>
        <v>34.109999999999978</v>
      </c>
      <c r="B890" s="767" t="s">
        <v>1520</v>
      </c>
      <c r="C890" s="768" t="s">
        <v>12</v>
      </c>
      <c r="D890" s="768">
        <v>2</v>
      </c>
      <c r="E890" s="75"/>
      <c r="F890" s="759">
        <f t="shared" si="66"/>
        <v>0</v>
      </c>
      <c r="H890" s="757"/>
    </row>
    <row r="891" spans="1:8">
      <c r="A891" s="766">
        <f t="shared" si="67"/>
        <v>34.119999999999976</v>
      </c>
      <c r="B891" s="767" t="s">
        <v>1543</v>
      </c>
      <c r="C891" s="768" t="s">
        <v>12</v>
      </c>
      <c r="D891" s="768">
        <v>1</v>
      </c>
      <c r="E891" s="75"/>
      <c r="F891" s="759">
        <f t="shared" si="66"/>
        <v>0</v>
      </c>
      <c r="H891" s="757"/>
    </row>
    <row r="892" spans="1:8">
      <c r="A892" s="766">
        <f t="shared" si="67"/>
        <v>34.129999999999974</v>
      </c>
      <c r="B892" s="767" t="s">
        <v>1544</v>
      </c>
      <c r="C892" s="768" t="s">
        <v>12</v>
      </c>
      <c r="D892" s="768">
        <v>1</v>
      </c>
      <c r="E892" s="75"/>
      <c r="F892" s="759">
        <f t="shared" si="66"/>
        <v>0</v>
      </c>
      <c r="H892" s="757"/>
    </row>
    <row r="893" spans="1:8">
      <c r="A893" s="766">
        <f t="shared" si="67"/>
        <v>34.139999999999972</v>
      </c>
      <c r="B893" s="767" t="s">
        <v>1545</v>
      </c>
      <c r="C893" s="768" t="s">
        <v>12</v>
      </c>
      <c r="D893" s="768">
        <v>1</v>
      </c>
      <c r="E893" s="75"/>
      <c r="F893" s="759">
        <f t="shared" si="66"/>
        <v>0</v>
      </c>
      <c r="H893" s="757"/>
    </row>
    <row r="894" spans="1:8">
      <c r="A894" s="766">
        <f t="shared" si="67"/>
        <v>34.14999999999997</v>
      </c>
      <c r="B894" s="767" t="s">
        <v>1525</v>
      </c>
      <c r="C894" s="768" t="s">
        <v>12</v>
      </c>
      <c r="D894" s="768">
        <v>3</v>
      </c>
      <c r="E894" s="75"/>
      <c r="F894" s="759">
        <f t="shared" si="66"/>
        <v>0</v>
      </c>
      <c r="H894" s="757"/>
    </row>
    <row r="895" spans="1:8">
      <c r="A895" s="766">
        <f t="shared" si="67"/>
        <v>34.159999999999968</v>
      </c>
      <c r="B895" s="767" t="s">
        <v>1546</v>
      </c>
      <c r="C895" s="768" t="s">
        <v>12</v>
      </c>
      <c r="D895" s="768">
        <v>3</v>
      </c>
      <c r="E895" s="75"/>
      <c r="F895" s="759">
        <f t="shared" si="66"/>
        <v>0</v>
      </c>
      <c r="H895" s="757"/>
    </row>
    <row r="896" spans="1:8">
      <c r="A896" s="766">
        <f t="shared" si="67"/>
        <v>34.169999999999966</v>
      </c>
      <c r="B896" s="767" t="s">
        <v>1526</v>
      </c>
      <c r="C896" s="768" t="s">
        <v>12</v>
      </c>
      <c r="D896" s="768">
        <v>126</v>
      </c>
      <c r="E896" s="75"/>
      <c r="F896" s="759">
        <f t="shared" si="66"/>
        <v>0</v>
      </c>
      <c r="H896" s="757"/>
    </row>
    <row r="897" spans="1:8" ht="38.25">
      <c r="A897" s="766">
        <f t="shared" si="67"/>
        <v>34.179999999999964</v>
      </c>
      <c r="B897" s="767" t="s">
        <v>1530</v>
      </c>
      <c r="C897" s="768" t="s">
        <v>597</v>
      </c>
      <c r="D897" s="768">
        <v>1</v>
      </c>
      <c r="E897" s="75"/>
      <c r="F897" s="759">
        <f t="shared" si="66"/>
        <v>0</v>
      </c>
      <c r="H897" s="757"/>
    </row>
    <row r="898" spans="1:8">
      <c r="A898" s="766">
        <f t="shared" si="67"/>
        <v>34.189999999999962</v>
      </c>
      <c r="B898" s="767" t="s">
        <v>1531</v>
      </c>
      <c r="C898" s="768" t="s">
        <v>597</v>
      </c>
      <c r="D898" s="768">
        <v>1</v>
      </c>
      <c r="E898" s="75"/>
      <c r="F898" s="759">
        <f t="shared" si="66"/>
        <v>0</v>
      </c>
      <c r="H898" s="757"/>
    </row>
    <row r="899" spans="1:8" ht="25.5">
      <c r="A899" s="766">
        <f t="shared" si="67"/>
        <v>34.19999999999996</v>
      </c>
      <c r="B899" s="767" t="s">
        <v>1532</v>
      </c>
      <c r="C899" s="768" t="s">
        <v>1533</v>
      </c>
      <c r="D899" s="768">
        <v>1</v>
      </c>
      <c r="E899" s="75"/>
      <c r="F899" s="759">
        <f t="shared" si="66"/>
        <v>0</v>
      </c>
      <c r="H899" s="757"/>
    </row>
    <row r="900" spans="1:8" ht="25.5">
      <c r="A900" s="766">
        <f t="shared" si="67"/>
        <v>34.209999999999958</v>
      </c>
      <c r="B900" s="767" t="s">
        <v>1547</v>
      </c>
      <c r="C900" s="768" t="s">
        <v>597</v>
      </c>
      <c r="D900" s="768">
        <v>1</v>
      </c>
      <c r="E900" s="75"/>
      <c r="F900" s="759">
        <f t="shared" si="66"/>
        <v>0</v>
      </c>
      <c r="H900" s="757"/>
    </row>
    <row r="901" spans="1:8" ht="25.5">
      <c r="A901" s="766">
        <f>A900+0.01</f>
        <v>34.219999999999956</v>
      </c>
      <c r="B901" s="767" t="s">
        <v>1535</v>
      </c>
      <c r="C901" s="768" t="s">
        <v>597</v>
      </c>
      <c r="D901" s="768">
        <v>1</v>
      </c>
      <c r="E901" s="75"/>
      <c r="F901" s="759">
        <f t="shared" si="66"/>
        <v>0</v>
      </c>
      <c r="H901" s="757"/>
    </row>
    <row r="902" spans="1:8">
      <c r="A902" s="766">
        <f>A901+0.01</f>
        <v>34.229999999999954</v>
      </c>
      <c r="B902" s="767" t="s">
        <v>1536</v>
      </c>
      <c r="C902" s="768" t="s">
        <v>597</v>
      </c>
      <c r="D902" s="768">
        <v>1</v>
      </c>
      <c r="E902" s="75"/>
      <c r="F902" s="759">
        <f t="shared" si="66"/>
        <v>0</v>
      </c>
      <c r="H902" s="757"/>
    </row>
    <row r="903" spans="1:8">
      <c r="A903" s="387"/>
      <c r="B903" s="404"/>
      <c r="C903" s="758"/>
      <c r="D903" s="366"/>
      <c r="E903" s="760"/>
      <c r="F903" s="760"/>
      <c r="H903" s="757"/>
    </row>
    <row r="904" spans="1:8">
      <c r="A904" s="387"/>
      <c r="B904" s="761"/>
      <c r="C904" s="758"/>
      <c r="D904" s="366"/>
      <c r="E904" s="760"/>
      <c r="F904" s="760"/>
      <c r="H904" s="757"/>
    </row>
    <row r="905" spans="1:8" ht="90">
      <c r="A905" s="762">
        <v>35</v>
      </c>
      <c r="B905" s="763" t="s">
        <v>1548</v>
      </c>
      <c r="C905" s="768"/>
      <c r="D905" s="768"/>
      <c r="E905" s="759"/>
      <c r="F905" s="759"/>
      <c r="H905" s="757"/>
    </row>
    <row r="906" spans="1:8">
      <c r="A906" s="766">
        <f>A905+0.01</f>
        <v>35.01</v>
      </c>
      <c r="B906" s="767" t="s">
        <v>1513</v>
      </c>
      <c r="C906" s="768" t="s">
        <v>12</v>
      </c>
      <c r="D906" s="768">
        <v>2</v>
      </c>
      <c r="E906" s="75"/>
      <c r="F906" s="759">
        <f t="shared" ref="F906:F928" si="68">D906*E906</f>
        <v>0</v>
      </c>
      <c r="H906" s="757"/>
    </row>
    <row r="907" spans="1:8">
      <c r="A907" s="766">
        <f t="shared" ref="A907:A928" si="69">A906+0.01</f>
        <v>35.019999999999996</v>
      </c>
      <c r="B907" s="767" t="s">
        <v>1514</v>
      </c>
      <c r="C907" s="768" t="s">
        <v>12</v>
      </c>
      <c r="D907" s="768">
        <v>1</v>
      </c>
      <c r="E907" s="75"/>
      <c r="F907" s="759">
        <f t="shared" si="68"/>
        <v>0</v>
      </c>
      <c r="H907" s="757"/>
    </row>
    <row r="908" spans="1:8">
      <c r="A908" s="766">
        <f t="shared" si="69"/>
        <v>35.029999999999994</v>
      </c>
      <c r="B908" s="767" t="s">
        <v>1549</v>
      </c>
      <c r="C908" s="768" t="s">
        <v>12</v>
      </c>
      <c r="D908" s="768">
        <v>1</v>
      </c>
      <c r="E908" s="75"/>
      <c r="F908" s="759">
        <f t="shared" si="68"/>
        <v>0</v>
      </c>
      <c r="H908" s="757"/>
    </row>
    <row r="909" spans="1:8">
      <c r="A909" s="766">
        <f t="shared" si="69"/>
        <v>35.039999999999992</v>
      </c>
      <c r="B909" s="767" t="s">
        <v>1544</v>
      </c>
      <c r="C909" s="768" t="s">
        <v>12</v>
      </c>
      <c r="D909" s="768">
        <v>2</v>
      </c>
      <c r="E909" s="75"/>
      <c r="F909" s="759">
        <f t="shared" si="68"/>
        <v>0</v>
      </c>
      <c r="H909" s="757"/>
    </row>
    <row r="910" spans="1:8">
      <c r="A910" s="766">
        <f t="shared" si="69"/>
        <v>35.04999999999999</v>
      </c>
      <c r="B910" s="767" t="s">
        <v>1550</v>
      </c>
      <c r="C910" s="768" t="s">
        <v>12</v>
      </c>
      <c r="D910" s="768">
        <v>1</v>
      </c>
      <c r="E910" s="75"/>
      <c r="F910" s="759">
        <f t="shared" si="68"/>
        <v>0</v>
      </c>
      <c r="H910" s="757"/>
    </row>
    <row r="911" spans="1:8">
      <c r="A911" s="766">
        <f t="shared" si="69"/>
        <v>35.059999999999988</v>
      </c>
      <c r="B911" s="767" t="s">
        <v>1519</v>
      </c>
      <c r="C911" s="768" t="s">
        <v>12</v>
      </c>
      <c r="D911" s="768">
        <v>5</v>
      </c>
      <c r="E911" s="75"/>
      <c r="F911" s="759">
        <f t="shared" si="68"/>
        <v>0</v>
      </c>
      <c r="H911" s="757"/>
    </row>
    <row r="912" spans="1:8">
      <c r="A912" s="766">
        <f t="shared" si="69"/>
        <v>35.069999999999986</v>
      </c>
      <c r="B912" s="767" t="s">
        <v>1517</v>
      </c>
      <c r="C912" s="768" t="s">
        <v>12</v>
      </c>
      <c r="D912" s="768">
        <v>4</v>
      </c>
      <c r="E912" s="75"/>
      <c r="F912" s="759">
        <f t="shared" si="68"/>
        <v>0</v>
      </c>
      <c r="H912" s="757"/>
    </row>
    <row r="913" spans="1:8">
      <c r="A913" s="766">
        <f t="shared" si="69"/>
        <v>35.079999999999984</v>
      </c>
      <c r="B913" s="767" t="s">
        <v>1522</v>
      </c>
      <c r="C913" s="768" t="s">
        <v>12</v>
      </c>
      <c r="D913" s="768">
        <v>1</v>
      </c>
      <c r="E913" s="75"/>
      <c r="F913" s="759">
        <f t="shared" si="68"/>
        <v>0</v>
      </c>
      <c r="H913" s="757"/>
    </row>
    <row r="914" spans="1:8">
      <c r="A914" s="766">
        <f t="shared" si="69"/>
        <v>35.089999999999982</v>
      </c>
      <c r="B914" s="767" t="s">
        <v>1538</v>
      </c>
      <c r="C914" s="768" t="s">
        <v>12</v>
      </c>
      <c r="D914" s="768">
        <v>13</v>
      </c>
      <c r="E914" s="75"/>
      <c r="F914" s="759">
        <f t="shared" si="68"/>
        <v>0</v>
      </c>
      <c r="H914" s="757"/>
    </row>
    <row r="915" spans="1:8">
      <c r="A915" s="766">
        <f t="shared" si="69"/>
        <v>35.09999999999998</v>
      </c>
      <c r="B915" s="767" t="s">
        <v>1518</v>
      </c>
      <c r="C915" s="768" t="s">
        <v>12</v>
      </c>
      <c r="D915" s="768">
        <v>3</v>
      </c>
      <c r="E915" s="75"/>
      <c r="F915" s="759">
        <f t="shared" si="68"/>
        <v>0</v>
      </c>
      <c r="H915" s="757"/>
    </row>
    <row r="916" spans="1:8">
      <c r="A916" s="766">
        <f t="shared" si="69"/>
        <v>35.109999999999978</v>
      </c>
      <c r="B916" s="767" t="s">
        <v>1520</v>
      </c>
      <c r="C916" s="768" t="s">
        <v>12</v>
      </c>
      <c r="D916" s="768">
        <v>3</v>
      </c>
      <c r="E916" s="75"/>
      <c r="F916" s="759">
        <f t="shared" si="68"/>
        <v>0</v>
      </c>
      <c r="H916" s="757"/>
    </row>
    <row r="917" spans="1:8">
      <c r="A917" s="766">
        <f t="shared" si="69"/>
        <v>35.119999999999976</v>
      </c>
      <c r="B917" s="767" t="s">
        <v>1515</v>
      </c>
      <c r="C917" s="768" t="s">
        <v>12</v>
      </c>
      <c r="D917" s="768">
        <v>1</v>
      </c>
      <c r="E917" s="75"/>
      <c r="F917" s="759">
        <f t="shared" si="68"/>
        <v>0</v>
      </c>
      <c r="H917" s="757"/>
    </row>
    <row r="918" spans="1:8">
      <c r="A918" s="766">
        <f t="shared" si="69"/>
        <v>35.129999999999974</v>
      </c>
      <c r="B918" s="767" t="s">
        <v>1543</v>
      </c>
      <c r="C918" s="768" t="s">
        <v>12</v>
      </c>
      <c r="D918" s="768">
        <v>1</v>
      </c>
      <c r="E918" s="75"/>
      <c r="F918" s="759">
        <f t="shared" si="68"/>
        <v>0</v>
      </c>
      <c r="H918" s="757"/>
    </row>
    <row r="919" spans="1:8">
      <c r="A919" s="766">
        <f t="shared" si="69"/>
        <v>35.139999999999972</v>
      </c>
      <c r="B919" s="767" t="s">
        <v>1545</v>
      </c>
      <c r="C919" s="768" t="s">
        <v>12</v>
      </c>
      <c r="D919" s="768">
        <v>1</v>
      </c>
      <c r="E919" s="75"/>
      <c r="F919" s="759">
        <f t="shared" si="68"/>
        <v>0</v>
      </c>
      <c r="H919" s="757"/>
    </row>
    <row r="920" spans="1:8">
      <c r="A920" s="766">
        <f t="shared" si="69"/>
        <v>35.14999999999997</v>
      </c>
      <c r="B920" s="767" t="s">
        <v>1525</v>
      </c>
      <c r="C920" s="768" t="s">
        <v>12</v>
      </c>
      <c r="D920" s="768">
        <v>3</v>
      </c>
      <c r="E920" s="75"/>
      <c r="F920" s="759">
        <f t="shared" si="68"/>
        <v>0</v>
      </c>
      <c r="H920" s="757"/>
    </row>
    <row r="921" spans="1:8">
      <c r="A921" s="766">
        <f t="shared" si="69"/>
        <v>35.159999999999968</v>
      </c>
      <c r="B921" s="767" t="s">
        <v>1525</v>
      </c>
      <c r="C921" s="768" t="s">
        <v>12</v>
      </c>
      <c r="D921" s="768">
        <v>3</v>
      </c>
      <c r="E921" s="75"/>
      <c r="F921" s="759">
        <f t="shared" si="68"/>
        <v>0</v>
      </c>
      <c r="H921" s="757"/>
    </row>
    <row r="922" spans="1:8">
      <c r="A922" s="766">
        <f t="shared" si="69"/>
        <v>35.169999999999966</v>
      </c>
      <c r="B922" s="767" t="s">
        <v>1526</v>
      </c>
      <c r="C922" s="768" t="s">
        <v>12</v>
      </c>
      <c r="D922" s="768">
        <v>114</v>
      </c>
      <c r="E922" s="75"/>
      <c r="F922" s="759">
        <f t="shared" si="68"/>
        <v>0</v>
      </c>
      <c r="H922" s="757"/>
    </row>
    <row r="923" spans="1:8" ht="38.25">
      <c r="A923" s="766">
        <f t="shared" si="69"/>
        <v>35.179999999999964</v>
      </c>
      <c r="B923" s="767" t="s">
        <v>1530</v>
      </c>
      <c r="C923" s="768" t="s">
        <v>597</v>
      </c>
      <c r="D923" s="768">
        <v>1</v>
      </c>
      <c r="E923" s="75"/>
      <c r="F923" s="759">
        <f t="shared" si="68"/>
        <v>0</v>
      </c>
      <c r="H923" s="757"/>
    </row>
    <row r="924" spans="1:8">
      <c r="A924" s="766">
        <f t="shared" si="69"/>
        <v>35.189999999999962</v>
      </c>
      <c r="B924" s="767" t="s">
        <v>1531</v>
      </c>
      <c r="C924" s="768" t="s">
        <v>597</v>
      </c>
      <c r="D924" s="768">
        <v>1</v>
      </c>
      <c r="E924" s="75"/>
      <c r="F924" s="759">
        <f t="shared" si="68"/>
        <v>0</v>
      </c>
      <c r="H924" s="757"/>
    </row>
    <row r="925" spans="1:8" ht="25.5">
      <c r="A925" s="766">
        <f t="shared" si="69"/>
        <v>35.19999999999996</v>
      </c>
      <c r="B925" s="767" t="s">
        <v>1532</v>
      </c>
      <c r="C925" s="768" t="s">
        <v>1533</v>
      </c>
      <c r="D925" s="768">
        <v>1</v>
      </c>
      <c r="E925" s="75"/>
      <c r="F925" s="759">
        <f t="shared" si="68"/>
        <v>0</v>
      </c>
      <c r="H925" s="757"/>
    </row>
    <row r="926" spans="1:8" ht="25.5">
      <c r="A926" s="766">
        <f t="shared" si="69"/>
        <v>35.209999999999958</v>
      </c>
      <c r="B926" s="767" t="s">
        <v>1551</v>
      </c>
      <c r="C926" s="768" t="s">
        <v>597</v>
      </c>
      <c r="D926" s="768">
        <v>1</v>
      </c>
      <c r="E926" s="75"/>
      <c r="F926" s="759">
        <f t="shared" si="68"/>
        <v>0</v>
      </c>
      <c r="H926" s="757"/>
    </row>
    <row r="927" spans="1:8" ht="25.5">
      <c r="A927" s="766">
        <f t="shared" si="69"/>
        <v>35.219999999999956</v>
      </c>
      <c r="B927" s="767" t="s">
        <v>1535</v>
      </c>
      <c r="C927" s="768" t="s">
        <v>597</v>
      </c>
      <c r="D927" s="768">
        <v>1</v>
      </c>
      <c r="E927" s="75"/>
      <c r="F927" s="759">
        <f t="shared" si="68"/>
        <v>0</v>
      </c>
      <c r="H927" s="757"/>
    </row>
    <row r="928" spans="1:8">
      <c r="A928" s="766">
        <f t="shared" si="69"/>
        <v>35.229999999999954</v>
      </c>
      <c r="B928" s="767" t="s">
        <v>1536</v>
      </c>
      <c r="C928" s="768" t="s">
        <v>597</v>
      </c>
      <c r="D928" s="768">
        <v>1</v>
      </c>
      <c r="E928" s="75"/>
      <c r="F928" s="759">
        <f t="shared" si="68"/>
        <v>0</v>
      </c>
      <c r="H928" s="757"/>
    </row>
    <row r="929" spans="1:8">
      <c r="A929" s="387"/>
      <c r="B929" s="404"/>
      <c r="C929" s="758"/>
      <c r="D929" s="366"/>
      <c r="E929" s="760"/>
      <c r="F929" s="760"/>
      <c r="H929" s="757"/>
    </row>
    <row r="930" spans="1:8">
      <c r="A930" s="387"/>
      <c r="B930" s="761"/>
      <c r="C930" s="758"/>
      <c r="D930" s="366"/>
      <c r="E930" s="760"/>
      <c r="F930" s="760"/>
      <c r="H930" s="757"/>
    </row>
    <row r="931" spans="1:8" ht="90">
      <c r="A931" s="762">
        <v>36</v>
      </c>
      <c r="B931" s="763" t="s">
        <v>1552</v>
      </c>
      <c r="C931" s="764" t="s">
        <v>12</v>
      </c>
      <c r="D931" s="764">
        <v>10</v>
      </c>
      <c r="E931" s="759"/>
      <c r="F931" s="759"/>
      <c r="H931" s="757"/>
    </row>
    <row r="932" spans="1:8">
      <c r="A932" s="766">
        <f>A931+0.01</f>
        <v>36.01</v>
      </c>
      <c r="B932" s="767" t="s">
        <v>1553</v>
      </c>
      <c r="C932" s="768" t="s">
        <v>12</v>
      </c>
      <c r="D932" s="768">
        <v>10</v>
      </c>
      <c r="E932" s="75"/>
      <c r="F932" s="759">
        <f t="shared" ref="F932:F939" si="70">D932*E932</f>
        <v>0</v>
      </c>
      <c r="H932" s="757"/>
    </row>
    <row r="933" spans="1:8">
      <c r="A933" s="766">
        <f>A932+0.01</f>
        <v>36.019999999999996</v>
      </c>
      <c r="B933" s="767" t="s">
        <v>1554</v>
      </c>
      <c r="C933" s="768" t="s">
        <v>12</v>
      </c>
      <c r="D933" s="768">
        <v>10</v>
      </c>
      <c r="E933" s="75"/>
      <c r="F933" s="759">
        <f t="shared" si="70"/>
        <v>0</v>
      </c>
      <c r="H933" s="757"/>
    </row>
    <row r="934" spans="1:8">
      <c r="A934" s="766">
        <f t="shared" ref="A934:A944" si="71">A933+0.01</f>
        <v>36.029999999999994</v>
      </c>
      <c r="B934" s="767" t="s">
        <v>1555</v>
      </c>
      <c r="C934" s="768" t="s">
        <v>12</v>
      </c>
      <c r="D934" s="768">
        <v>40</v>
      </c>
      <c r="E934" s="75"/>
      <c r="F934" s="759">
        <f t="shared" si="70"/>
        <v>0</v>
      </c>
      <c r="H934" s="757"/>
    </row>
    <row r="935" spans="1:8">
      <c r="A935" s="766">
        <f t="shared" si="71"/>
        <v>36.039999999999992</v>
      </c>
      <c r="B935" s="767" t="s">
        <v>1556</v>
      </c>
      <c r="C935" s="768" t="s">
        <v>12</v>
      </c>
      <c r="D935" s="768">
        <v>10</v>
      </c>
      <c r="E935" s="75"/>
      <c r="F935" s="759">
        <f t="shared" si="70"/>
        <v>0</v>
      </c>
      <c r="H935" s="757"/>
    </row>
    <row r="936" spans="1:8">
      <c r="A936" s="766">
        <f t="shared" si="71"/>
        <v>36.04999999999999</v>
      </c>
      <c r="B936" s="767" t="s">
        <v>1557</v>
      </c>
      <c r="C936" s="768" t="s">
        <v>12</v>
      </c>
      <c r="D936" s="768">
        <v>80</v>
      </c>
      <c r="E936" s="75"/>
      <c r="F936" s="759">
        <f t="shared" si="70"/>
        <v>0</v>
      </c>
      <c r="H936" s="757"/>
    </row>
    <row r="937" spans="1:8" ht="76.5">
      <c r="A937" s="766">
        <f t="shared" si="71"/>
        <v>36.059999999999988</v>
      </c>
      <c r="B937" s="767" t="s">
        <v>1558</v>
      </c>
      <c r="C937" s="768" t="s">
        <v>597</v>
      </c>
      <c r="D937" s="768">
        <v>50</v>
      </c>
      <c r="E937" s="75"/>
      <c r="F937" s="759">
        <f t="shared" si="70"/>
        <v>0</v>
      </c>
      <c r="H937" s="757"/>
    </row>
    <row r="938" spans="1:8" ht="25.5">
      <c r="A938" s="766">
        <f t="shared" si="71"/>
        <v>36.069999999999986</v>
      </c>
      <c r="B938" s="767" t="s">
        <v>1559</v>
      </c>
      <c r="C938" s="768" t="s">
        <v>105</v>
      </c>
      <c r="D938" s="768">
        <v>400</v>
      </c>
      <c r="E938" s="75"/>
      <c r="F938" s="759">
        <f t="shared" si="70"/>
        <v>0</v>
      </c>
      <c r="H938" s="757"/>
    </row>
    <row r="939" spans="1:8">
      <c r="A939" s="766">
        <f t="shared" si="71"/>
        <v>36.079999999999984</v>
      </c>
      <c r="B939" s="767" t="s">
        <v>1560</v>
      </c>
      <c r="C939" s="768" t="s">
        <v>12</v>
      </c>
      <c r="D939" s="768">
        <v>200</v>
      </c>
      <c r="E939" s="75"/>
      <c r="F939" s="759">
        <f t="shared" si="70"/>
        <v>0</v>
      </c>
      <c r="H939" s="757"/>
    </row>
    <row r="940" spans="1:8" ht="38.25">
      <c r="A940" s="766">
        <f t="shared" si="71"/>
        <v>36.089999999999982</v>
      </c>
      <c r="B940" s="767" t="s">
        <v>1530</v>
      </c>
      <c r="C940" s="768" t="s">
        <v>597</v>
      </c>
      <c r="D940" s="768">
        <v>10</v>
      </c>
      <c r="E940" s="75"/>
      <c r="F940" s="759">
        <f>D940*E940</f>
        <v>0</v>
      </c>
      <c r="H940" s="757"/>
    </row>
    <row r="941" spans="1:8">
      <c r="A941" s="766">
        <f t="shared" si="71"/>
        <v>36.09999999999998</v>
      </c>
      <c r="B941" s="767" t="s">
        <v>1531</v>
      </c>
      <c r="C941" s="768" t="s">
        <v>597</v>
      </c>
      <c r="D941" s="768">
        <v>10</v>
      </c>
      <c r="E941" s="75"/>
      <c r="F941" s="759">
        <f>D941*E941</f>
        <v>0</v>
      </c>
      <c r="H941" s="757"/>
    </row>
    <row r="942" spans="1:8" ht="25.5">
      <c r="A942" s="766">
        <f t="shared" si="71"/>
        <v>36.109999999999978</v>
      </c>
      <c r="B942" s="767" t="s">
        <v>1532</v>
      </c>
      <c r="C942" s="768" t="s">
        <v>1533</v>
      </c>
      <c r="D942" s="768">
        <v>10</v>
      </c>
      <c r="E942" s="75"/>
      <c r="F942" s="759">
        <f>D942*E942</f>
        <v>0</v>
      </c>
      <c r="H942" s="757"/>
    </row>
    <row r="943" spans="1:8" ht="25.5">
      <c r="A943" s="766">
        <f t="shared" si="71"/>
        <v>36.119999999999976</v>
      </c>
      <c r="B943" s="767" t="s">
        <v>1561</v>
      </c>
      <c r="C943" s="768" t="s">
        <v>597</v>
      </c>
      <c r="D943" s="768">
        <v>10</v>
      </c>
      <c r="E943" s="75"/>
      <c r="F943" s="759">
        <f>D943*E943</f>
        <v>0</v>
      </c>
      <c r="H943" s="757"/>
    </row>
    <row r="944" spans="1:8">
      <c r="A944" s="766">
        <f t="shared" si="71"/>
        <v>36.129999999999974</v>
      </c>
      <c r="B944" s="767" t="s">
        <v>1562</v>
      </c>
      <c r="C944" s="768" t="s">
        <v>597</v>
      </c>
      <c r="D944" s="768">
        <v>1</v>
      </c>
      <c r="E944" s="75"/>
      <c r="F944" s="759">
        <f>D944*E944</f>
        <v>0</v>
      </c>
      <c r="H944" s="757"/>
    </row>
    <row r="945" spans="1:8">
      <c r="A945" s="387"/>
      <c r="B945" s="404"/>
      <c r="C945" s="758"/>
      <c r="D945" s="366"/>
      <c r="E945" s="760"/>
      <c r="F945" s="760"/>
      <c r="H945" s="757"/>
    </row>
    <row r="946" spans="1:8">
      <c r="A946" s="387"/>
      <c r="B946" s="761"/>
      <c r="C946" s="758"/>
      <c r="D946" s="366"/>
      <c r="E946" s="760"/>
      <c r="F946" s="760"/>
      <c r="H946" s="757"/>
    </row>
    <row r="947" spans="1:8" ht="15.75">
      <c r="A947" s="762">
        <v>37</v>
      </c>
      <c r="B947" s="763" t="s">
        <v>1563</v>
      </c>
      <c r="C947" s="768"/>
      <c r="D947" s="768"/>
      <c r="E947" s="759"/>
      <c r="F947" s="759"/>
      <c r="H947" s="757"/>
    </row>
    <row r="948" spans="1:8">
      <c r="A948" s="766">
        <f t="shared" ref="A948:A954" si="72">A947+0.01</f>
        <v>37.01</v>
      </c>
      <c r="B948" s="767" t="s">
        <v>1564</v>
      </c>
      <c r="C948" s="768" t="s">
        <v>597</v>
      </c>
      <c r="D948" s="768">
        <v>1</v>
      </c>
      <c r="E948" s="75"/>
      <c r="F948" s="759">
        <f t="shared" ref="F948:F954" si="73">D948*E948</f>
        <v>0</v>
      </c>
      <c r="H948" s="757"/>
    </row>
    <row r="949" spans="1:8">
      <c r="A949" s="766">
        <f t="shared" si="72"/>
        <v>37.019999999999996</v>
      </c>
      <c r="B949" s="767" t="s">
        <v>1565</v>
      </c>
      <c r="C949" s="768" t="s">
        <v>597</v>
      </c>
      <c r="D949" s="768">
        <v>1</v>
      </c>
      <c r="E949" s="75"/>
      <c r="F949" s="759">
        <f t="shared" si="73"/>
        <v>0</v>
      </c>
      <c r="H949" s="757"/>
    </row>
    <row r="950" spans="1:8">
      <c r="A950" s="766">
        <f t="shared" si="72"/>
        <v>37.029999999999994</v>
      </c>
      <c r="B950" s="767" t="s">
        <v>1566</v>
      </c>
      <c r="C950" s="768" t="s">
        <v>597</v>
      </c>
      <c r="D950" s="768">
        <v>1</v>
      </c>
      <c r="E950" s="75"/>
      <c r="F950" s="759">
        <f t="shared" si="73"/>
        <v>0</v>
      </c>
      <c r="H950" s="757"/>
    </row>
    <row r="951" spans="1:8">
      <c r="A951" s="766">
        <f t="shared" si="72"/>
        <v>37.039999999999992</v>
      </c>
      <c r="B951" s="767" t="s">
        <v>1567</v>
      </c>
      <c r="C951" s="768" t="s">
        <v>597</v>
      </c>
      <c r="D951" s="768">
        <v>1</v>
      </c>
      <c r="E951" s="75"/>
      <c r="F951" s="759">
        <f t="shared" si="73"/>
        <v>0</v>
      </c>
      <c r="H951" s="757"/>
    </row>
    <row r="952" spans="1:8">
      <c r="A952" s="766">
        <f t="shared" si="72"/>
        <v>37.04999999999999</v>
      </c>
      <c r="B952" s="767" t="s">
        <v>1568</v>
      </c>
      <c r="C952" s="768" t="s">
        <v>597</v>
      </c>
      <c r="D952" s="768">
        <v>1</v>
      </c>
      <c r="E952" s="75"/>
      <c r="F952" s="759">
        <f t="shared" si="73"/>
        <v>0</v>
      </c>
      <c r="H952" s="757"/>
    </row>
    <row r="953" spans="1:8">
      <c r="A953" s="766">
        <f t="shared" si="72"/>
        <v>37.059999999999988</v>
      </c>
      <c r="B953" s="767" t="s">
        <v>1569</v>
      </c>
      <c r="C953" s="768" t="s">
        <v>597</v>
      </c>
      <c r="D953" s="768">
        <v>1</v>
      </c>
      <c r="E953" s="75"/>
      <c r="F953" s="759">
        <f t="shared" si="73"/>
        <v>0</v>
      </c>
      <c r="H953" s="757"/>
    </row>
    <row r="954" spans="1:8" ht="51">
      <c r="A954" s="766">
        <f t="shared" si="72"/>
        <v>37.069999999999986</v>
      </c>
      <c r="B954" s="404" t="s">
        <v>1570</v>
      </c>
      <c r="C954" s="366" t="s">
        <v>597</v>
      </c>
      <c r="D954" s="366">
        <v>1</v>
      </c>
      <c r="E954" s="75"/>
      <c r="F954" s="760">
        <f t="shared" si="73"/>
        <v>0</v>
      </c>
      <c r="H954" s="757"/>
    </row>
    <row r="955" spans="1:8">
      <c r="A955" s="387"/>
      <c r="B955" s="404"/>
      <c r="C955" s="758"/>
      <c r="D955" s="366"/>
      <c r="E955" s="760"/>
      <c r="F955" s="760"/>
      <c r="H955" s="757"/>
    </row>
    <row r="956" spans="1:8">
      <c r="A956" s="387"/>
      <c r="B956" s="761"/>
      <c r="C956" s="758"/>
      <c r="D956" s="366"/>
      <c r="E956" s="760"/>
      <c r="F956" s="760"/>
      <c r="H956" s="757"/>
    </row>
    <row r="957" spans="1:8" ht="15.75">
      <c r="A957" s="762">
        <v>38</v>
      </c>
      <c r="B957" s="763" t="s">
        <v>1571</v>
      </c>
      <c r="C957" s="764"/>
      <c r="D957" s="764"/>
      <c r="E957" s="759"/>
      <c r="F957" s="765"/>
      <c r="H957" s="757"/>
    </row>
    <row r="958" spans="1:8" ht="25.5">
      <c r="A958" s="766">
        <f t="shared" ref="A958:A968" si="74">A957+0.01</f>
        <v>38.01</v>
      </c>
      <c r="B958" s="767" t="s">
        <v>1572</v>
      </c>
      <c r="C958" s="768" t="s">
        <v>105</v>
      </c>
      <c r="D958" s="768">
        <v>74</v>
      </c>
      <c r="E958" s="75"/>
      <c r="F958" s="759">
        <f t="shared" ref="F958:F964" si="75">D958*E958</f>
        <v>0</v>
      </c>
      <c r="H958" s="757"/>
    </row>
    <row r="959" spans="1:8" ht="25.5">
      <c r="A959" s="766">
        <f t="shared" si="74"/>
        <v>38.019999999999996</v>
      </c>
      <c r="B959" s="767" t="s">
        <v>1573</v>
      </c>
      <c r="C959" s="768" t="s">
        <v>105</v>
      </c>
      <c r="D959" s="768">
        <v>290</v>
      </c>
      <c r="E959" s="75"/>
      <c r="F959" s="759">
        <f t="shared" si="75"/>
        <v>0</v>
      </c>
      <c r="H959" s="757"/>
    </row>
    <row r="960" spans="1:8">
      <c r="A960" s="766">
        <f t="shared" si="74"/>
        <v>38.029999999999994</v>
      </c>
      <c r="B960" s="767" t="s">
        <v>1574</v>
      </c>
      <c r="C960" s="768" t="s">
        <v>12</v>
      </c>
      <c r="D960" s="768">
        <v>450</v>
      </c>
      <c r="E960" s="75"/>
      <c r="F960" s="759">
        <f t="shared" si="75"/>
        <v>0</v>
      </c>
      <c r="H960" s="757"/>
    </row>
    <row r="961" spans="1:8">
      <c r="A961" s="766">
        <f t="shared" si="74"/>
        <v>38.039999999999992</v>
      </c>
      <c r="B961" s="767" t="s">
        <v>1575</v>
      </c>
      <c r="C961" s="768" t="s">
        <v>12</v>
      </c>
      <c r="D961" s="768">
        <v>60</v>
      </c>
      <c r="E961" s="75"/>
      <c r="F961" s="759">
        <f t="shared" si="75"/>
        <v>0</v>
      </c>
      <c r="H961" s="757"/>
    </row>
    <row r="962" spans="1:8">
      <c r="A962" s="766">
        <f t="shared" si="74"/>
        <v>38.04999999999999</v>
      </c>
      <c r="B962" s="767" t="s">
        <v>1576</v>
      </c>
      <c r="C962" s="768" t="s">
        <v>12</v>
      </c>
      <c r="D962" s="768">
        <v>190</v>
      </c>
      <c r="E962" s="75"/>
      <c r="F962" s="759">
        <f t="shared" si="75"/>
        <v>0</v>
      </c>
      <c r="H962" s="757"/>
    </row>
    <row r="963" spans="1:8">
      <c r="A963" s="766">
        <f t="shared" si="74"/>
        <v>38.059999999999988</v>
      </c>
      <c r="B963" s="767" t="s">
        <v>1577</v>
      </c>
      <c r="C963" s="768" t="s">
        <v>12</v>
      </c>
      <c r="D963" s="768">
        <v>200</v>
      </c>
      <c r="E963" s="75"/>
      <c r="F963" s="759">
        <f t="shared" si="75"/>
        <v>0</v>
      </c>
      <c r="H963" s="757"/>
    </row>
    <row r="964" spans="1:8">
      <c r="A964" s="766">
        <f t="shared" si="74"/>
        <v>38.069999999999986</v>
      </c>
      <c r="B964" s="767" t="s">
        <v>1578</v>
      </c>
      <c r="C964" s="768" t="s">
        <v>597</v>
      </c>
      <c r="D964" s="768">
        <v>1</v>
      </c>
      <c r="E964" s="75"/>
      <c r="F964" s="759">
        <f t="shared" si="75"/>
        <v>0</v>
      </c>
      <c r="H964" s="757"/>
    </row>
    <row r="965" spans="1:8">
      <c r="A965" s="766">
        <f t="shared" si="74"/>
        <v>38.079999999999984</v>
      </c>
      <c r="B965" s="767" t="s">
        <v>1312</v>
      </c>
      <c r="C965" s="768" t="s">
        <v>597</v>
      </c>
      <c r="D965" s="768">
        <v>1</v>
      </c>
      <c r="E965" s="75"/>
      <c r="F965" s="759">
        <f>D965*E965</f>
        <v>0</v>
      </c>
      <c r="H965" s="757"/>
    </row>
    <row r="966" spans="1:8">
      <c r="A966" s="766">
        <f t="shared" si="74"/>
        <v>38.089999999999982</v>
      </c>
      <c r="B966" s="767" t="s">
        <v>1313</v>
      </c>
      <c r="C966" s="768" t="s">
        <v>597</v>
      </c>
      <c r="D966" s="768">
        <v>1</v>
      </c>
      <c r="E966" s="75"/>
      <c r="F966" s="759">
        <f>D966*E966</f>
        <v>0</v>
      </c>
      <c r="H966" s="757"/>
    </row>
    <row r="967" spans="1:8">
      <c r="A967" s="766">
        <f t="shared" si="74"/>
        <v>38.09999999999998</v>
      </c>
      <c r="B967" s="767" t="s">
        <v>1315</v>
      </c>
      <c r="C967" s="768" t="s">
        <v>597</v>
      </c>
      <c r="D967" s="768">
        <v>1</v>
      </c>
      <c r="E967" s="75"/>
      <c r="F967" s="759">
        <f>D967*E967</f>
        <v>0</v>
      </c>
      <c r="H967" s="757"/>
    </row>
    <row r="968" spans="1:8">
      <c r="A968" s="766">
        <f t="shared" si="74"/>
        <v>38.109999999999978</v>
      </c>
      <c r="B968" s="767" t="s">
        <v>1579</v>
      </c>
      <c r="C968" s="768" t="s">
        <v>597</v>
      </c>
      <c r="D968" s="768">
        <v>1</v>
      </c>
      <c r="E968" s="75"/>
      <c r="F968" s="759">
        <f>D968*E968</f>
        <v>0</v>
      </c>
      <c r="H968" s="757"/>
    </row>
    <row r="969" spans="1:8">
      <c r="A969" s="387"/>
      <c r="B969" s="404"/>
      <c r="C969" s="758"/>
      <c r="D969" s="366"/>
      <c r="E969" s="760"/>
      <c r="F969" s="760"/>
      <c r="H969" s="757"/>
    </row>
    <row r="970" spans="1:8">
      <c r="A970" s="387"/>
      <c r="B970" s="761"/>
      <c r="C970" s="758"/>
      <c r="D970" s="366"/>
      <c r="E970" s="760"/>
      <c r="F970" s="760"/>
      <c r="H970" s="757"/>
    </row>
    <row r="971" spans="1:8" ht="30">
      <c r="A971" s="762">
        <v>39</v>
      </c>
      <c r="B971" s="763" t="s">
        <v>1580</v>
      </c>
      <c r="C971" s="764"/>
      <c r="D971" s="764"/>
      <c r="E971" s="759"/>
      <c r="F971" s="765"/>
      <c r="H971" s="757"/>
    </row>
    <row r="972" spans="1:8" ht="25.5">
      <c r="A972" s="766">
        <f t="shared" ref="A972:A1013" si="76">A971+0.01</f>
        <v>39.01</v>
      </c>
      <c r="B972" s="767" t="s">
        <v>1581</v>
      </c>
      <c r="C972" s="768" t="s">
        <v>105</v>
      </c>
      <c r="D972" s="768">
        <v>150</v>
      </c>
      <c r="E972" s="75"/>
      <c r="F972" s="759">
        <f>D972*E972</f>
        <v>0</v>
      </c>
      <c r="H972" s="757"/>
    </row>
    <row r="973" spans="1:8" ht="25.5">
      <c r="A973" s="766">
        <f t="shared" si="76"/>
        <v>39.019999999999996</v>
      </c>
      <c r="B973" s="767" t="s">
        <v>1582</v>
      </c>
      <c r="C973" s="768" t="s">
        <v>105</v>
      </c>
      <c r="D973" s="768">
        <v>12</v>
      </c>
      <c r="E973" s="75"/>
      <c r="F973" s="759">
        <f t="shared" ref="F973:F1017" si="77">D973*E973</f>
        <v>0</v>
      </c>
      <c r="H973" s="757"/>
    </row>
    <row r="974" spans="1:8" ht="25.5">
      <c r="A974" s="766">
        <f t="shared" si="76"/>
        <v>39.029999999999994</v>
      </c>
      <c r="B974" s="767" t="s">
        <v>1583</v>
      </c>
      <c r="C974" s="768" t="s">
        <v>105</v>
      </c>
      <c r="D974" s="768">
        <v>12</v>
      </c>
      <c r="E974" s="75"/>
      <c r="F974" s="759">
        <f t="shared" si="77"/>
        <v>0</v>
      </c>
      <c r="H974" s="757"/>
    </row>
    <row r="975" spans="1:8">
      <c r="A975" s="766">
        <f t="shared" si="76"/>
        <v>39.039999999999992</v>
      </c>
      <c r="B975" s="767" t="s">
        <v>1300</v>
      </c>
      <c r="C975" s="768" t="s">
        <v>12</v>
      </c>
      <c r="D975" s="768">
        <v>174</v>
      </c>
      <c r="E975" s="75"/>
      <c r="F975" s="759">
        <f t="shared" si="77"/>
        <v>0</v>
      </c>
      <c r="H975" s="757"/>
    </row>
    <row r="976" spans="1:8" ht="25.5">
      <c r="A976" s="766">
        <f t="shared" si="76"/>
        <v>39.04999999999999</v>
      </c>
      <c r="B976" s="767" t="s">
        <v>1584</v>
      </c>
      <c r="C976" s="768" t="s">
        <v>105</v>
      </c>
      <c r="D976" s="768">
        <v>48</v>
      </c>
      <c r="E976" s="75"/>
      <c r="F976" s="759">
        <f t="shared" si="77"/>
        <v>0</v>
      </c>
      <c r="H976" s="757"/>
    </row>
    <row r="977" spans="1:8" ht="25.5">
      <c r="A977" s="766">
        <f t="shared" si="76"/>
        <v>39.059999999999988</v>
      </c>
      <c r="B977" s="767" t="s">
        <v>1585</v>
      </c>
      <c r="C977" s="768" t="s">
        <v>105</v>
      </c>
      <c r="D977" s="768">
        <v>60</v>
      </c>
      <c r="E977" s="75"/>
      <c r="F977" s="759">
        <f t="shared" si="77"/>
        <v>0</v>
      </c>
      <c r="H977" s="757"/>
    </row>
    <row r="978" spans="1:8" ht="25.5">
      <c r="A978" s="766">
        <f t="shared" si="76"/>
        <v>39.069999999999986</v>
      </c>
      <c r="B978" s="767" t="s">
        <v>1586</v>
      </c>
      <c r="C978" s="768" t="s">
        <v>105</v>
      </c>
      <c r="D978" s="768">
        <v>66</v>
      </c>
      <c r="E978" s="75"/>
      <c r="F978" s="759">
        <f t="shared" si="77"/>
        <v>0</v>
      </c>
      <c r="H978" s="757"/>
    </row>
    <row r="979" spans="1:8" ht="25.5">
      <c r="A979" s="766">
        <f t="shared" si="76"/>
        <v>39.079999999999984</v>
      </c>
      <c r="B979" s="767" t="s">
        <v>1587</v>
      </c>
      <c r="C979" s="768" t="s">
        <v>105</v>
      </c>
      <c r="D979" s="768">
        <v>168</v>
      </c>
      <c r="E979" s="75"/>
      <c r="F979" s="759">
        <f t="shared" si="77"/>
        <v>0</v>
      </c>
      <c r="H979" s="757"/>
    </row>
    <row r="980" spans="1:8">
      <c r="A980" s="766">
        <f t="shared" si="76"/>
        <v>39.089999999999982</v>
      </c>
      <c r="B980" s="767" t="s">
        <v>1588</v>
      </c>
      <c r="C980" s="768" t="s">
        <v>105</v>
      </c>
      <c r="D980" s="768">
        <v>48</v>
      </c>
      <c r="E980" s="75"/>
      <c r="F980" s="759">
        <f t="shared" si="77"/>
        <v>0</v>
      </c>
      <c r="H980" s="757"/>
    </row>
    <row r="981" spans="1:8">
      <c r="A981" s="766">
        <f t="shared" si="76"/>
        <v>39.09999999999998</v>
      </c>
      <c r="B981" s="767" t="s">
        <v>1304</v>
      </c>
      <c r="C981" s="768" t="s">
        <v>105</v>
      </c>
      <c r="D981" s="768">
        <v>60</v>
      </c>
      <c r="E981" s="75"/>
      <c r="F981" s="759">
        <f t="shared" si="77"/>
        <v>0</v>
      </c>
      <c r="H981" s="757"/>
    </row>
    <row r="982" spans="1:8">
      <c r="A982" s="766">
        <f t="shared" si="76"/>
        <v>39.109999999999978</v>
      </c>
      <c r="B982" s="767" t="s">
        <v>1589</v>
      </c>
      <c r="C982" s="768" t="s">
        <v>105</v>
      </c>
      <c r="D982" s="768">
        <v>66</v>
      </c>
      <c r="E982" s="75"/>
      <c r="F982" s="759">
        <f t="shared" si="77"/>
        <v>0</v>
      </c>
      <c r="H982" s="757"/>
    </row>
    <row r="983" spans="1:8">
      <c r="A983" s="766">
        <f t="shared" si="76"/>
        <v>39.119999999999976</v>
      </c>
      <c r="B983" s="767" t="s">
        <v>1305</v>
      </c>
      <c r="C983" s="768" t="s">
        <v>105</v>
      </c>
      <c r="D983" s="768">
        <v>166</v>
      </c>
      <c r="E983" s="75"/>
      <c r="F983" s="759">
        <f t="shared" si="77"/>
        <v>0</v>
      </c>
      <c r="H983" s="757"/>
    </row>
    <row r="984" spans="1:8">
      <c r="A984" s="766">
        <f t="shared" si="76"/>
        <v>39.129999999999974</v>
      </c>
      <c r="B984" s="767" t="s">
        <v>1303</v>
      </c>
      <c r="C984" s="768" t="s">
        <v>12</v>
      </c>
      <c r="D984" s="768">
        <v>340</v>
      </c>
      <c r="E984" s="75"/>
      <c r="F984" s="759">
        <f t="shared" si="77"/>
        <v>0</v>
      </c>
      <c r="H984" s="757"/>
    </row>
    <row r="985" spans="1:8">
      <c r="A985" s="766">
        <f t="shared" si="76"/>
        <v>39.139999999999972</v>
      </c>
      <c r="B985" s="767" t="s">
        <v>1590</v>
      </c>
      <c r="C985" s="768" t="s">
        <v>105</v>
      </c>
      <c r="D985" s="768">
        <v>340</v>
      </c>
      <c r="E985" s="75"/>
      <c r="F985" s="759">
        <f t="shared" si="77"/>
        <v>0</v>
      </c>
      <c r="H985" s="757"/>
    </row>
    <row r="986" spans="1:8" ht="25.5">
      <c r="A986" s="766">
        <f t="shared" si="76"/>
        <v>39.14999999999997</v>
      </c>
      <c r="B986" s="767" t="s">
        <v>1591</v>
      </c>
      <c r="C986" s="768" t="s">
        <v>105</v>
      </c>
      <c r="D986" s="768">
        <v>16</v>
      </c>
      <c r="E986" s="75"/>
      <c r="F986" s="759">
        <f t="shared" si="77"/>
        <v>0</v>
      </c>
      <c r="H986" s="757"/>
    </row>
    <row r="987" spans="1:8">
      <c r="A987" s="766">
        <f t="shared" si="76"/>
        <v>39.159999999999968</v>
      </c>
      <c r="B987" s="767" t="s">
        <v>1592</v>
      </c>
      <c r="C987" s="768" t="s">
        <v>105</v>
      </c>
      <c r="D987" s="768">
        <v>16</v>
      </c>
      <c r="E987" s="75"/>
      <c r="F987" s="759">
        <f t="shared" si="77"/>
        <v>0</v>
      </c>
      <c r="H987" s="757"/>
    </row>
    <row r="988" spans="1:8" ht="38.25">
      <c r="A988" s="766">
        <f t="shared" si="76"/>
        <v>39.169999999999966</v>
      </c>
      <c r="B988" s="767" t="s">
        <v>1593</v>
      </c>
      <c r="C988" s="768" t="s">
        <v>105</v>
      </c>
      <c r="D988" s="768">
        <v>255</v>
      </c>
      <c r="E988" s="75"/>
      <c r="F988" s="759">
        <f t="shared" si="77"/>
        <v>0</v>
      </c>
      <c r="H988" s="757"/>
    </row>
    <row r="989" spans="1:8" ht="38.25">
      <c r="A989" s="766">
        <f t="shared" si="76"/>
        <v>39.179999999999964</v>
      </c>
      <c r="B989" s="767" t="s">
        <v>1594</v>
      </c>
      <c r="C989" s="768" t="s">
        <v>105</v>
      </c>
      <c r="D989" s="768">
        <v>24</v>
      </c>
      <c r="E989" s="75"/>
      <c r="F989" s="759">
        <f t="shared" si="77"/>
        <v>0</v>
      </c>
      <c r="H989" s="757"/>
    </row>
    <row r="990" spans="1:8">
      <c r="A990" s="766">
        <f t="shared" si="76"/>
        <v>39.189999999999962</v>
      </c>
      <c r="B990" s="767" t="s">
        <v>1595</v>
      </c>
      <c r="C990" s="768" t="s">
        <v>105</v>
      </c>
      <c r="D990" s="768">
        <v>255</v>
      </c>
      <c r="E990" s="75"/>
      <c r="F990" s="759">
        <f t="shared" si="77"/>
        <v>0</v>
      </c>
      <c r="H990" s="757"/>
    </row>
    <row r="991" spans="1:8">
      <c r="A991" s="766">
        <f t="shared" si="76"/>
        <v>39.19999999999996</v>
      </c>
      <c r="B991" s="767" t="s">
        <v>1596</v>
      </c>
      <c r="C991" s="768" t="s">
        <v>105</v>
      </c>
      <c r="D991" s="768">
        <v>24</v>
      </c>
      <c r="E991" s="75"/>
      <c r="F991" s="759">
        <f t="shared" si="77"/>
        <v>0</v>
      </c>
      <c r="H991" s="757"/>
    </row>
    <row r="992" spans="1:8">
      <c r="A992" s="766">
        <f t="shared" si="76"/>
        <v>39.209999999999958</v>
      </c>
      <c r="B992" s="767" t="s">
        <v>1597</v>
      </c>
      <c r="C992" s="768" t="s">
        <v>12</v>
      </c>
      <c r="D992" s="768">
        <v>255</v>
      </c>
      <c r="E992" s="75"/>
      <c r="F992" s="759">
        <f t="shared" si="77"/>
        <v>0</v>
      </c>
      <c r="H992" s="757"/>
    </row>
    <row r="993" spans="1:8">
      <c r="A993" s="766">
        <f t="shared" si="76"/>
        <v>39.219999999999956</v>
      </c>
      <c r="B993" s="767" t="s">
        <v>1598</v>
      </c>
      <c r="C993" s="768" t="s">
        <v>12</v>
      </c>
      <c r="D993" s="768">
        <v>24</v>
      </c>
      <c r="E993" s="75"/>
      <c r="F993" s="759">
        <f t="shared" si="77"/>
        <v>0</v>
      </c>
      <c r="H993" s="757"/>
    </row>
    <row r="994" spans="1:8">
      <c r="A994" s="766">
        <f t="shared" si="76"/>
        <v>39.229999999999954</v>
      </c>
      <c r="B994" s="767" t="s">
        <v>1590</v>
      </c>
      <c r="C994" s="768" t="s">
        <v>105</v>
      </c>
      <c r="D994" s="768">
        <v>255</v>
      </c>
      <c r="E994" s="75"/>
      <c r="F994" s="759">
        <f t="shared" si="77"/>
        <v>0</v>
      </c>
      <c r="H994" s="757"/>
    </row>
    <row r="995" spans="1:8">
      <c r="A995" s="766">
        <f t="shared" si="76"/>
        <v>39.239999999999952</v>
      </c>
      <c r="B995" s="767" t="s">
        <v>1599</v>
      </c>
      <c r="C995" s="768" t="s">
        <v>105</v>
      </c>
      <c r="D995" s="768">
        <v>24</v>
      </c>
      <c r="E995" s="75"/>
      <c r="F995" s="759">
        <f t="shared" si="77"/>
        <v>0</v>
      </c>
      <c r="H995" s="757"/>
    </row>
    <row r="996" spans="1:8" ht="25.5">
      <c r="A996" s="766">
        <f t="shared" si="76"/>
        <v>39.24999999999995</v>
      </c>
      <c r="B996" s="767" t="s">
        <v>1600</v>
      </c>
      <c r="C996" s="768" t="s">
        <v>12</v>
      </c>
      <c r="D996" s="768">
        <v>25</v>
      </c>
      <c r="E996" s="75"/>
      <c r="F996" s="759">
        <f t="shared" si="77"/>
        <v>0</v>
      </c>
      <c r="H996" s="757"/>
    </row>
    <row r="997" spans="1:8" ht="25.5">
      <c r="A997" s="766">
        <f t="shared" si="76"/>
        <v>39.259999999999948</v>
      </c>
      <c r="B997" s="767" t="s">
        <v>1601</v>
      </c>
      <c r="C997" s="768" t="s">
        <v>12</v>
      </c>
      <c r="D997" s="768">
        <v>85</v>
      </c>
      <c r="E997" s="75"/>
      <c r="F997" s="759">
        <f t="shared" si="77"/>
        <v>0</v>
      </c>
      <c r="H997" s="757"/>
    </row>
    <row r="998" spans="1:8" ht="25.5">
      <c r="A998" s="766">
        <f t="shared" si="76"/>
        <v>39.269999999999946</v>
      </c>
      <c r="B998" s="767" t="s">
        <v>1602</v>
      </c>
      <c r="C998" s="768" t="s">
        <v>12</v>
      </c>
      <c r="D998" s="768">
        <v>36</v>
      </c>
      <c r="E998" s="75"/>
      <c r="F998" s="759">
        <f t="shared" si="77"/>
        <v>0</v>
      </c>
      <c r="H998" s="757"/>
    </row>
    <row r="999" spans="1:8" ht="25.5">
      <c r="A999" s="766">
        <f t="shared" si="76"/>
        <v>39.279999999999944</v>
      </c>
      <c r="B999" s="767" t="s">
        <v>1603</v>
      </c>
      <c r="C999" s="768" t="s">
        <v>12</v>
      </c>
      <c r="D999" s="768">
        <v>35</v>
      </c>
      <c r="E999" s="75"/>
      <c r="F999" s="759">
        <f t="shared" si="77"/>
        <v>0</v>
      </c>
      <c r="H999" s="757"/>
    </row>
    <row r="1000" spans="1:8" ht="25.5">
      <c r="A1000" s="766">
        <f t="shared" si="76"/>
        <v>39.289999999999942</v>
      </c>
      <c r="B1000" s="767" t="s">
        <v>1604</v>
      </c>
      <c r="C1000" s="768" t="s">
        <v>12</v>
      </c>
      <c r="D1000" s="768">
        <v>100</v>
      </c>
      <c r="E1000" s="75"/>
      <c r="F1000" s="759">
        <f t="shared" si="77"/>
        <v>0</v>
      </c>
      <c r="H1000" s="757"/>
    </row>
    <row r="1001" spans="1:8" ht="25.5">
      <c r="A1001" s="766">
        <f t="shared" si="76"/>
        <v>39.29999999999994</v>
      </c>
      <c r="B1001" s="767" t="s">
        <v>1605</v>
      </c>
      <c r="C1001" s="768" t="s">
        <v>12</v>
      </c>
      <c r="D1001" s="768">
        <v>18</v>
      </c>
      <c r="E1001" s="75"/>
      <c r="F1001" s="759">
        <f t="shared" si="77"/>
        <v>0</v>
      </c>
      <c r="H1001" s="757"/>
    </row>
    <row r="1002" spans="1:8" ht="25.5">
      <c r="A1002" s="766">
        <f t="shared" si="76"/>
        <v>39.309999999999938</v>
      </c>
      <c r="B1002" s="767" t="s">
        <v>1307</v>
      </c>
      <c r="C1002" s="768" t="s">
        <v>12</v>
      </c>
      <c r="D1002" s="768">
        <v>26</v>
      </c>
      <c r="E1002" s="75"/>
      <c r="F1002" s="759">
        <f t="shared" si="77"/>
        <v>0</v>
      </c>
      <c r="H1002" s="757"/>
    </row>
    <row r="1003" spans="1:8">
      <c r="A1003" s="766">
        <f t="shared" si="76"/>
        <v>39.319999999999936</v>
      </c>
      <c r="B1003" s="767" t="s">
        <v>1606</v>
      </c>
      <c r="C1003" s="768" t="s">
        <v>12</v>
      </c>
      <c r="D1003" s="768">
        <v>39</v>
      </c>
      <c r="E1003" s="75"/>
      <c r="F1003" s="759">
        <f t="shared" si="77"/>
        <v>0</v>
      </c>
      <c r="H1003" s="757"/>
    </row>
    <row r="1004" spans="1:8">
      <c r="A1004" s="766">
        <f t="shared" si="76"/>
        <v>39.329999999999934</v>
      </c>
      <c r="B1004" s="767" t="s">
        <v>1607</v>
      </c>
      <c r="C1004" s="768" t="s">
        <v>12</v>
      </c>
      <c r="D1004" s="768">
        <v>52</v>
      </c>
      <c r="E1004" s="75"/>
      <c r="F1004" s="759">
        <f t="shared" si="77"/>
        <v>0</v>
      </c>
      <c r="H1004" s="757"/>
    </row>
    <row r="1005" spans="1:8">
      <c r="A1005" s="766">
        <f t="shared" si="76"/>
        <v>39.339999999999932</v>
      </c>
      <c r="B1005" s="767" t="s">
        <v>1608</v>
      </c>
      <c r="C1005" s="768" t="s">
        <v>12</v>
      </c>
      <c r="D1005" s="768">
        <v>72</v>
      </c>
      <c r="E1005" s="75"/>
      <c r="F1005" s="759">
        <f t="shared" si="77"/>
        <v>0</v>
      </c>
      <c r="H1005" s="757"/>
    </row>
    <row r="1006" spans="1:8">
      <c r="A1006" s="766">
        <f t="shared" si="76"/>
        <v>39.34999999999993</v>
      </c>
      <c r="B1006" s="767" t="s">
        <v>1609</v>
      </c>
      <c r="C1006" s="768" t="s">
        <v>12</v>
      </c>
      <c r="D1006" s="768">
        <v>150</v>
      </c>
      <c r="E1006" s="75"/>
      <c r="F1006" s="759">
        <f t="shared" si="77"/>
        <v>0</v>
      </c>
      <c r="H1006" s="757"/>
    </row>
    <row r="1007" spans="1:8">
      <c r="A1007" s="766">
        <f t="shared" si="76"/>
        <v>39.359999999999928</v>
      </c>
      <c r="B1007" s="767" t="s">
        <v>1309</v>
      </c>
      <c r="C1007" s="768" t="s">
        <v>12</v>
      </c>
      <c r="D1007" s="768">
        <v>440</v>
      </c>
      <c r="E1007" s="75"/>
      <c r="F1007" s="759">
        <f t="shared" si="77"/>
        <v>0</v>
      </c>
      <c r="H1007" s="757"/>
    </row>
    <row r="1008" spans="1:8">
      <c r="A1008" s="766">
        <f t="shared" si="76"/>
        <v>39.369999999999926</v>
      </c>
      <c r="B1008" s="767" t="s">
        <v>1312</v>
      </c>
      <c r="C1008" s="768" t="s">
        <v>597</v>
      </c>
      <c r="D1008" s="768">
        <v>1</v>
      </c>
      <c r="E1008" s="75"/>
      <c r="F1008" s="759">
        <f t="shared" si="77"/>
        <v>0</v>
      </c>
      <c r="H1008" s="757"/>
    </row>
    <row r="1009" spans="1:8">
      <c r="A1009" s="766">
        <f t="shared" si="76"/>
        <v>39.379999999999924</v>
      </c>
      <c r="B1009" s="767" t="s">
        <v>1313</v>
      </c>
      <c r="C1009" s="768" t="s">
        <v>597</v>
      </c>
      <c r="D1009" s="768">
        <v>1</v>
      </c>
      <c r="E1009" s="75"/>
      <c r="F1009" s="759">
        <f t="shared" si="77"/>
        <v>0</v>
      </c>
      <c r="H1009" s="757"/>
    </row>
    <row r="1010" spans="1:8">
      <c r="A1010" s="766">
        <f t="shared" si="76"/>
        <v>39.389999999999922</v>
      </c>
      <c r="B1010" s="767" t="s">
        <v>1610</v>
      </c>
      <c r="C1010" s="768" t="s">
        <v>12</v>
      </c>
      <c r="D1010" s="768">
        <v>196</v>
      </c>
      <c r="E1010" s="75"/>
      <c r="F1010" s="759">
        <f t="shared" si="77"/>
        <v>0</v>
      </c>
      <c r="H1010" s="757"/>
    </row>
    <row r="1011" spans="1:8">
      <c r="A1011" s="766">
        <f t="shared" si="76"/>
        <v>39.39999999999992</v>
      </c>
      <c r="B1011" s="767" t="s">
        <v>1611</v>
      </c>
      <c r="C1011" s="768" t="s">
        <v>12</v>
      </c>
      <c r="D1011" s="768">
        <v>152</v>
      </c>
      <c r="E1011" s="75"/>
      <c r="F1011" s="759">
        <f t="shared" si="77"/>
        <v>0</v>
      </c>
      <c r="H1011" s="757"/>
    </row>
    <row r="1012" spans="1:8">
      <c r="A1012" s="766">
        <f t="shared" si="76"/>
        <v>39.409999999999918</v>
      </c>
      <c r="B1012" s="781" t="s">
        <v>1612</v>
      </c>
      <c r="C1012" s="768" t="s">
        <v>105</v>
      </c>
      <c r="D1012" s="768">
        <v>285</v>
      </c>
      <c r="E1012" s="75"/>
      <c r="F1012" s="759">
        <f t="shared" si="77"/>
        <v>0</v>
      </c>
      <c r="H1012" s="757"/>
    </row>
    <row r="1013" spans="1:8">
      <c r="A1013" s="766">
        <f t="shared" si="76"/>
        <v>39.419999999999916</v>
      </c>
      <c r="B1013" s="781" t="s">
        <v>1613</v>
      </c>
      <c r="C1013" s="768" t="s">
        <v>597</v>
      </c>
      <c r="D1013" s="768">
        <v>1</v>
      </c>
      <c r="E1013" s="75"/>
      <c r="F1013" s="759">
        <f t="shared" si="77"/>
        <v>0</v>
      </c>
      <c r="H1013" s="757"/>
    </row>
    <row r="1014" spans="1:8">
      <c r="A1014" s="766">
        <f>A1013+0.01</f>
        <v>39.429999999999914</v>
      </c>
      <c r="B1014" s="767" t="s">
        <v>1315</v>
      </c>
      <c r="C1014" s="768" t="s">
        <v>597</v>
      </c>
      <c r="D1014" s="768">
        <v>1</v>
      </c>
      <c r="E1014" s="75"/>
      <c r="F1014" s="759">
        <f t="shared" si="77"/>
        <v>0</v>
      </c>
      <c r="H1014" s="757"/>
    </row>
    <row r="1015" spans="1:8">
      <c r="A1015" s="766">
        <f>A1014+0.01</f>
        <v>39.439999999999912</v>
      </c>
      <c r="B1015" s="767" t="s">
        <v>1614</v>
      </c>
      <c r="C1015" s="768" t="s">
        <v>597</v>
      </c>
      <c r="D1015" s="768">
        <v>1</v>
      </c>
      <c r="E1015" s="75"/>
      <c r="F1015" s="759">
        <f t="shared" si="77"/>
        <v>0</v>
      </c>
      <c r="H1015" s="757"/>
    </row>
    <row r="1016" spans="1:8">
      <c r="A1016" s="766">
        <f>A1015+0.01</f>
        <v>39.44999999999991</v>
      </c>
      <c r="B1016" s="767" t="s">
        <v>1615</v>
      </c>
      <c r="C1016" s="768" t="s">
        <v>597</v>
      </c>
      <c r="D1016" s="768">
        <v>1</v>
      </c>
      <c r="E1016" s="75"/>
      <c r="F1016" s="759">
        <f t="shared" si="77"/>
        <v>0</v>
      </c>
      <c r="H1016" s="757"/>
    </row>
    <row r="1017" spans="1:8" ht="25.5">
      <c r="A1017" s="766">
        <f>A1016+0.01</f>
        <v>39.459999999999908</v>
      </c>
      <c r="B1017" s="767" t="s">
        <v>1616</v>
      </c>
      <c r="C1017" s="768" t="s">
        <v>105</v>
      </c>
      <c r="D1017" s="768">
        <v>130</v>
      </c>
      <c r="E1017" s="75"/>
      <c r="F1017" s="759">
        <f t="shared" si="77"/>
        <v>0</v>
      </c>
      <c r="H1017" s="757"/>
    </row>
    <row r="1018" spans="1:8">
      <c r="A1018" s="387"/>
      <c r="B1018" s="404"/>
      <c r="C1018" s="758"/>
      <c r="D1018" s="366"/>
      <c r="E1018" s="760"/>
      <c r="F1018" s="760"/>
      <c r="H1018" s="757"/>
    </row>
    <row r="1019" spans="1:8">
      <c r="A1019" s="387"/>
      <c r="B1019" s="761"/>
      <c r="C1019" s="758"/>
      <c r="D1019" s="366"/>
      <c r="E1019" s="760"/>
      <c r="F1019" s="760"/>
      <c r="H1019" s="757"/>
    </row>
    <row r="1020" spans="1:8" ht="15.75">
      <c r="A1020" s="762">
        <v>40</v>
      </c>
      <c r="B1020" s="763" t="s">
        <v>1617</v>
      </c>
      <c r="C1020" s="764"/>
      <c r="D1020" s="764"/>
      <c r="E1020" s="759"/>
      <c r="F1020" s="765"/>
      <c r="H1020" s="757"/>
    </row>
    <row r="1021" spans="1:8">
      <c r="A1021" s="766">
        <f>A1020+0.01</f>
        <v>40.01</v>
      </c>
      <c r="B1021" s="781" t="s">
        <v>1618</v>
      </c>
      <c r="C1021" s="768" t="s">
        <v>105</v>
      </c>
      <c r="D1021" s="768">
        <v>510</v>
      </c>
      <c r="E1021" s="75"/>
      <c r="F1021" s="759">
        <f t="shared" ref="F1021:F1038" si="78">D1021*E1021</f>
        <v>0</v>
      </c>
      <c r="H1021" s="757"/>
    </row>
    <row r="1022" spans="1:8">
      <c r="A1022" s="766">
        <f t="shared" ref="A1022:A1038" si="79">A1021+0.01</f>
        <v>40.019999999999996</v>
      </c>
      <c r="B1022" s="781" t="s">
        <v>1619</v>
      </c>
      <c r="C1022" s="768" t="s">
        <v>12</v>
      </c>
      <c r="D1022" s="768">
        <v>220</v>
      </c>
      <c r="E1022" s="75"/>
      <c r="F1022" s="759">
        <f t="shared" si="78"/>
        <v>0</v>
      </c>
      <c r="H1022" s="757"/>
    </row>
    <row r="1023" spans="1:8">
      <c r="A1023" s="766">
        <f t="shared" si="79"/>
        <v>40.029999999999994</v>
      </c>
      <c r="B1023" s="781" t="s">
        <v>1620</v>
      </c>
      <c r="C1023" s="768" t="s">
        <v>12</v>
      </c>
      <c r="D1023" s="768">
        <v>500</v>
      </c>
      <c r="E1023" s="75"/>
      <c r="F1023" s="759">
        <f t="shared" si="78"/>
        <v>0</v>
      </c>
      <c r="H1023" s="757"/>
    </row>
    <row r="1024" spans="1:8">
      <c r="A1024" s="766">
        <f t="shared" si="79"/>
        <v>40.039999999999992</v>
      </c>
      <c r="B1024" s="781" t="s">
        <v>1621</v>
      </c>
      <c r="C1024" s="768" t="s">
        <v>12</v>
      </c>
      <c r="D1024" s="768">
        <v>20</v>
      </c>
      <c r="E1024" s="75"/>
      <c r="F1024" s="759">
        <f t="shared" si="78"/>
        <v>0</v>
      </c>
      <c r="H1024" s="757"/>
    </row>
    <row r="1025" spans="1:8">
      <c r="A1025" s="766">
        <f t="shared" si="79"/>
        <v>40.04999999999999</v>
      </c>
      <c r="B1025" s="781" t="s">
        <v>1622</v>
      </c>
      <c r="C1025" s="768" t="s">
        <v>12</v>
      </c>
      <c r="D1025" s="768">
        <v>1</v>
      </c>
      <c r="E1025" s="75"/>
      <c r="F1025" s="759">
        <f t="shared" si="78"/>
        <v>0</v>
      </c>
      <c r="H1025" s="757"/>
    </row>
    <row r="1026" spans="1:8">
      <c r="A1026" s="766">
        <f t="shared" si="79"/>
        <v>40.059999999999988</v>
      </c>
      <c r="B1026" s="781" t="s">
        <v>1623</v>
      </c>
      <c r="C1026" s="768" t="s">
        <v>597</v>
      </c>
      <c r="D1026" s="768">
        <v>1</v>
      </c>
      <c r="E1026" s="75"/>
      <c r="F1026" s="759">
        <f t="shared" si="78"/>
        <v>0</v>
      </c>
      <c r="H1026" s="757"/>
    </row>
    <row r="1027" spans="1:8">
      <c r="A1027" s="766">
        <f t="shared" si="79"/>
        <v>40.069999999999986</v>
      </c>
      <c r="B1027" s="781" t="s">
        <v>1624</v>
      </c>
      <c r="C1027" s="768" t="s">
        <v>597</v>
      </c>
      <c r="D1027" s="768">
        <v>1</v>
      </c>
      <c r="E1027" s="75"/>
      <c r="F1027" s="759">
        <f t="shared" si="78"/>
        <v>0</v>
      </c>
      <c r="H1027" s="757"/>
    </row>
    <row r="1028" spans="1:8">
      <c r="A1028" s="766">
        <f t="shared" si="79"/>
        <v>40.079999999999984</v>
      </c>
      <c r="B1028" s="781" t="s">
        <v>1625</v>
      </c>
      <c r="C1028" s="768" t="s">
        <v>105</v>
      </c>
      <c r="D1028" s="768">
        <v>150</v>
      </c>
      <c r="E1028" s="75"/>
      <c r="F1028" s="759">
        <f t="shared" si="78"/>
        <v>0</v>
      </c>
      <c r="H1028" s="757"/>
    </row>
    <row r="1029" spans="1:8">
      <c r="A1029" s="766">
        <f t="shared" si="79"/>
        <v>40.089999999999982</v>
      </c>
      <c r="B1029" s="781" t="s">
        <v>1626</v>
      </c>
      <c r="C1029" s="768" t="s">
        <v>105</v>
      </c>
      <c r="D1029" s="768">
        <v>470</v>
      </c>
      <c r="E1029" s="75"/>
      <c r="F1029" s="759">
        <f t="shared" si="78"/>
        <v>0</v>
      </c>
      <c r="H1029" s="757"/>
    </row>
    <row r="1030" spans="1:8" ht="25.5">
      <c r="A1030" s="766">
        <f t="shared" si="79"/>
        <v>40.09999999999998</v>
      </c>
      <c r="B1030" s="781" t="s">
        <v>1627</v>
      </c>
      <c r="C1030" s="768" t="s">
        <v>12</v>
      </c>
      <c r="D1030" s="768">
        <v>120</v>
      </c>
      <c r="E1030" s="75"/>
      <c r="F1030" s="759">
        <f t="shared" si="78"/>
        <v>0</v>
      </c>
      <c r="H1030" s="757"/>
    </row>
    <row r="1031" spans="1:8">
      <c r="A1031" s="766">
        <f t="shared" si="79"/>
        <v>40.109999999999978</v>
      </c>
      <c r="B1031" s="781" t="s">
        <v>1628</v>
      </c>
      <c r="C1031" s="768" t="s">
        <v>12</v>
      </c>
      <c r="D1031" s="768">
        <v>320</v>
      </c>
      <c r="E1031" s="75"/>
      <c r="F1031" s="759">
        <f t="shared" si="78"/>
        <v>0</v>
      </c>
      <c r="H1031" s="757"/>
    </row>
    <row r="1032" spans="1:8">
      <c r="A1032" s="766">
        <f t="shared" si="79"/>
        <v>40.119999999999976</v>
      </c>
      <c r="B1032" s="781" t="s">
        <v>1629</v>
      </c>
      <c r="C1032" s="768" t="s">
        <v>597</v>
      </c>
      <c r="D1032" s="768">
        <v>1</v>
      </c>
      <c r="E1032" s="75"/>
      <c r="F1032" s="759">
        <f t="shared" si="78"/>
        <v>0</v>
      </c>
      <c r="H1032" s="757"/>
    </row>
    <row r="1033" spans="1:8">
      <c r="A1033" s="766">
        <f t="shared" si="79"/>
        <v>40.129999999999974</v>
      </c>
      <c r="B1033" s="781" t="s">
        <v>1630</v>
      </c>
      <c r="C1033" s="768" t="s">
        <v>597</v>
      </c>
      <c r="D1033" s="768">
        <v>1</v>
      </c>
      <c r="E1033" s="75"/>
      <c r="F1033" s="759">
        <f t="shared" si="78"/>
        <v>0</v>
      </c>
      <c r="H1033" s="757"/>
    </row>
    <row r="1034" spans="1:8">
      <c r="A1034" s="766">
        <f t="shared" si="79"/>
        <v>40.139999999999972</v>
      </c>
      <c r="B1034" s="781" t="s">
        <v>1631</v>
      </c>
      <c r="C1034" s="768" t="s">
        <v>105</v>
      </c>
      <c r="D1034" s="768">
        <v>116</v>
      </c>
      <c r="E1034" s="75"/>
      <c r="F1034" s="759">
        <f t="shared" si="78"/>
        <v>0</v>
      </c>
      <c r="H1034" s="757"/>
    </row>
    <row r="1035" spans="1:8">
      <c r="A1035" s="766">
        <f t="shared" si="79"/>
        <v>40.14999999999997</v>
      </c>
      <c r="B1035" s="781" t="s">
        <v>1632</v>
      </c>
      <c r="C1035" s="768" t="s">
        <v>12</v>
      </c>
      <c r="D1035" s="768">
        <v>100</v>
      </c>
      <c r="E1035" s="75"/>
      <c r="F1035" s="759">
        <f t="shared" si="78"/>
        <v>0</v>
      </c>
      <c r="H1035" s="757"/>
    </row>
    <row r="1036" spans="1:8">
      <c r="A1036" s="766">
        <f t="shared" si="79"/>
        <v>40.159999999999968</v>
      </c>
      <c r="B1036" s="781" t="s">
        <v>1633</v>
      </c>
      <c r="C1036" s="768" t="s">
        <v>597</v>
      </c>
      <c r="D1036" s="768">
        <v>1</v>
      </c>
      <c r="E1036" s="75"/>
      <c r="F1036" s="759">
        <f t="shared" si="78"/>
        <v>0</v>
      </c>
      <c r="H1036" s="757"/>
    </row>
    <row r="1037" spans="1:8">
      <c r="A1037" s="766">
        <f t="shared" si="79"/>
        <v>40.169999999999966</v>
      </c>
      <c r="B1037" s="782" t="s">
        <v>1634</v>
      </c>
      <c r="C1037" s="768" t="s">
        <v>597</v>
      </c>
      <c r="D1037" s="768">
        <v>1</v>
      </c>
      <c r="E1037" s="75"/>
      <c r="F1037" s="759">
        <f t="shared" si="78"/>
        <v>0</v>
      </c>
      <c r="H1037" s="757"/>
    </row>
    <row r="1038" spans="1:8">
      <c r="A1038" s="766">
        <f t="shared" si="79"/>
        <v>40.179999999999964</v>
      </c>
      <c r="B1038" s="767" t="s">
        <v>1315</v>
      </c>
      <c r="C1038" s="768" t="s">
        <v>597</v>
      </c>
      <c r="D1038" s="768">
        <v>1</v>
      </c>
      <c r="E1038" s="75"/>
      <c r="F1038" s="759">
        <f t="shared" si="78"/>
        <v>0</v>
      </c>
      <c r="H1038" s="757"/>
    </row>
    <row r="1039" spans="1:8">
      <c r="A1039" s="387"/>
      <c r="B1039" s="404"/>
      <c r="C1039" s="758"/>
      <c r="D1039" s="366"/>
      <c r="E1039" s="760"/>
      <c r="F1039" s="760"/>
      <c r="H1039" s="757"/>
    </row>
    <row r="1040" spans="1:8">
      <c r="A1040" s="387"/>
      <c r="B1040" s="761"/>
      <c r="C1040" s="758"/>
      <c r="D1040" s="366"/>
      <c r="E1040" s="760"/>
      <c r="F1040" s="760"/>
      <c r="H1040" s="757"/>
    </row>
    <row r="1041" spans="1:8" ht="15.75">
      <c r="A1041" s="762">
        <v>41</v>
      </c>
      <c r="B1041" s="763" t="s">
        <v>1635</v>
      </c>
      <c r="C1041" s="764"/>
      <c r="D1041" s="764"/>
      <c r="E1041" s="759"/>
      <c r="F1041" s="765"/>
      <c r="H1041" s="757"/>
    </row>
    <row r="1042" spans="1:8">
      <c r="A1042" s="766">
        <f>A1041+0.01</f>
        <v>41.01</v>
      </c>
      <c r="B1042" s="773" t="s">
        <v>1636</v>
      </c>
      <c r="C1042" s="768" t="s">
        <v>105</v>
      </c>
      <c r="D1042" s="768">
        <v>155</v>
      </c>
      <c r="E1042" s="75"/>
      <c r="F1042" s="759">
        <f t="shared" ref="F1042:F1069" si="80">D1042*E1042</f>
        <v>0</v>
      </c>
      <c r="H1042" s="757"/>
    </row>
    <row r="1043" spans="1:8">
      <c r="A1043" s="766">
        <f>A1042+0.01</f>
        <v>41.019999999999996</v>
      </c>
      <c r="B1043" s="773" t="s">
        <v>1637</v>
      </c>
      <c r="C1043" s="768" t="s">
        <v>105</v>
      </c>
      <c r="D1043" s="768">
        <v>1532</v>
      </c>
      <c r="E1043" s="75"/>
      <c r="F1043" s="759">
        <f t="shared" si="80"/>
        <v>0</v>
      </c>
      <c r="H1043" s="757"/>
    </row>
    <row r="1044" spans="1:8">
      <c r="A1044" s="766">
        <f>A1043+0.01</f>
        <v>41.029999999999994</v>
      </c>
      <c r="B1044" s="773" t="s">
        <v>1638</v>
      </c>
      <c r="C1044" s="768" t="s">
        <v>105</v>
      </c>
      <c r="D1044" s="768">
        <v>6137</v>
      </c>
      <c r="E1044" s="75"/>
      <c r="F1044" s="759">
        <f t="shared" si="80"/>
        <v>0</v>
      </c>
      <c r="H1044" s="757"/>
    </row>
    <row r="1045" spans="1:8">
      <c r="A1045" s="766">
        <f>A1044+0.01</f>
        <v>41.039999999999992</v>
      </c>
      <c r="B1045" s="773" t="s">
        <v>1639</v>
      </c>
      <c r="C1045" s="768" t="s">
        <v>105</v>
      </c>
      <c r="D1045" s="768">
        <v>141</v>
      </c>
      <c r="E1045" s="75"/>
      <c r="F1045" s="759">
        <f t="shared" si="80"/>
        <v>0</v>
      </c>
      <c r="H1045" s="757"/>
    </row>
    <row r="1046" spans="1:8">
      <c r="A1046" s="766">
        <f t="shared" ref="A1046:A1109" si="81">A1045+0.01</f>
        <v>41.04999999999999</v>
      </c>
      <c r="B1046" s="773" t="s">
        <v>1640</v>
      </c>
      <c r="C1046" s="768" t="s">
        <v>105</v>
      </c>
      <c r="D1046" s="768">
        <v>89</v>
      </c>
      <c r="E1046" s="75"/>
      <c r="F1046" s="759">
        <f t="shared" si="80"/>
        <v>0</v>
      </c>
      <c r="H1046" s="757"/>
    </row>
    <row r="1047" spans="1:8">
      <c r="A1047" s="766">
        <f t="shared" si="81"/>
        <v>41.059999999999988</v>
      </c>
      <c r="B1047" s="773" t="s">
        <v>1641</v>
      </c>
      <c r="C1047" s="768" t="s">
        <v>105</v>
      </c>
      <c r="D1047" s="768">
        <v>121</v>
      </c>
      <c r="E1047" s="75"/>
      <c r="F1047" s="759">
        <f t="shared" si="80"/>
        <v>0</v>
      </c>
      <c r="H1047" s="757"/>
    </row>
    <row r="1048" spans="1:8">
      <c r="A1048" s="766">
        <f t="shared" si="81"/>
        <v>41.069999999999986</v>
      </c>
      <c r="B1048" s="773" t="s">
        <v>1642</v>
      </c>
      <c r="C1048" s="768" t="s">
        <v>105</v>
      </c>
      <c r="D1048" s="768">
        <v>368</v>
      </c>
      <c r="E1048" s="75"/>
      <c r="F1048" s="759">
        <f t="shared" si="80"/>
        <v>0</v>
      </c>
      <c r="H1048" s="757"/>
    </row>
    <row r="1049" spans="1:8">
      <c r="A1049" s="766">
        <f t="shared" si="81"/>
        <v>41.079999999999984</v>
      </c>
      <c r="B1049" s="773" t="s">
        <v>1643</v>
      </c>
      <c r="C1049" s="768" t="s">
        <v>105</v>
      </c>
      <c r="D1049" s="768">
        <v>56</v>
      </c>
      <c r="E1049" s="75"/>
      <c r="F1049" s="759">
        <f t="shared" si="80"/>
        <v>0</v>
      </c>
      <c r="H1049" s="757"/>
    </row>
    <row r="1050" spans="1:8">
      <c r="A1050" s="766">
        <f t="shared" si="81"/>
        <v>41.089999999999982</v>
      </c>
      <c r="B1050" s="773" t="s">
        <v>1644</v>
      </c>
      <c r="C1050" s="768" t="s">
        <v>105</v>
      </c>
      <c r="D1050" s="768">
        <v>65</v>
      </c>
      <c r="E1050" s="75"/>
      <c r="F1050" s="759">
        <f t="shared" si="80"/>
        <v>0</v>
      </c>
      <c r="H1050" s="757"/>
    </row>
    <row r="1051" spans="1:8">
      <c r="A1051" s="766">
        <f t="shared" si="81"/>
        <v>41.09999999999998</v>
      </c>
      <c r="B1051" s="773" t="s">
        <v>1645</v>
      </c>
      <c r="C1051" s="768" t="s">
        <v>105</v>
      </c>
      <c r="D1051" s="768">
        <v>650</v>
      </c>
      <c r="E1051" s="75"/>
      <c r="F1051" s="759">
        <f t="shared" si="80"/>
        <v>0</v>
      </c>
      <c r="H1051" s="757"/>
    </row>
    <row r="1052" spans="1:8">
      <c r="A1052" s="766">
        <f t="shared" si="81"/>
        <v>41.109999999999978</v>
      </c>
      <c r="B1052" s="773" t="s">
        <v>1646</v>
      </c>
      <c r="C1052" s="768" t="s">
        <v>105</v>
      </c>
      <c r="D1052" s="768">
        <v>658</v>
      </c>
      <c r="E1052" s="75"/>
      <c r="F1052" s="759">
        <f t="shared" si="80"/>
        <v>0</v>
      </c>
      <c r="H1052" s="757"/>
    </row>
    <row r="1053" spans="1:8">
      <c r="A1053" s="766">
        <f t="shared" si="81"/>
        <v>41.119999999999976</v>
      </c>
      <c r="B1053" s="773" t="s">
        <v>1647</v>
      </c>
      <c r="C1053" s="768" t="s">
        <v>105</v>
      </c>
      <c r="D1053" s="768">
        <v>143</v>
      </c>
      <c r="E1053" s="75"/>
      <c r="F1053" s="759">
        <f t="shared" si="80"/>
        <v>0</v>
      </c>
      <c r="H1053" s="757"/>
    </row>
    <row r="1054" spans="1:8">
      <c r="A1054" s="766">
        <f t="shared" si="81"/>
        <v>41.129999999999974</v>
      </c>
      <c r="B1054" s="773" t="s">
        <v>1648</v>
      </c>
      <c r="C1054" s="768" t="s">
        <v>105</v>
      </c>
      <c r="D1054" s="768">
        <v>345</v>
      </c>
      <c r="E1054" s="75"/>
      <c r="F1054" s="759">
        <f t="shared" si="80"/>
        <v>0</v>
      </c>
      <c r="H1054" s="757"/>
    </row>
    <row r="1055" spans="1:8">
      <c r="A1055" s="766">
        <f t="shared" si="81"/>
        <v>41.139999999999972</v>
      </c>
      <c r="B1055" s="773" t="s">
        <v>1649</v>
      </c>
      <c r="C1055" s="768" t="s">
        <v>105</v>
      </c>
      <c r="D1055" s="768">
        <v>65</v>
      </c>
      <c r="E1055" s="75"/>
      <c r="F1055" s="759">
        <f t="shared" si="80"/>
        <v>0</v>
      </c>
      <c r="H1055" s="757"/>
    </row>
    <row r="1056" spans="1:8">
      <c r="A1056" s="766">
        <f t="shared" si="81"/>
        <v>41.14999999999997</v>
      </c>
      <c r="B1056" s="773" t="s">
        <v>1650</v>
      </c>
      <c r="C1056" s="768" t="s">
        <v>105</v>
      </c>
      <c r="D1056" s="768">
        <v>113</v>
      </c>
      <c r="E1056" s="75"/>
      <c r="F1056" s="759">
        <f t="shared" si="80"/>
        <v>0</v>
      </c>
      <c r="H1056" s="757"/>
    </row>
    <row r="1057" spans="1:8">
      <c r="A1057" s="766">
        <f t="shared" si="81"/>
        <v>41.159999999999968</v>
      </c>
      <c r="B1057" s="773" t="s">
        <v>1651</v>
      </c>
      <c r="C1057" s="768" t="s">
        <v>105</v>
      </c>
      <c r="D1057" s="768">
        <v>234</v>
      </c>
      <c r="E1057" s="75"/>
      <c r="F1057" s="759">
        <f t="shared" si="80"/>
        <v>0</v>
      </c>
      <c r="H1057" s="757"/>
    </row>
    <row r="1058" spans="1:8">
      <c r="A1058" s="766">
        <f t="shared" si="81"/>
        <v>41.169999999999966</v>
      </c>
      <c r="B1058" s="773" t="s">
        <v>1652</v>
      </c>
      <c r="C1058" s="768" t="s">
        <v>105</v>
      </c>
      <c r="D1058" s="768">
        <v>1164</v>
      </c>
      <c r="E1058" s="75"/>
      <c r="F1058" s="759">
        <f t="shared" si="80"/>
        <v>0</v>
      </c>
      <c r="H1058" s="757"/>
    </row>
    <row r="1059" spans="1:8">
      <c r="A1059" s="766">
        <f t="shared" si="81"/>
        <v>41.179999999999964</v>
      </c>
      <c r="B1059" s="773" t="s">
        <v>1653</v>
      </c>
      <c r="C1059" s="768" t="s">
        <v>105</v>
      </c>
      <c r="D1059" s="768">
        <v>998</v>
      </c>
      <c r="E1059" s="75"/>
      <c r="F1059" s="759">
        <f t="shared" si="80"/>
        <v>0</v>
      </c>
      <c r="H1059" s="757"/>
    </row>
    <row r="1060" spans="1:8">
      <c r="A1060" s="766">
        <f t="shared" si="81"/>
        <v>41.189999999999962</v>
      </c>
      <c r="B1060" s="773" t="s">
        <v>1654</v>
      </c>
      <c r="C1060" s="768" t="s">
        <v>105</v>
      </c>
      <c r="D1060" s="768">
        <v>642</v>
      </c>
      <c r="E1060" s="75"/>
      <c r="F1060" s="759">
        <f t="shared" si="80"/>
        <v>0</v>
      </c>
      <c r="H1060" s="757"/>
    </row>
    <row r="1061" spans="1:8">
      <c r="A1061" s="766">
        <f t="shared" si="81"/>
        <v>41.19999999999996</v>
      </c>
      <c r="B1061" s="773" t="s">
        <v>1655</v>
      </c>
      <c r="C1061" s="768" t="s">
        <v>105</v>
      </c>
      <c r="D1061" s="768">
        <v>97</v>
      </c>
      <c r="E1061" s="75"/>
      <c r="F1061" s="759">
        <f t="shared" si="80"/>
        <v>0</v>
      </c>
      <c r="H1061" s="757"/>
    </row>
    <row r="1062" spans="1:8">
      <c r="A1062" s="766">
        <f t="shared" si="81"/>
        <v>41.209999999999958</v>
      </c>
      <c r="B1062" s="773" t="s">
        <v>1656</v>
      </c>
      <c r="C1062" s="768" t="s">
        <v>105</v>
      </c>
      <c r="D1062" s="768">
        <v>560</v>
      </c>
      <c r="E1062" s="75"/>
      <c r="F1062" s="759">
        <f t="shared" si="80"/>
        <v>0</v>
      </c>
      <c r="H1062" s="757"/>
    </row>
    <row r="1063" spans="1:8">
      <c r="A1063" s="766">
        <f t="shared" si="81"/>
        <v>41.219999999999956</v>
      </c>
      <c r="B1063" s="773" t="s">
        <v>1657</v>
      </c>
      <c r="C1063" s="768" t="s">
        <v>105</v>
      </c>
      <c r="D1063" s="768">
        <v>467</v>
      </c>
      <c r="E1063" s="75"/>
      <c r="F1063" s="759">
        <f t="shared" si="80"/>
        <v>0</v>
      </c>
      <c r="H1063" s="757"/>
    </row>
    <row r="1064" spans="1:8">
      <c r="A1064" s="766">
        <f t="shared" si="81"/>
        <v>41.229999999999954</v>
      </c>
      <c r="B1064" s="773" t="s">
        <v>1658</v>
      </c>
      <c r="C1064" s="768" t="s">
        <v>105</v>
      </c>
      <c r="D1064" s="768">
        <v>130</v>
      </c>
      <c r="E1064" s="75"/>
      <c r="F1064" s="759">
        <f t="shared" si="80"/>
        <v>0</v>
      </c>
      <c r="H1064" s="757"/>
    </row>
    <row r="1065" spans="1:8">
      <c r="A1065" s="766">
        <f t="shared" si="81"/>
        <v>41.239999999999952</v>
      </c>
      <c r="B1065" s="773" t="s">
        <v>1659</v>
      </c>
      <c r="C1065" s="768" t="s">
        <v>105</v>
      </c>
      <c r="D1065" s="768">
        <v>364</v>
      </c>
      <c r="E1065" s="75"/>
      <c r="F1065" s="759">
        <f t="shared" si="80"/>
        <v>0</v>
      </c>
      <c r="H1065" s="757"/>
    </row>
    <row r="1066" spans="1:8">
      <c r="A1066" s="766">
        <f t="shared" si="81"/>
        <v>41.24999999999995</v>
      </c>
      <c r="B1066" s="773" t="s">
        <v>1660</v>
      </c>
      <c r="C1066" s="768" t="s">
        <v>105</v>
      </c>
      <c r="D1066" s="768">
        <v>170</v>
      </c>
      <c r="E1066" s="75"/>
      <c r="F1066" s="759">
        <f t="shared" si="80"/>
        <v>0</v>
      </c>
      <c r="H1066" s="757"/>
    </row>
    <row r="1067" spans="1:8">
      <c r="A1067" s="766">
        <f t="shared" si="81"/>
        <v>41.259999999999948</v>
      </c>
      <c r="B1067" s="773" t="s">
        <v>1661</v>
      </c>
      <c r="C1067" s="768" t="s">
        <v>105</v>
      </c>
      <c r="D1067" s="768">
        <v>216</v>
      </c>
      <c r="E1067" s="75"/>
      <c r="F1067" s="759">
        <f t="shared" si="80"/>
        <v>0</v>
      </c>
      <c r="H1067" s="757"/>
    </row>
    <row r="1068" spans="1:8">
      <c r="A1068" s="766">
        <f t="shared" si="81"/>
        <v>41.269999999999946</v>
      </c>
      <c r="B1068" s="773" t="s">
        <v>1662</v>
      </c>
      <c r="C1068" s="768" t="s">
        <v>105</v>
      </c>
      <c r="D1068" s="768">
        <v>305</v>
      </c>
      <c r="E1068" s="75"/>
      <c r="F1068" s="759">
        <f t="shared" si="80"/>
        <v>0</v>
      </c>
      <c r="H1068" s="757"/>
    </row>
    <row r="1069" spans="1:8">
      <c r="A1069" s="766">
        <f t="shared" si="81"/>
        <v>41.279999999999944</v>
      </c>
      <c r="B1069" s="773" t="s">
        <v>1663</v>
      </c>
      <c r="C1069" s="768" t="s">
        <v>105</v>
      </c>
      <c r="D1069" s="768">
        <v>1554</v>
      </c>
      <c r="E1069" s="75"/>
      <c r="F1069" s="759">
        <f t="shared" si="80"/>
        <v>0</v>
      </c>
      <c r="H1069" s="757"/>
    </row>
    <row r="1070" spans="1:8">
      <c r="A1070" s="766">
        <f t="shared" si="81"/>
        <v>41.289999999999942</v>
      </c>
      <c r="B1070" s="773" t="s">
        <v>1664</v>
      </c>
      <c r="C1070" s="768" t="s">
        <v>105</v>
      </c>
      <c r="D1070" s="768">
        <v>58</v>
      </c>
      <c r="E1070" s="75"/>
      <c r="F1070" s="759">
        <f>D1070*E1070</f>
        <v>0</v>
      </c>
      <c r="H1070" s="757"/>
    </row>
    <row r="1071" spans="1:8">
      <c r="A1071" s="766">
        <f t="shared" si="81"/>
        <v>41.29999999999994</v>
      </c>
      <c r="B1071" s="773" t="s">
        <v>1665</v>
      </c>
      <c r="C1071" s="768" t="s">
        <v>105</v>
      </c>
      <c r="D1071" s="768">
        <v>95</v>
      </c>
      <c r="E1071" s="75"/>
      <c r="F1071" s="759">
        <f t="shared" ref="F1071:F1112" si="82">D1071*E1071</f>
        <v>0</v>
      </c>
      <c r="H1071" s="757"/>
    </row>
    <row r="1072" spans="1:8">
      <c r="A1072" s="766">
        <f t="shared" si="81"/>
        <v>41.309999999999938</v>
      </c>
      <c r="B1072" s="773" t="s">
        <v>1666</v>
      </c>
      <c r="C1072" s="768" t="s">
        <v>105</v>
      </c>
      <c r="D1072" s="768">
        <v>48</v>
      </c>
      <c r="E1072" s="75"/>
      <c r="F1072" s="759">
        <f t="shared" si="82"/>
        <v>0</v>
      </c>
      <c r="H1072" s="757"/>
    </row>
    <row r="1073" spans="1:8">
      <c r="A1073" s="766">
        <f t="shared" si="81"/>
        <v>41.319999999999936</v>
      </c>
      <c r="B1073" s="773" t="s">
        <v>1667</v>
      </c>
      <c r="C1073" s="768" t="s">
        <v>105</v>
      </c>
      <c r="D1073" s="768">
        <v>48</v>
      </c>
      <c r="E1073" s="75"/>
      <c r="F1073" s="759">
        <f t="shared" si="82"/>
        <v>0</v>
      </c>
      <c r="H1073" s="757"/>
    </row>
    <row r="1074" spans="1:8">
      <c r="A1074" s="766">
        <f t="shared" si="81"/>
        <v>41.329999999999934</v>
      </c>
      <c r="B1074" s="773" t="s">
        <v>1668</v>
      </c>
      <c r="C1074" s="768" t="s">
        <v>105</v>
      </c>
      <c r="D1074" s="768">
        <v>1150</v>
      </c>
      <c r="E1074" s="75"/>
      <c r="F1074" s="759">
        <f t="shared" si="82"/>
        <v>0</v>
      </c>
      <c r="H1074" s="757"/>
    </row>
    <row r="1075" spans="1:8">
      <c r="A1075" s="766">
        <f t="shared" si="81"/>
        <v>41.339999999999932</v>
      </c>
      <c r="B1075" s="773" t="s">
        <v>1669</v>
      </c>
      <c r="C1075" s="768" t="s">
        <v>105</v>
      </c>
      <c r="D1075" s="768">
        <v>58</v>
      </c>
      <c r="E1075" s="75"/>
      <c r="F1075" s="759">
        <f t="shared" si="82"/>
        <v>0</v>
      </c>
      <c r="H1075" s="757"/>
    </row>
    <row r="1076" spans="1:8">
      <c r="A1076" s="766">
        <f t="shared" si="81"/>
        <v>41.34999999999993</v>
      </c>
      <c r="B1076" s="773" t="s">
        <v>1670</v>
      </c>
      <c r="C1076" s="768" t="s">
        <v>105</v>
      </c>
      <c r="D1076" s="768">
        <v>106</v>
      </c>
      <c r="E1076" s="75"/>
      <c r="F1076" s="759">
        <f t="shared" si="82"/>
        <v>0</v>
      </c>
      <c r="H1076" s="757"/>
    </row>
    <row r="1077" spans="1:8">
      <c r="A1077" s="766">
        <f t="shared" si="81"/>
        <v>41.359999999999928</v>
      </c>
      <c r="B1077" s="773" t="s">
        <v>1671</v>
      </c>
      <c r="C1077" s="768" t="s">
        <v>105</v>
      </c>
      <c r="D1077" s="768">
        <v>300</v>
      </c>
      <c r="E1077" s="75"/>
      <c r="F1077" s="759">
        <f t="shared" si="82"/>
        <v>0</v>
      </c>
      <c r="H1077" s="757"/>
    </row>
    <row r="1078" spans="1:8">
      <c r="A1078" s="766">
        <f t="shared" si="81"/>
        <v>41.369999999999926</v>
      </c>
      <c r="B1078" s="773" t="s">
        <v>1672</v>
      </c>
      <c r="C1078" s="768" t="s">
        <v>105</v>
      </c>
      <c r="D1078" s="768">
        <v>49</v>
      </c>
      <c r="E1078" s="75"/>
      <c r="F1078" s="759">
        <f t="shared" si="82"/>
        <v>0</v>
      </c>
      <c r="H1078" s="757"/>
    </row>
    <row r="1079" spans="1:8">
      <c r="A1079" s="766">
        <f t="shared" si="81"/>
        <v>41.379999999999924</v>
      </c>
      <c r="B1079" s="773" t="s">
        <v>1673</v>
      </c>
      <c r="C1079" s="768" t="s">
        <v>105</v>
      </c>
      <c r="D1079" s="768">
        <v>81</v>
      </c>
      <c r="E1079" s="75"/>
      <c r="F1079" s="759">
        <f t="shared" si="82"/>
        <v>0</v>
      </c>
      <c r="H1079" s="757"/>
    </row>
    <row r="1080" spans="1:8">
      <c r="A1080" s="766">
        <f t="shared" si="81"/>
        <v>41.389999999999922</v>
      </c>
      <c r="B1080" s="773" t="s">
        <v>1674</v>
      </c>
      <c r="C1080" s="768" t="s">
        <v>105</v>
      </c>
      <c r="D1080" s="768">
        <v>201</v>
      </c>
      <c r="E1080" s="75"/>
      <c r="F1080" s="759">
        <f t="shared" si="82"/>
        <v>0</v>
      </c>
      <c r="H1080" s="757"/>
    </row>
    <row r="1081" spans="1:8">
      <c r="A1081" s="766">
        <f t="shared" si="81"/>
        <v>41.39999999999992</v>
      </c>
      <c r="B1081" s="773" t="s">
        <v>1675</v>
      </c>
      <c r="C1081" s="768" t="s">
        <v>105</v>
      </c>
      <c r="D1081" s="768">
        <v>380</v>
      </c>
      <c r="E1081" s="75"/>
      <c r="F1081" s="759">
        <f t="shared" si="82"/>
        <v>0</v>
      </c>
      <c r="H1081" s="757"/>
    </row>
    <row r="1082" spans="1:8">
      <c r="A1082" s="766">
        <f t="shared" si="81"/>
        <v>41.409999999999918</v>
      </c>
      <c r="B1082" s="773" t="s">
        <v>1676</v>
      </c>
      <c r="C1082" s="768" t="s">
        <v>105</v>
      </c>
      <c r="D1082" s="768">
        <v>2374</v>
      </c>
      <c r="E1082" s="75"/>
      <c r="F1082" s="759">
        <f t="shared" si="82"/>
        <v>0</v>
      </c>
      <c r="H1082" s="757"/>
    </row>
    <row r="1083" spans="1:8">
      <c r="A1083" s="766">
        <f t="shared" si="81"/>
        <v>41.419999999999916</v>
      </c>
      <c r="B1083" s="773" t="s">
        <v>1677</v>
      </c>
      <c r="C1083" s="768" t="s">
        <v>105</v>
      </c>
      <c r="D1083" s="768">
        <v>92</v>
      </c>
      <c r="E1083" s="75"/>
      <c r="F1083" s="759">
        <f t="shared" si="82"/>
        <v>0</v>
      </c>
      <c r="H1083" s="757"/>
    </row>
    <row r="1084" spans="1:8">
      <c r="A1084" s="766">
        <f t="shared" si="81"/>
        <v>41.429999999999914</v>
      </c>
      <c r="B1084" s="773" t="s">
        <v>1678</v>
      </c>
      <c r="C1084" s="768" t="s">
        <v>105</v>
      </c>
      <c r="D1084" s="768">
        <v>1792</v>
      </c>
      <c r="E1084" s="75"/>
      <c r="F1084" s="759">
        <f t="shared" si="82"/>
        <v>0</v>
      </c>
      <c r="H1084" s="757"/>
    </row>
    <row r="1085" spans="1:8">
      <c r="A1085" s="766">
        <f t="shared" si="81"/>
        <v>41.439999999999912</v>
      </c>
      <c r="B1085" s="773" t="s">
        <v>1679</v>
      </c>
      <c r="C1085" s="768" t="s">
        <v>105</v>
      </c>
      <c r="D1085" s="768">
        <v>580</v>
      </c>
      <c r="E1085" s="75"/>
      <c r="F1085" s="759">
        <f t="shared" si="82"/>
        <v>0</v>
      </c>
      <c r="H1085" s="757"/>
    </row>
    <row r="1086" spans="1:8">
      <c r="A1086" s="766">
        <f t="shared" si="81"/>
        <v>41.44999999999991</v>
      </c>
      <c r="B1086" s="773" t="s">
        <v>1680</v>
      </c>
      <c r="C1086" s="768" t="s">
        <v>105</v>
      </c>
      <c r="D1086" s="768">
        <v>300</v>
      </c>
      <c r="E1086" s="75"/>
      <c r="F1086" s="759">
        <f t="shared" si="82"/>
        <v>0</v>
      </c>
      <c r="H1086" s="757"/>
    </row>
    <row r="1087" spans="1:8">
      <c r="A1087" s="766">
        <f t="shared" si="81"/>
        <v>41.459999999999908</v>
      </c>
      <c r="B1087" s="773" t="s">
        <v>1681</v>
      </c>
      <c r="C1087" s="768" t="s">
        <v>105</v>
      </c>
      <c r="D1087" s="768">
        <v>64</v>
      </c>
      <c r="E1087" s="75"/>
      <c r="F1087" s="759">
        <f t="shared" si="82"/>
        <v>0</v>
      </c>
      <c r="H1087" s="757"/>
    </row>
    <row r="1088" spans="1:8" ht="25.5">
      <c r="A1088" s="766">
        <f t="shared" si="81"/>
        <v>41.469999999999906</v>
      </c>
      <c r="B1088" s="773" t="s">
        <v>1682</v>
      </c>
      <c r="C1088" s="768" t="s">
        <v>105</v>
      </c>
      <c r="D1088" s="768">
        <v>633</v>
      </c>
      <c r="E1088" s="75"/>
      <c r="F1088" s="759">
        <f t="shared" si="82"/>
        <v>0</v>
      </c>
      <c r="H1088" s="757"/>
    </row>
    <row r="1089" spans="1:8">
      <c r="A1089" s="766">
        <f t="shared" si="81"/>
        <v>41.479999999999905</v>
      </c>
      <c r="B1089" s="773" t="s">
        <v>1683</v>
      </c>
      <c r="C1089" s="768" t="s">
        <v>105</v>
      </c>
      <c r="D1089" s="768">
        <v>122</v>
      </c>
      <c r="E1089" s="75"/>
      <c r="F1089" s="759">
        <f t="shared" si="82"/>
        <v>0</v>
      </c>
      <c r="H1089" s="757"/>
    </row>
    <row r="1090" spans="1:8">
      <c r="A1090" s="766">
        <f t="shared" si="81"/>
        <v>41.489999999999903</v>
      </c>
      <c r="B1090" s="773" t="s">
        <v>1684</v>
      </c>
      <c r="C1090" s="768" t="s">
        <v>105</v>
      </c>
      <c r="D1090" s="768">
        <v>136</v>
      </c>
      <c r="E1090" s="75"/>
      <c r="F1090" s="759">
        <f t="shared" si="82"/>
        <v>0</v>
      </c>
      <c r="H1090" s="757"/>
    </row>
    <row r="1091" spans="1:8">
      <c r="A1091" s="766">
        <f t="shared" si="81"/>
        <v>41.499999999999901</v>
      </c>
      <c r="B1091" s="773" t="s">
        <v>1685</v>
      </c>
      <c r="C1091" s="768" t="s">
        <v>105</v>
      </c>
      <c r="D1091" s="768">
        <v>635</v>
      </c>
      <c r="E1091" s="75"/>
      <c r="F1091" s="759">
        <f t="shared" si="82"/>
        <v>0</v>
      </c>
      <c r="H1091" s="757"/>
    </row>
    <row r="1092" spans="1:8">
      <c r="A1092" s="766">
        <f t="shared" si="81"/>
        <v>41.509999999999899</v>
      </c>
      <c r="B1092" s="773" t="s">
        <v>1686</v>
      </c>
      <c r="C1092" s="768" t="s">
        <v>105</v>
      </c>
      <c r="D1092" s="768">
        <v>1500</v>
      </c>
      <c r="E1092" s="75"/>
      <c r="F1092" s="759">
        <f t="shared" si="82"/>
        <v>0</v>
      </c>
      <c r="H1092" s="757"/>
    </row>
    <row r="1093" spans="1:8">
      <c r="A1093" s="766">
        <f t="shared" si="81"/>
        <v>41.519999999999897</v>
      </c>
      <c r="B1093" s="773" t="s">
        <v>1687</v>
      </c>
      <c r="C1093" s="768" t="s">
        <v>597</v>
      </c>
      <c r="D1093" s="768">
        <v>1</v>
      </c>
      <c r="E1093" s="75"/>
      <c r="F1093" s="759">
        <f t="shared" si="82"/>
        <v>0</v>
      </c>
      <c r="H1093" s="757"/>
    </row>
    <row r="1094" spans="1:8">
      <c r="A1094" s="766">
        <f t="shared" si="81"/>
        <v>41.529999999999895</v>
      </c>
      <c r="B1094" s="781" t="s">
        <v>1688</v>
      </c>
      <c r="C1094" s="768" t="s">
        <v>105</v>
      </c>
      <c r="D1094" s="768">
        <v>89</v>
      </c>
      <c r="E1094" s="75"/>
      <c r="F1094" s="759">
        <f t="shared" si="82"/>
        <v>0</v>
      </c>
      <c r="H1094" s="757"/>
    </row>
    <row r="1095" spans="1:8">
      <c r="A1095" s="766">
        <f t="shared" si="81"/>
        <v>41.539999999999893</v>
      </c>
      <c r="B1095" s="781" t="s">
        <v>1689</v>
      </c>
      <c r="C1095" s="768" t="s">
        <v>105</v>
      </c>
      <c r="D1095" s="768">
        <v>2648</v>
      </c>
      <c r="E1095" s="75"/>
      <c r="F1095" s="759">
        <f t="shared" si="82"/>
        <v>0</v>
      </c>
      <c r="H1095" s="757"/>
    </row>
    <row r="1096" spans="1:8">
      <c r="A1096" s="766">
        <f t="shared" si="81"/>
        <v>41.549999999999891</v>
      </c>
      <c r="B1096" s="781" t="s">
        <v>1690</v>
      </c>
      <c r="C1096" s="768" t="s">
        <v>105</v>
      </c>
      <c r="D1096" s="768">
        <v>8558</v>
      </c>
      <c r="E1096" s="75"/>
      <c r="F1096" s="759">
        <f t="shared" si="82"/>
        <v>0</v>
      </c>
      <c r="H1096" s="757"/>
    </row>
    <row r="1097" spans="1:8">
      <c r="A1097" s="766">
        <f t="shared" si="81"/>
        <v>41.559999999999889</v>
      </c>
      <c r="B1097" s="781" t="s">
        <v>1691</v>
      </c>
      <c r="C1097" s="768" t="s">
        <v>105</v>
      </c>
      <c r="D1097" s="768">
        <v>3790</v>
      </c>
      <c r="E1097" s="75"/>
      <c r="F1097" s="759">
        <f t="shared" si="82"/>
        <v>0</v>
      </c>
      <c r="H1097" s="757"/>
    </row>
    <row r="1098" spans="1:8">
      <c r="A1098" s="766">
        <f t="shared" si="81"/>
        <v>41.569999999999887</v>
      </c>
      <c r="B1098" s="781" t="s">
        <v>1692</v>
      </c>
      <c r="C1098" s="768" t="s">
        <v>105</v>
      </c>
      <c r="D1098" s="768">
        <v>13256</v>
      </c>
      <c r="E1098" s="75"/>
      <c r="F1098" s="759">
        <f t="shared" si="82"/>
        <v>0</v>
      </c>
      <c r="H1098" s="757"/>
    </row>
    <row r="1099" spans="1:8">
      <c r="A1099" s="766">
        <f t="shared" si="81"/>
        <v>41.579999999999885</v>
      </c>
      <c r="B1099" s="781" t="s">
        <v>1332</v>
      </c>
      <c r="C1099" s="768" t="s">
        <v>12</v>
      </c>
      <c r="D1099" s="768">
        <v>5000</v>
      </c>
      <c r="E1099" s="75"/>
      <c r="F1099" s="759">
        <f t="shared" si="82"/>
        <v>0</v>
      </c>
      <c r="H1099" s="757"/>
    </row>
    <row r="1100" spans="1:8">
      <c r="A1100" s="766">
        <f t="shared" si="81"/>
        <v>41.589999999999883</v>
      </c>
      <c r="B1100" s="781" t="s">
        <v>1693</v>
      </c>
      <c r="C1100" s="768" t="s">
        <v>12</v>
      </c>
      <c r="D1100" s="768">
        <v>4000</v>
      </c>
      <c r="E1100" s="75"/>
      <c r="F1100" s="759">
        <f t="shared" si="82"/>
        <v>0</v>
      </c>
      <c r="H1100" s="757"/>
    </row>
    <row r="1101" spans="1:8">
      <c r="A1101" s="766">
        <f t="shared" si="81"/>
        <v>41.599999999999881</v>
      </c>
      <c r="B1101" s="781" t="s">
        <v>1694</v>
      </c>
      <c r="C1101" s="768" t="s">
        <v>105</v>
      </c>
      <c r="D1101" s="768">
        <v>2527</v>
      </c>
      <c r="E1101" s="75"/>
      <c r="F1101" s="759">
        <f t="shared" si="82"/>
        <v>0</v>
      </c>
      <c r="H1101" s="757"/>
    </row>
    <row r="1102" spans="1:8">
      <c r="A1102" s="766">
        <f t="shared" si="81"/>
        <v>41.609999999999879</v>
      </c>
      <c r="B1102" s="781" t="s">
        <v>1695</v>
      </c>
      <c r="C1102" s="768" t="s">
        <v>105</v>
      </c>
      <c r="D1102" s="768">
        <v>8049</v>
      </c>
      <c r="E1102" s="75"/>
      <c r="F1102" s="759">
        <f t="shared" si="82"/>
        <v>0</v>
      </c>
      <c r="H1102" s="757"/>
    </row>
    <row r="1103" spans="1:8">
      <c r="A1103" s="766">
        <f t="shared" si="81"/>
        <v>41.619999999999877</v>
      </c>
      <c r="B1103" s="781" t="s">
        <v>1333</v>
      </c>
      <c r="C1103" s="768" t="s">
        <v>12</v>
      </c>
      <c r="D1103" s="768">
        <v>1300</v>
      </c>
      <c r="E1103" s="75"/>
      <c r="F1103" s="759">
        <f t="shared" si="82"/>
        <v>0</v>
      </c>
      <c r="H1103" s="757"/>
    </row>
    <row r="1104" spans="1:8">
      <c r="A1104" s="766">
        <f t="shared" si="81"/>
        <v>41.629999999999875</v>
      </c>
      <c r="B1104" s="781" t="s">
        <v>1334</v>
      </c>
      <c r="C1104" s="768" t="s">
        <v>12</v>
      </c>
      <c r="D1104" s="768">
        <v>1300</v>
      </c>
      <c r="E1104" s="75"/>
      <c r="F1104" s="759">
        <f t="shared" si="82"/>
        <v>0</v>
      </c>
      <c r="H1104" s="757"/>
    </row>
    <row r="1105" spans="1:8">
      <c r="A1105" s="766">
        <f t="shared" si="81"/>
        <v>41.639999999999873</v>
      </c>
      <c r="B1105" s="782" t="s">
        <v>1696</v>
      </c>
      <c r="C1105" s="768" t="s">
        <v>12</v>
      </c>
      <c r="D1105" s="768">
        <v>456</v>
      </c>
      <c r="E1105" s="75"/>
      <c r="F1105" s="759">
        <f t="shared" si="82"/>
        <v>0</v>
      </c>
      <c r="H1105" s="757"/>
    </row>
    <row r="1106" spans="1:8">
      <c r="A1106" s="766">
        <f t="shared" si="81"/>
        <v>41.649999999999871</v>
      </c>
      <c r="B1106" s="782" t="s">
        <v>1697</v>
      </c>
      <c r="C1106" s="768" t="s">
        <v>12</v>
      </c>
      <c r="D1106" s="768">
        <v>16</v>
      </c>
      <c r="E1106" s="75"/>
      <c r="F1106" s="759">
        <f t="shared" si="82"/>
        <v>0</v>
      </c>
      <c r="H1106" s="757"/>
    </row>
    <row r="1107" spans="1:8">
      <c r="A1107" s="766">
        <f t="shared" si="81"/>
        <v>41.659999999999869</v>
      </c>
      <c r="B1107" s="782" t="s">
        <v>1698</v>
      </c>
      <c r="C1107" s="768" t="s">
        <v>12</v>
      </c>
      <c r="D1107" s="768">
        <v>320</v>
      </c>
      <c r="E1107" s="75"/>
      <c r="F1107" s="759">
        <f t="shared" si="82"/>
        <v>0</v>
      </c>
      <c r="H1107" s="757"/>
    </row>
    <row r="1108" spans="1:8">
      <c r="A1108" s="766">
        <f t="shared" si="81"/>
        <v>41.669999999999867</v>
      </c>
      <c r="B1108" s="782" t="s">
        <v>1699</v>
      </c>
      <c r="C1108" s="768" t="s">
        <v>12</v>
      </c>
      <c r="D1108" s="768">
        <v>50</v>
      </c>
      <c r="E1108" s="75"/>
      <c r="F1108" s="759">
        <f t="shared" si="82"/>
        <v>0</v>
      </c>
      <c r="H1108" s="757"/>
    </row>
    <row r="1109" spans="1:8">
      <c r="A1109" s="766">
        <f t="shared" si="81"/>
        <v>41.679999999999865</v>
      </c>
      <c r="B1109" s="782" t="s">
        <v>1700</v>
      </c>
      <c r="C1109" s="768" t="s">
        <v>597</v>
      </c>
      <c r="D1109" s="768">
        <v>1</v>
      </c>
      <c r="E1109" s="75"/>
      <c r="F1109" s="759">
        <f t="shared" si="82"/>
        <v>0</v>
      </c>
      <c r="H1109" s="757"/>
    </row>
    <row r="1110" spans="1:8" ht="38.25">
      <c r="A1110" s="766">
        <f>A1109+0.01</f>
        <v>41.689999999999863</v>
      </c>
      <c r="B1110" s="767" t="s">
        <v>1701</v>
      </c>
      <c r="C1110" s="768" t="s">
        <v>39</v>
      </c>
      <c r="D1110" s="768">
        <v>14</v>
      </c>
      <c r="E1110" s="75"/>
      <c r="F1110" s="759">
        <f t="shared" si="82"/>
        <v>0</v>
      </c>
      <c r="H1110" s="757"/>
    </row>
    <row r="1111" spans="1:8" ht="38.25">
      <c r="A1111" s="766">
        <f>A1110+0.01</f>
        <v>41.699999999999861</v>
      </c>
      <c r="B1111" s="767" t="s">
        <v>1702</v>
      </c>
      <c r="C1111" s="768" t="s">
        <v>39</v>
      </c>
      <c r="D1111" s="768">
        <v>4</v>
      </c>
      <c r="E1111" s="75"/>
      <c r="F1111" s="759">
        <f t="shared" si="82"/>
        <v>0</v>
      </c>
      <c r="H1111" s="757"/>
    </row>
    <row r="1112" spans="1:8" ht="51">
      <c r="A1112" s="766">
        <f>A1111+0.01</f>
        <v>41.709999999999859</v>
      </c>
      <c r="B1112" s="767" t="s">
        <v>1703</v>
      </c>
      <c r="C1112" s="768" t="s">
        <v>597</v>
      </c>
      <c r="D1112" s="768">
        <v>1</v>
      </c>
      <c r="E1112" s="75"/>
      <c r="F1112" s="759">
        <f t="shared" si="82"/>
        <v>0</v>
      </c>
      <c r="H1112" s="757"/>
    </row>
    <row r="1113" spans="1:8">
      <c r="A1113" s="387"/>
      <c r="B1113" s="404"/>
      <c r="C1113" s="758"/>
      <c r="D1113" s="366"/>
      <c r="E1113" s="760"/>
      <c r="F1113" s="760"/>
      <c r="H1113" s="757"/>
    </row>
    <row r="1114" spans="1:8">
      <c r="A1114" s="387"/>
      <c r="B1114" s="761"/>
      <c r="C1114" s="758"/>
      <c r="D1114" s="366"/>
      <c r="E1114" s="760"/>
      <c r="F1114" s="760"/>
      <c r="H1114" s="757"/>
    </row>
    <row r="1115" spans="1:8" ht="15.75">
      <c r="A1115" s="762">
        <v>42</v>
      </c>
      <c r="B1115" s="763" t="s">
        <v>1704</v>
      </c>
      <c r="C1115" s="768"/>
      <c r="D1115" s="768"/>
      <c r="E1115" s="759"/>
      <c r="F1115" s="759"/>
      <c r="H1115" s="757"/>
    </row>
    <row r="1116" spans="1:8" ht="76.5">
      <c r="A1116" s="766">
        <f>A1115+0.01</f>
        <v>42.01</v>
      </c>
      <c r="B1116" s="781" t="s">
        <v>1705</v>
      </c>
      <c r="C1116" s="768" t="s">
        <v>597</v>
      </c>
      <c r="D1116" s="768">
        <v>3</v>
      </c>
      <c r="E1116" s="75"/>
      <c r="F1116" s="759">
        <f>D1116*E1116</f>
        <v>0</v>
      </c>
      <c r="H1116" s="757"/>
    </row>
    <row r="1117" spans="1:8" ht="89.25">
      <c r="A1117" s="766">
        <f>A1116+0.01</f>
        <v>42.019999999999996</v>
      </c>
      <c r="B1117" s="781" t="s">
        <v>1706</v>
      </c>
      <c r="C1117" s="768" t="s">
        <v>12</v>
      </c>
      <c r="D1117" s="768">
        <v>3</v>
      </c>
      <c r="E1117" s="75"/>
      <c r="F1117" s="759">
        <f t="shared" ref="F1117:F1138" si="83">D1117*E1117</f>
        <v>0</v>
      </c>
      <c r="H1117" s="757"/>
    </row>
    <row r="1118" spans="1:8">
      <c r="A1118" s="766">
        <f>A1117+0.01</f>
        <v>42.029999999999994</v>
      </c>
      <c r="B1118" s="781" t="s">
        <v>1707</v>
      </c>
      <c r="C1118" s="768" t="s">
        <v>12</v>
      </c>
      <c r="D1118" s="768">
        <v>82</v>
      </c>
      <c r="E1118" s="75"/>
      <c r="F1118" s="759">
        <f t="shared" si="83"/>
        <v>0</v>
      </c>
      <c r="H1118" s="757"/>
    </row>
    <row r="1119" spans="1:8">
      <c r="A1119" s="766">
        <f t="shared" ref="A1119:A1138" si="84">A1118+0.01</f>
        <v>42.039999999999992</v>
      </c>
      <c r="B1119" s="781" t="s">
        <v>1708</v>
      </c>
      <c r="C1119" s="768" t="s">
        <v>12</v>
      </c>
      <c r="D1119" s="768">
        <v>164</v>
      </c>
      <c r="E1119" s="75"/>
      <c r="F1119" s="759">
        <f t="shared" si="83"/>
        <v>0</v>
      </c>
      <c r="H1119" s="757"/>
    </row>
    <row r="1120" spans="1:8" ht="38.25">
      <c r="A1120" s="766">
        <f t="shared" si="84"/>
        <v>42.04999999999999</v>
      </c>
      <c r="B1120" s="781" t="s">
        <v>1709</v>
      </c>
      <c r="C1120" s="768" t="s">
        <v>12</v>
      </c>
      <c r="D1120" s="768">
        <v>13</v>
      </c>
      <c r="E1120" s="75"/>
      <c r="F1120" s="759">
        <f t="shared" si="83"/>
        <v>0</v>
      </c>
      <c r="H1120" s="757"/>
    </row>
    <row r="1121" spans="1:8">
      <c r="A1121" s="766">
        <f t="shared" si="84"/>
        <v>42.059999999999988</v>
      </c>
      <c r="B1121" s="781" t="s">
        <v>1710</v>
      </c>
      <c r="C1121" s="768" t="s">
        <v>12</v>
      </c>
      <c r="D1121" s="768">
        <v>15</v>
      </c>
      <c r="E1121" s="75"/>
      <c r="F1121" s="759">
        <f t="shared" si="83"/>
        <v>0</v>
      </c>
      <c r="H1121" s="757"/>
    </row>
    <row r="1122" spans="1:8">
      <c r="A1122" s="766">
        <f>A1121+0.01</f>
        <v>42.069999999999986</v>
      </c>
      <c r="B1122" s="781" t="s">
        <v>1711</v>
      </c>
      <c r="C1122" s="768" t="s">
        <v>12</v>
      </c>
      <c r="D1122" s="768">
        <v>11</v>
      </c>
      <c r="E1122" s="75"/>
      <c r="F1122" s="759">
        <f t="shared" si="83"/>
        <v>0</v>
      </c>
      <c r="H1122" s="757"/>
    </row>
    <row r="1123" spans="1:8">
      <c r="A1123" s="766">
        <f>A1122+0.01</f>
        <v>42.079999999999984</v>
      </c>
      <c r="B1123" s="781" t="s">
        <v>1712</v>
      </c>
      <c r="C1123" s="768" t="s">
        <v>12</v>
      </c>
      <c r="D1123" s="768">
        <v>9</v>
      </c>
      <c r="E1123" s="75"/>
      <c r="F1123" s="759">
        <f t="shared" si="83"/>
        <v>0</v>
      </c>
      <c r="H1123" s="757"/>
    </row>
    <row r="1124" spans="1:8">
      <c r="A1124" s="766">
        <f>A1123+0.01</f>
        <v>42.089999999999982</v>
      </c>
      <c r="B1124" s="773" t="s">
        <v>1645</v>
      </c>
      <c r="C1124" s="768" t="s">
        <v>105</v>
      </c>
      <c r="D1124" s="768">
        <v>125</v>
      </c>
      <c r="E1124" s="75"/>
      <c r="F1124" s="759">
        <f t="shared" si="83"/>
        <v>0</v>
      </c>
      <c r="H1124" s="757"/>
    </row>
    <row r="1125" spans="1:8">
      <c r="A1125" s="766">
        <f t="shared" si="84"/>
        <v>42.09999999999998</v>
      </c>
      <c r="B1125" s="773" t="s">
        <v>1653</v>
      </c>
      <c r="C1125" s="768" t="s">
        <v>105</v>
      </c>
      <c r="D1125" s="768">
        <v>1050</v>
      </c>
      <c r="E1125" s="75"/>
      <c r="F1125" s="759">
        <f t="shared" si="83"/>
        <v>0</v>
      </c>
      <c r="H1125" s="757"/>
    </row>
    <row r="1126" spans="1:8">
      <c r="A1126" s="766">
        <f t="shared" si="84"/>
        <v>42.109999999999978</v>
      </c>
      <c r="B1126" s="781" t="s">
        <v>1612</v>
      </c>
      <c r="C1126" s="768" t="s">
        <v>105</v>
      </c>
      <c r="D1126" s="768">
        <v>650</v>
      </c>
      <c r="E1126" s="75"/>
      <c r="F1126" s="759">
        <f t="shared" si="83"/>
        <v>0</v>
      </c>
      <c r="H1126" s="757"/>
    </row>
    <row r="1127" spans="1:8">
      <c r="A1127" s="766">
        <f t="shared" si="84"/>
        <v>42.119999999999976</v>
      </c>
      <c r="B1127" s="781" t="s">
        <v>1693</v>
      </c>
      <c r="C1127" s="768" t="s">
        <v>12</v>
      </c>
      <c r="D1127" s="768">
        <v>2000</v>
      </c>
      <c r="E1127" s="75"/>
      <c r="F1127" s="759">
        <f t="shared" si="83"/>
        <v>0</v>
      </c>
      <c r="H1127" s="757"/>
    </row>
    <row r="1128" spans="1:8">
      <c r="A1128" s="766">
        <f t="shared" si="84"/>
        <v>42.129999999999974</v>
      </c>
      <c r="B1128" s="781" t="s">
        <v>1713</v>
      </c>
      <c r="C1128" s="768" t="s">
        <v>12</v>
      </c>
      <c r="D1128" s="768">
        <v>120</v>
      </c>
      <c r="E1128" s="75"/>
      <c r="F1128" s="759">
        <f t="shared" si="83"/>
        <v>0</v>
      </c>
      <c r="H1128" s="757"/>
    </row>
    <row r="1129" spans="1:8">
      <c r="A1129" s="766">
        <f t="shared" si="84"/>
        <v>42.139999999999972</v>
      </c>
      <c r="B1129" s="781" t="s">
        <v>1714</v>
      </c>
      <c r="C1129" s="768" t="s">
        <v>12</v>
      </c>
      <c r="D1129" s="768">
        <v>70</v>
      </c>
      <c r="E1129" s="75"/>
      <c r="F1129" s="759">
        <f t="shared" si="83"/>
        <v>0</v>
      </c>
      <c r="H1129" s="757"/>
    </row>
    <row r="1130" spans="1:8">
      <c r="A1130" s="766">
        <f t="shared" si="84"/>
        <v>42.14999999999997</v>
      </c>
      <c r="B1130" s="781" t="s">
        <v>1715</v>
      </c>
      <c r="C1130" s="768" t="s">
        <v>12</v>
      </c>
      <c r="D1130" s="768">
        <v>120</v>
      </c>
      <c r="E1130" s="75"/>
      <c r="F1130" s="759">
        <f t="shared" si="83"/>
        <v>0</v>
      </c>
      <c r="H1130" s="757"/>
    </row>
    <row r="1131" spans="1:8">
      <c r="A1131" s="766">
        <f t="shared" si="84"/>
        <v>42.159999999999968</v>
      </c>
      <c r="B1131" s="781" t="s">
        <v>1716</v>
      </c>
      <c r="C1131" s="768" t="s">
        <v>12</v>
      </c>
      <c r="D1131" s="768">
        <v>120</v>
      </c>
      <c r="E1131" s="75"/>
      <c r="F1131" s="759">
        <f t="shared" si="83"/>
        <v>0</v>
      </c>
      <c r="H1131" s="757"/>
    </row>
    <row r="1132" spans="1:8">
      <c r="A1132" s="766">
        <f t="shared" si="84"/>
        <v>42.169999999999966</v>
      </c>
      <c r="B1132" s="767" t="s">
        <v>1309</v>
      </c>
      <c r="C1132" s="768" t="s">
        <v>12</v>
      </c>
      <c r="D1132" s="768">
        <v>500</v>
      </c>
      <c r="E1132" s="75"/>
      <c r="F1132" s="759">
        <f t="shared" si="83"/>
        <v>0</v>
      </c>
      <c r="H1132" s="757"/>
    </row>
    <row r="1133" spans="1:8">
      <c r="A1133" s="766">
        <f t="shared" si="84"/>
        <v>42.179999999999964</v>
      </c>
      <c r="B1133" s="781" t="s">
        <v>1717</v>
      </c>
      <c r="C1133" s="768" t="s">
        <v>12</v>
      </c>
      <c r="D1133" s="768">
        <v>8</v>
      </c>
      <c r="E1133" s="75"/>
      <c r="F1133" s="759">
        <f t="shared" si="83"/>
        <v>0</v>
      </c>
      <c r="H1133" s="757"/>
    </row>
    <row r="1134" spans="1:8">
      <c r="A1134" s="766">
        <f t="shared" si="84"/>
        <v>42.189999999999962</v>
      </c>
      <c r="B1134" s="767" t="s">
        <v>1312</v>
      </c>
      <c r="C1134" s="768" t="s">
        <v>597</v>
      </c>
      <c r="D1134" s="768">
        <v>1</v>
      </c>
      <c r="E1134" s="75"/>
      <c r="F1134" s="759">
        <f t="shared" si="83"/>
        <v>0</v>
      </c>
      <c r="H1134" s="757"/>
    </row>
    <row r="1135" spans="1:8">
      <c r="A1135" s="766">
        <f t="shared" si="84"/>
        <v>42.19999999999996</v>
      </c>
      <c r="B1135" s="767" t="s">
        <v>1313</v>
      </c>
      <c r="C1135" s="768" t="s">
        <v>597</v>
      </c>
      <c r="D1135" s="768">
        <v>1</v>
      </c>
      <c r="E1135" s="75"/>
      <c r="F1135" s="759">
        <f t="shared" si="83"/>
        <v>0</v>
      </c>
      <c r="H1135" s="757"/>
    </row>
    <row r="1136" spans="1:8">
      <c r="A1136" s="766">
        <f t="shared" si="84"/>
        <v>42.209999999999958</v>
      </c>
      <c r="B1136" s="767" t="s">
        <v>1315</v>
      </c>
      <c r="C1136" s="768" t="s">
        <v>597</v>
      </c>
      <c r="D1136" s="768">
        <v>1</v>
      </c>
      <c r="E1136" s="75"/>
      <c r="F1136" s="759">
        <f t="shared" si="83"/>
        <v>0</v>
      </c>
      <c r="H1136" s="757"/>
    </row>
    <row r="1137" spans="1:8">
      <c r="A1137" s="766">
        <f t="shared" si="84"/>
        <v>42.219999999999956</v>
      </c>
      <c r="B1137" s="767" t="s">
        <v>1718</v>
      </c>
      <c r="C1137" s="768" t="s">
        <v>597</v>
      </c>
      <c r="D1137" s="768">
        <v>1</v>
      </c>
      <c r="E1137" s="75"/>
      <c r="F1137" s="759">
        <f t="shared" si="83"/>
        <v>0</v>
      </c>
      <c r="H1137" s="757"/>
    </row>
    <row r="1138" spans="1:8" ht="25.5">
      <c r="A1138" s="766">
        <f t="shared" si="84"/>
        <v>42.229999999999954</v>
      </c>
      <c r="B1138" s="781" t="s">
        <v>1719</v>
      </c>
      <c r="C1138" s="768" t="s">
        <v>597</v>
      </c>
      <c r="D1138" s="768">
        <v>1</v>
      </c>
      <c r="E1138" s="75"/>
      <c r="F1138" s="759">
        <f t="shared" si="83"/>
        <v>0</v>
      </c>
      <c r="H1138" s="757"/>
    </row>
    <row r="1139" spans="1:8">
      <c r="A1139" s="387"/>
      <c r="B1139" s="404"/>
      <c r="C1139" s="758"/>
      <c r="D1139" s="366"/>
      <c r="E1139" s="774"/>
      <c r="F1139" s="760"/>
      <c r="H1139" s="757"/>
    </row>
    <row r="1140" spans="1:8">
      <c r="A1140" s="387"/>
      <c r="B1140" s="761"/>
      <c r="C1140" s="758"/>
      <c r="D1140" s="366"/>
      <c r="E1140" s="774"/>
      <c r="F1140" s="760"/>
      <c r="H1140" s="757"/>
    </row>
    <row r="1141" spans="1:8" ht="15.75">
      <c r="A1141" s="762">
        <v>43</v>
      </c>
      <c r="B1141" s="763" t="s">
        <v>1720</v>
      </c>
      <c r="C1141" s="764"/>
      <c r="D1141" s="764"/>
      <c r="E1141" s="774"/>
      <c r="F1141" s="765"/>
      <c r="H1141" s="757"/>
    </row>
    <row r="1142" spans="1:8" ht="38.25">
      <c r="A1142" s="766">
        <f>A1141+0.01</f>
        <v>43.01</v>
      </c>
      <c r="B1142" s="404" t="s">
        <v>1721</v>
      </c>
      <c r="C1142" s="768" t="s">
        <v>12</v>
      </c>
      <c r="D1142" s="768">
        <v>152</v>
      </c>
      <c r="E1142" s="75"/>
      <c r="F1142" s="759">
        <f t="shared" ref="F1142:F1154" si="85">D1142*E1142</f>
        <v>0</v>
      </c>
      <c r="H1142" s="757"/>
    </row>
    <row r="1143" spans="1:8">
      <c r="A1143" s="766">
        <f t="shared" ref="A1143:A1154" si="86">A1142+0.01</f>
        <v>43.019999999999996</v>
      </c>
      <c r="B1143" s="781" t="s">
        <v>1722</v>
      </c>
      <c r="C1143" s="768" t="s">
        <v>12</v>
      </c>
      <c r="D1143" s="768">
        <v>608</v>
      </c>
      <c r="E1143" s="75"/>
      <c r="F1143" s="759">
        <f t="shared" si="85"/>
        <v>0</v>
      </c>
      <c r="H1143" s="757"/>
    </row>
    <row r="1144" spans="1:8" ht="76.5">
      <c r="A1144" s="766">
        <f t="shared" si="86"/>
        <v>43.029999999999994</v>
      </c>
      <c r="B1144" s="781" t="s">
        <v>1705</v>
      </c>
      <c r="C1144" s="768" t="s">
        <v>597</v>
      </c>
      <c r="D1144" s="768">
        <v>6</v>
      </c>
      <c r="E1144" s="75"/>
      <c r="F1144" s="759">
        <f t="shared" si="85"/>
        <v>0</v>
      </c>
      <c r="H1144" s="757"/>
    </row>
    <row r="1145" spans="1:8" ht="114.75">
      <c r="A1145" s="766">
        <f t="shared" si="86"/>
        <v>43.039999999999992</v>
      </c>
      <c r="B1145" s="781" t="s">
        <v>1723</v>
      </c>
      <c r="C1145" s="768" t="s">
        <v>12</v>
      </c>
      <c r="D1145" s="768">
        <v>3</v>
      </c>
      <c r="E1145" s="75"/>
      <c r="F1145" s="759">
        <f t="shared" si="85"/>
        <v>0</v>
      </c>
      <c r="H1145" s="757"/>
    </row>
    <row r="1146" spans="1:8" ht="38.25">
      <c r="A1146" s="766">
        <f t="shared" si="86"/>
        <v>43.04999999999999</v>
      </c>
      <c r="B1146" s="781" t="s">
        <v>1724</v>
      </c>
      <c r="C1146" s="768" t="s">
        <v>12</v>
      </c>
      <c r="D1146" s="768">
        <v>9</v>
      </c>
      <c r="E1146" s="75"/>
      <c r="F1146" s="759">
        <f t="shared" si="85"/>
        <v>0</v>
      </c>
      <c r="H1146" s="757"/>
    </row>
    <row r="1147" spans="1:8">
      <c r="A1147" s="766">
        <f t="shared" si="86"/>
        <v>43.059999999999988</v>
      </c>
      <c r="B1147" s="781" t="s">
        <v>1711</v>
      </c>
      <c r="C1147" s="768" t="s">
        <v>12</v>
      </c>
      <c r="D1147" s="768">
        <v>15</v>
      </c>
      <c r="E1147" s="75"/>
      <c r="F1147" s="759">
        <f t="shared" si="85"/>
        <v>0</v>
      </c>
      <c r="H1147" s="757"/>
    </row>
    <row r="1148" spans="1:8">
      <c r="A1148" s="766">
        <f t="shared" si="86"/>
        <v>43.069999999999986</v>
      </c>
      <c r="B1148" s="773" t="s">
        <v>1645</v>
      </c>
      <c r="C1148" s="768" t="s">
        <v>105</v>
      </c>
      <c r="D1148" s="768">
        <v>140</v>
      </c>
      <c r="E1148" s="75"/>
      <c r="F1148" s="759">
        <f t="shared" si="85"/>
        <v>0</v>
      </c>
      <c r="H1148" s="757"/>
    </row>
    <row r="1149" spans="1:8">
      <c r="A1149" s="766">
        <f t="shared" si="86"/>
        <v>43.079999999999984</v>
      </c>
      <c r="B1149" s="773" t="s">
        <v>1653</v>
      </c>
      <c r="C1149" s="768" t="s">
        <v>105</v>
      </c>
      <c r="D1149" s="768">
        <v>1150</v>
      </c>
      <c r="E1149" s="75"/>
      <c r="F1149" s="759">
        <f t="shared" si="85"/>
        <v>0</v>
      </c>
      <c r="H1149" s="757"/>
    </row>
    <row r="1150" spans="1:8">
      <c r="A1150" s="766">
        <f t="shared" si="86"/>
        <v>43.089999999999982</v>
      </c>
      <c r="B1150" s="781" t="s">
        <v>1612</v>
      </c>
      <c r="C1150" s="768" t="s">
        <v>105</v>
      </c>
      <c r="D1150" s="768">
        <v>500</v>
      </c>
      <c r="E1150" s="75"/>
      <c r="F1150" s="759">
        <f t="shared" si="85"/>
        <v>0</v>
      </c>
      <c r="H1150" s="757"/>
    </row>
    <row r="1151" spans="1:8">
      <c r="A1151" s="766">
        <f t="shared" si="86"/>
        <v>43.09999999999998</v>
      </c>
      <c r="B1151" s="781" t="s">
        <v>1725</v>
      </c>
      <c r="C1151" s="768" t="s">
        <v>597</v>
      </c>
      <c r="D1151" s="768">
        <v>1</v>
      </c>
      <c r="E1151" s="75"/>
      <c r="F1151" s="759">
        <f t="shared" si="85"/>
        <v>0</v>
      </c>
      <c r="H1151" s="757"/>
    </row>
    <row r="1152" spans="1:8">
      <c r="A1152" s="766">
        <f t="shared" si="86"/>
        <v>43.109999999999978</v>
      </c>
      <c r="B1152" s="781" t="s">
        <v>1726</v>
      </c>
      <c r="C1152" s="768" t="s">
        <v>597</v>
      </c>
      <c r="D1152" s="768">
        <v>1</v>
      </c>
      <c r="E1152" s="75"/>
      <c r="F1152" s="759">
        <f t="shared" si="85"/>
        <v>0</v>
      </c>
      <c r="H1152" s="757"/>
    </row>
    <row r="1153" spans="1:8">
      <c r="A1153" s="766">
        <f t="shared" si="86"/>
        <v>43.119999999999976</v>
      </c>
      <c r="B1153" s="781" t="s">
        <v>1693</v>
      </c>
      <c r="C1153" s="768" t="s">
        <v>12</v>
      </c>
      <c r="D1153" s="768">
        <v>2000</v>
      </c>
      <c r="E1153" s="75"/>
      <c r="F1153" s="759">
        <f t="shared" si="85"/>
        <v>0</v>
      </c>
      <c r="H1153" s="757"/>
    </row>
    <row r="1154" spans="1:8" ht="25.5">
      <c r="A1154" s="766">
        <f t="shared" si="86"/>
        <v>43.129999999999974</v>
      </c>
      <c r="B1154" s="781" t="s">
        <v>1719</v>
      </c>
      <c r="C1154" s="768" t="s">
        <v>597</v>
      </c>
      <c r="D1154" s="768">
        <v>1</v>
      </c>
      <c r="E1154" s="75"/>
      <c r="F1154" s="759">
        <f t="shared" si="85"/>
        <v>0</v>
      </c>
      <c r="H1154" s="757"/>
    </row>
    <row r="1155" spans="1:8">
      <c r="A1155" s="387"/>
      <c r="B1155" s="404"/>
      <c r="C1155" s="758"/>
      <c r="D1155" s="366"/>
      <c r="E1155" s="760"/>
      <c r="F1155" s="760"/>
      <c r="H1155" s="757"/>
    </row>
    <row r="1156" spans="1:8">
      <c r="A1156" s="387"/>
      <c r="B1156" s="761"/>
      <c r="C1156" s="758"/>
      <c r="D1156" s="366"/>
      <c r="E1156" s="760"/>
      <c r="F1156" s="760"/>
      <c r="H1156" s="757"/>
    </row>
    <row r="1157" spans="1:8" ht="15.75">
      <c r="A1157" s="762">
        <v>44</v>
      </c>
      <c r="B1157" s="763" t="s">
        <v>1727</v>
      </c>
      <c r="C1157" s="768"/>
      <c r="D1157" s="768"/>
      <c r="E1157" s="759"/>
      <c r="F1157" s="759"/>
      <c r="H1157" s="757"/>
    </row>
    <row r="1158" spans="1:8" ht="76.5">
      <c r="A1158" s="766">
        <f>A1157+0.01</f>
        <v>44.01</v>
      </c>
      <c r="B1158" s="781" t="s">
        <v>1705</v>
      </c>
      <c r="C1158" s="768" t="s">
        <v>597</v>
      </c>
      <c r="D1158" s="768">
        <v>1</v>
      </c>
      <c r="E1158" s="75"/>
      <c r="F1158" s="759">
        <f t="shared" ref="F1158:F1181" si="87">D1158*E1158</f>
        <v>0</v>
      </c>
      <c r="H1158" s="757"/>
    </row>
    <row r="1159" spans="1:8" ht="89.25">
      <c r="A1159" s="766">
        <f t="shared" ref="A1159:A1181" si="88">A1158+0.01</f>
        <v>44.019999999999996</v>
      </c>
      <c r="B1159" s="781" t="s">
        <v>1728</v>
      </c>
      <c r="C1159" s="768" t="s">
        <v>12</v>
      </c>
      <c r="D1159" s="768">
        <v>1</v>
      </c>
      <c r="E1159" s="75"/>
      <c r="F1159" s="759">
        <f t="shared" si="87"/>
        <v>0</v>
      </c>
      <c r="H1159" s="757"/>
    </row>
    <row r="1160" spans="1:8">
      <c r="A1160" s="766">
        <f t="shared" si="88"/>
        <v>44.029999999999994</v>
      </c>
      <c r="B1160" s="781" t="s">
        <v>1707</v>
      </c>
      <c r="C1160" s="768">
        <v>120</v>
      </c>
      <c r="D1160" s="768">
        <v>48</v>
      </c>
      <c r="E1160" s="75"/>
      <c r="F1160" s="759">
        <f t="shared" si="87"/>
        <v>0</v>
      </c>
      <c r="H1160" s="757"/>
    </row>
    <row r="1161" spans="1:8">
      <c r="A1161" s="766">
        <f t="shared" si="88"/>
        <v>44.039999999999992</v>
      </c>
      <c r="B1161" s="781" t="s">
        <v>1708</v>
      </c>
      <c r="C1161" s="768" t="s">
        <v>12</v>
      </c>
      <c r="D1161" s="768">
        <v>96</v>
      </c>
      <c r="E1161" s="75"/>
      <c r="F1161" s="759">
        <f t="shared" si="87"/>
        <v>0</v>
      </c>
      <c r="H1161" s="757"/>
    </row>
    <row r="1162" spans="1:8" ht="38.25">
      <c r="A1162" s="766">
        <f t="shared" si="88"/>
        <v>44.04999999999999</v>
      </c>
      <c r="B1162" s="781" t="s">
        <v>1709</v>
      </c>
      <c r="C1162" s="768" t="s">
        <v>12</v>
      </c>
      <c r="D1162" s="768">
        <v>4</v>
      </c>
      <c r="E1162" s="75"/>
      <c r="F1162" s="759">
        <f t="shared" si="87"/>
        <v>0</v>
      </c>
      <c r="H1162" s="757"/>
    </row>
    <row r="1163" spans="1:8">
      <c r="A1163" s="766">
        <f t="shared" si="88"/>
        <v>44.059999999999988</v>
      </c>
      <c r="B1163" s="781" t="s">
        <v>1710</v>
      </c>
      <c r="C1163" s="768" t="s">
        <v>12</v>
      </c>
      <c r="D1163" s="768">
        <v>3</v>
      </c>
      <c r="E1163" s="75"/>
      <c r="F1163" s="759">
        <f t="shared" si="87"/>
        <v>0</v>
      </c>
      <c r="H1163" s="757"/>
    </row>
    <row r="1164" spans="1:8">
      <c r="A1164" s="766">
        <f t="shared" si="88"/>
        <v>44.069999999999986</v>
      </c>
      <c r="B1164" s="781" t="s">
        <v>1711</v>
      </c>
      <c r="C1164" s="768" t="s">
        <v>12</v>
      </c>
      <c r="D1164" s="768">
        <v>1</v>
      </c>
      <c r="E1164" s="75"/>
      <c r="F1164" s="759">
        <f t="shared" si="87"/>
        <v>0</v>
      </c>
      <c r="H1164" s="757"/>
    </row>
    <row r="1165" spans="1:8">
      <c r="A1165" s="766">
        <f t="shared" si="88"/>
        <v>44.079999999999984</v>
      </c>
      <c r="B1165" s="781" t="s">
        <v>1712</v>
      </c>
      <c r="C1165" s="768" t="s">
        <v>12</v>
      </c>
      <c r="D1165" s="768">
        <v>6</v>
      </c>
      <c r="E1165" s="75"/>
      <c r="F1165" s="759">
        <f t="shared" si="87"/>
        <v>0</v>
      </c>
      <c r="H1165" s="757"/>
    </row>
    <row r="1166" spans="1:8">
      <c r="A1166" s="766">
        <f t="shared" si="88"/>
        <v>44.089999999999982</v>
      </c>
      <c r="B1166" s="781" t="s">
        <v>1729</v>
      </c>
      <c r="C1166" s="768" t="s">
        <v>12</v>
      </c>
      <c r="D1166" s="768">
        <v>1</v>
      </c>
      <c r="E1166" s="75"/>
      <c r="F1166" s="759">
        <f t="shared" si="87"/>
        <v>0</v>
      </c>
      <c r="H1166" s="757"/>
    </row>
    <row r="1167" spans="1:8">
      <c r="A1167" s="766">
        <f t="shared" si="88"/>
        <v>44.09999999999998</v>
      </c>
      <c r="B1167" s="773" t="s">
        <v>1645</v>
      </c>
      <c r="C1167" s="768" t="s">
        <v>105</v>
      </c>
      <c r="D1167" s="768">
        <v>50</v>
      </c>
      <c r="E1167" s="75"/>
      <c r="F1167" s="759">
        <f t="shared" si="87"/>
        <v>0</v>
      </c>
      <c r="H1167" s="757"/>
    </row>
    <row r="1168" spans="1:8">
      <c r="A1168" s="766">
        <f t="shared" si="88"/>
        <v>44.109999999999978</v>
      </c>
      <c r="B1168" s="773" t="s">
        <v>1653</v>
      </c>
      <c r="C1168" s="768" t="s">
        <v>105</v>
      </c>
      <c r="D1168" s="768">
        <v>410</v>
      </c>
      <c r="E1168" s="75"/>
      <c r="F1168" s="759">
        <f t="shared" si="87"/>
        <v>0</v>
      </c>
      <c r="H1168" s="757"/>
    </row>
    <row r="1169" spans="1:8">
      <c r="A1169" s="766">
        <f t="shared" si="88"/>
        <v>44.119999999999976</v>
      </c>
      <c r="B1169" s="781" t="s">
        <v>1612</v>
      </c>
      <c r="C1169" s="768" t="s">
        <v>105</v>
      </c>
      <c r="D1169" s="768">
        <v>350</v>
      </c>
      <c r="E1169" s="75"/>
      <c r="F1169" s="759">
        <f t="shared" si="87"/>
        <v>0</v>
      </c>
      <c r="H1169" s="757"/>
    </row>
    <row r="1170" spans="1:8">
      <c r="A1170" s="766">
        <f t="shared" si="88"/>
        <v>44.129999999999974</v>
      </c>
      <c r="B1170" s="781" t="s">
        <v>1693</v>
      </c>
      <c r="C1170" s="768" t="s">
        <v>12</v>
      </c>
      <c r="D1170" s="768">
        <v>2000</v>
      </c>
      <c r="E1170" s="75"/>
      <c r="F1170" s="759">
        <f t="shared" si="87"/>
        <v>0</v>
      </c>
      <c r="H1170" s="757"/>
    </row>
    <row r="1171" spans="1:8">
      <c r="A1171" s="766">
        <f t="shared" si="88"/>
        <v>44.139999999999972</v>
      </c>
      <c r="B1171" s="781" t="s">
        <v>1713</v>
      </c>
      <c r="C1171" s="768" t="s">
        <v>12</v>
      </c>
      <c r="D1171" s="768">
        <v>60</v>
      </c>
      <c r="E1171" s="75"/>
      <c r="F1171" s="759">
        <f t="shared" si="87"/>
        <v>0</v>
      </c>
      <c r="H1171" s="757"/>
    </row>
    <row r="1172" spans="1:8">
      <c r="A1172" s="766">
        <f t="shared" si="88"/>
        <v>44.14999999999997</v>
      </c>
      <c r="B1172" s="781" t="s">
        <v>1714</v>
      </c>
      <c r="C1172" s="768" t="s">
        <v>12</v>
      </c>
      <c r="D1172" s="768">
        <v>40</v>
      </c>
      <c r="E1172" s="75"/>
      <c r="F1172" s="759">
        <f t="shared" si="87"/>
        <v>0</v>
      </c>
      <c r="H1172" s="757"/>
    </row>
    <row r="1173" spans="1:8">
      <c r="A1173" s="766">
        <f t="shared" si="88"/>
        <v>44.159999999999968</v>
      </c>
      <c r="B1173" s="781" t="s">
        <v>1715</v>
      </c>
      <c r="C1173" s="768" t="s">
        <v>12</v>
      </c>
      <c r="D1173" s="768">
        <v>60</v>
      </c>
      <c r="E1173" s="75"/>
      <c r="F1173" s="759">
        <f t="shared" si="87"/>
        <v>0</v>
      </c>
      <c r="H1173" s="757"/>
    </row>
    <row r="1174" spans="1:8">
      <c r="A1174" s="766">
        <f t="shared" si="88"/>
        <v>44.169999999999966</v>
      </c>
      <c r="B1174" s="781" t="s">
        <v>1716</v>
      </c>
      <c r="C1174" s="768" t="s">
        <v>12</v>
      </c>
      <c r="D1174" s="768">
        <v>60</v>
      </c>
      <c r="E1174" s="75"/>
      <c r="F1174" s="759">
        <f t="shared" si="87"/>
        <v>0</v>
      </c>
      <c r="H1174" s="757"/>
    </row>
    <row r="1175" spans="1:8">
      <c r="A1175" s="766">
        <f t="shared" si="88"/>
        <v>44.179999999999964</v>
      </c>
      <c r="B1175" s="767" t="s">
        <v>1309</v>
      </c>
      <c r="C1175" s="768" t="s">
        <v>12</v>
      </c>
      <c r="D1175" s="768">
        <v>240</v>
      </c>
      <c r="E1175" s="75"/>
      <c r="F1175" s="759">
        <f t="shared" si="87"/>
        <v>0</v>
      </c>
      <c r="H1175" s="757"/>
    </row>
    <row r="1176" spans="1:8">
      <c r="A1176" s="766">
        <f t="shared" si="88"/>
        <v>44.189999999999962</v>
      </c>
      <c r="B1176" s="781" t="s">
        <v>1717</v>
      </c>
      <c r="C1176" s="768" t="s">
        <v>12</v>
      </c>
      <c r="D1176" s="768">
        <v>6</v>
      </c>
      <c r="E1176" s="75"/>
      <c r="F1176" s="759">
        <f t="shared" si="87"/>
        <v>0</v>
      </c>
      <c r="H1176" s="757"/>
    </row>
    <row r="1177" spans="1:8">
      <c r="A1177" s="766">
        <f t="shared" si="88"/>
        <v>44.19999999999996</v>
      </c>
      <c r="B1177" s="767" t="s">
        <v>1312</v>
      </c>
      <c r="C1177" s="768" t="s">
        <v>597</v>
      </c>
      <c r="D1177" s="768">
        <v>1</v>
      </c>
      <c r="E1177" s="75"/>
      <c r="F1177" s="759">
        <f t="shared" si="87"/>
        <v>0</v>
      </c>
      <c r="H1177" s="757"/>
    </row>
    <row r="1178" spans="1:8">
      <c r="A1178" s="766">
        <f t="shared" si="88"/>
        <v>44.209999999999958</v>
      </c>
      <c r="B1178" s="767" t="s">
        <v>1313</v>
      </c>
      <c r="C1178" s="768" t="s">
        <v>597</v>
      </c>
      <c r="D1178" s="768">
        <v>1</v>
      </c>
      <c r="E1178" s="75"/>
      <c r="F1178" s="759">
        <f t="shared" si="87"/>
        <v>0</v>
      </c>
      <c r="H1178" s="757"/>
    </row>
    <row r="1179" spans="1:8">
      <c r="A1179" s="766">
        <f t="shared" si="88"/>
        <v>44.219999999999956</v>
      </c>
      <c r="B1179" s="767" t="s">
        <v>1315</v>
      </c>
      <c r="C1179" s="768" t="s">
        <v>597</v>
      </c>
      <c r="D1179" s="768">
        <v>1</v>
      </c>
      <c r="E1179" s="75"/>
      <c r="F1179" s="759">
        <f t="shared" si="87"/>
        <v>0</v>
      </c>
      <c r="H1179" s="757"/>
    </row>
    <row r="1180" spans="1:8">
      <c r="A1180" s="766">
        <f t="shared" si="88"/>
        <v>44.229999999999954</v>
      </c>
      <c r="B1180" s="767" t="s">
        <v>1718</v>
      </c>
      <c r="C1180" s="768" t="s">
        <v>597</v>
      </c>
      <c r="D1180" s="768">
        <v>1</v>
      </c>
      <c r="E1180" s="75"/>
      <c r="F1180" s="759">
        <f t="shared" si="87"/>
        <v>0</v>
      </c>
      <c r="H1180" s="757"/>
    </row>
    <row r="1181" spans="1:8" ht="25.5">
      <c r="A1181" s="766">
        <f t="shared" si="88"/>
        <v>44.239999999999952</v>
      </c>
      <c r="B1181" s="781" t="s">
        <v>1719</v>
      </c>
      <c r="C1181" s="768" t="s">
        <v>597</v>
      </c>
      <c r="D1181" s="768">
        <v>1</v>
      </c>
      <c r="E1181" s="75"/>
      <c r="F1181" s="759">
        <f t="shared" si="87"/>
        <v>0</v>
      </c>
      <c r="H1181" s="757"/>
    </row>
    <row r="1182" spans="1:8">
      <c r="A1182" s="387"/>
      <c r="B1182" s="404"/>
      <c r="C1182" s="758"/>
      <c r="D1182" s="366"/>
      <c r="E1182" s="774"/>
      <c r="F1182" s="760"/>
      <c r="H1182" s="757"/>
    </row>
    <row r="1183" spans="1:8">
      <c r="A1183" s="387"/>
      <c r="B1183" s="761"/>
      <c r="C1183" s="758"/>
      <c r="D1183" s="366"/>
      <c r="E1183" s="774"/>
      <c r="F1183" s="760"/>
      <c r="H1183" s="757"/>
    </row>
    <row r="1184" spans="1:8" ht="15.75">
      <c r="A1184" s="762">
        <v>45</v>
      </c>
      <c r="B1184" s="763" t="s">
        <v>1730</v>
      </c>
      <c r="C1184" s="768"/>
      <c r="D1184" s="768"/>
      <c r="E1184" s="774"/>
      <c r="F1184" s="759"/>
      <c r="H1184" s="757"/>
    </row>
    <row r="1185" spans="1:8" ht="25.5">
      <c r="A1185" s="766">
        <f>A1184+0.01</f>
        <v>45.01</v>
      </c>
      <c r="B1185" s="781" t="s">
        <v>1731</v>
      </c>
      <c r="C1185" s="768" t="s">
        <v>12</v>
      </c>
      <c r="D1185" s="768">
        <v>7</v>
      </c>
      <c r="E1185" s="75"/>
      <c r="F1185" s="759">
        <f t="shared" ref="F1185:F1195" si="89">D1185*E1185</f>
        <v>0</v>
      </c>
      <c r="H1185" s="757"/>
    </row>
    <row r="1186" spans="1:8">
      <c r="A1186" s="766">
        <f>A1185+0.01</f>
        <v>45.019999999999996</v>
      </c>
      <c r="B1186" s="781" t="s">
        <v>1732</v>
      </c>
      <c r="C1186" s="768" t="s">
        <v>597</v>
      </c>
      <c r="D1186" s="768">
        <v>1</v>
      </c>
      <c r="E1186" s="75"/>
      <c r="F1186" s="759">
        <f t="shared" si="89"/>
        <v>0</v>
      </c>
      <c r="H1186" s="757"/>
    </row>
    <row r="1187" spans="1:8">
      <c r="A1187" s="766">
        <f>A1186+0.01</f>
        <v>45.029999999999994</v>
      </c>
      <c r="B1187" s="781" t="s">
        <v>1733</v>
      </c>
      <c r="C1187" s="768" t="s">
        <v>597</v>
      </c>
      <c r="D1187" s="768">
        <v>1</v>
      </c>
      <c r="E1187" s="75"/>
      <c r="F1187" s="759">
        <f t="shared" si="89"/>
        <v>0</v>
      </c>
      <c r="H1187" s="757"/>
    </row>
    <row r="1188" spans="1:8">
      <c r="A1188" s="766">
        <f t="shared" ref="A1188:A1195" si="90">A1187+0.01</f>
        <v>45.039999999999992</v>
      </c>
      <c r="B1188" s="781" t="s">
        <v>1734</v>
      </c>
      <c r="C1188" s="768" t="s">
        <v>597</v>
      </c>
      <c r="D1188" s="768">
        <v>2</v>
      </c>
      <c r="E1188" s="75"/>
      <c r="F1188" s="759">
        <f t="shared" si="89"/>
        <v>0</v>
      </c>
      <c r="H1188" s="757"/>
    </row>
    <row r="1189" spans="1:8">
      <c r="A1189" s="766">
        <f t="shared" si="90"/>
        <v>45.04999999999999</v>
      </c>
      <c r="B1189" s="781" t="s">
        <v>1735</v>
      </c>
      <c r="C1189" s="768" t="s">
        <v>12</v>
      </c>
      <c r="D1189" s="768">
        <v>2</v>
      </c>
      <c r="E1189" s="75"/>
      <c r="F1189" s="759">
        <f t="shared" si="89"/>
        <v>0</v>
      </c>
      <c r="H1189" s="757"/>
    </row>
    <row r="1190" spans="1:8">
      <c r="A1190" s="766">
        <f t="shared" si="90"/>
        <v>45.059999999999988</v>
      </c>
      <c r="B1190" s="781" t="s">
        <v>1736</v>
      </c>
      <c r="C1190" s="768" t="s">
        <v>12</v>
      </c>
      <c r="D1190" s="768">
        <v>2</v>
      </c>
      <c r="E1190" s="75"/>
      <c r="F1190" s="759">
        <f t="shared" si="89"/>
        <v>0</v>
      </c>
      <c r="H1190" s="757"/>
    </row>
    <row r="1191" spans="1:8">
      <c r="A1191" s="766">
        <f t="shared" si="90"/>
        <v>45.069999999999986</v>
      </c>
      <c r="B1191" s="781" t="s">
        <v>1737</v>
      </c>
      <c r="C1191" s="768" t="s">
        <v>1738</v>
      </c>
      <c r="D1191" s="768">
        <v>5</v>
      </c>
      <c r="E1191" s="75"/>
      <c r="F1191" s="759">
        <f t="shared" si="89"/>
        <v>0</v>
      </c>
      <c r="H1191" s="757"/>
    </row>
    <row r="1192" spans="1:8">
      <c r="A1192" s="766">
        <f t="shared" si="90"/>
        <v>45.079999999999984</v>
      </c>
      <c r="B1192" s="781" t="s">
        <v>1739</v>
      </c>
      <c r="C1192" s="768" t="s">
        <v>12</v>
      </c>
      <c r="D1192" s="768">
        <v>5</v>
      </c>
      <c r="E1192" s="75"/>
      <c r="F1192" s="759">
        <f t="shared" si="89"/>
        <v>0</v>
      </c>
      <c r="H1192" s="757"/>
    </row>
    <row r="1193" spans="1:8">
      <c r="A1193" s="766">
        <f t="shared" si="90"/>
        <v>45.089999999999982</v>
      </c>
      <c r="B1193" s="781" t="s">
        <v>1740</v>
      </c>
      <c r="C1193" s="768" t="s">
        <v>1738</v>
      </c>
      <c r="D1193" s="768">
        <v>5</v>
      </c>
      <c r="E1193" s="75"/>
      <c r="F1193" s="759">
        <f t="shared" si="89"/>
        <v>0</v>
      </c>
      <c r="H1193" s="757"/>
    </row>
    <row r="1194" spans="1:8">
      <c r="A1194" s="766">
        <f t="shared" si="90"/>
        <v>45.09999999999998</v>
      </c>
      <c r="B1194" s="781" t="s">
        <v>1741</v>
      </c>
      <c r="C1194" s="768" t="s">
        <v>12</v>
      </c>
      <c r="D1194" s="768">
        <v>7</v>
      </c>
      <c r="E1194" s="75"/>
      <c r="F1194" s="759">
        <f t="shared" si="89"/>
        <v>0</v>
      </c>
      <c r="H1194" s="757"/>
    </row>
    <row r="1195" spans="1:8">
      <c r="A1195" s="766">
        <f t="shared" si="90"/>
        <v>45.109999999999978</v>
      </c>
      <c r="B1195" s="781" t="s">
        <v>1742</v>
      </c>
      <c r="C1195" s="768" t="s">
        <v>12</v>
      </c>
      <c r="D1195" s="768">
        <v>7</v>
      </c>
      <c r="E1195" s="75"/>
      <c r="F1195" s="759">
        <f t="shared" si="89"/>
        <v>0</v>
      </c>
      <c r="H1195" s="757"/>
    </row>
    <row r="1196" spans="1:8">
      <c r="A1196" s="387"/>
      <c r="B1196" s="404"/>
      <c r="C1196" s="758"/>
      <c r="D1196" s="366"/>
      <c r="E1196" s="760"/>
      <c r="F1196" s="760"/>
      <c r="H1196" s="757"/>
    </row>
    <row r="1197" spans="1:8">
      <c r="A1197" s="387"/>
      <c r="B1197" s="761"/>
      <c r="C1197" s="758"/>
      <c r="D1197" s="366"/>
      <c r="E1197" s="760"/>
      <c r="F1197" s="760"/>
      <c r="H1197" s="757"/>
    </row>
    <row r="1198" spans="1:8" ht="15.75">
      <c r="A1198" s="762">
        <v>46</v>
      </c>
      <c r="B1198" s="763" t="s">
        <v>1743</v>
      </c>
      <c r="C1198" s="768"/>
      <c r="D1198" s="768"/>
      <c r="E1198" s="759"/>
      <c r="F1198" s="759"/>
      <c r="H1198" s="757"/>
    </row>
    <row r="1199" spans="1:8" ht="77.25" thickBot="1">
      <c r="A1199" s="783">
        <f>A1198+0.01</f>
        <v>46.01</v>
      </c>
      <c r="B1199" s="784" t="s">
        <v>1744</v>
      </c>
      <c r="C1199" s="785" t="s">
        <v>597</v>
      </c>
      <c r="D1199" s="785">
        <v>2</v>
      </c>
      <c r="E1199" s="76"/>
      <c r="F1199" s="786">
        <f>D1199*E1199</f>
        <v>0</v>
      </c>
      <c r="H1199" s="757"/>
    </row>
    <row r="1200" spans="1:8">
      <c r="A1200" s="787">
        <f>A1199+0.01</f>
        <v>46.019999999999996</v>
      </c>
      <c r="B1200" s="788" t="s">
        <v>1745</v>
      </c>
      <c r="C1200" s="789" t="s">
        <v>597</v>
      </c>
      <c r="D1200" s="789">
        <v>2</v>
      </c>
      <c r="E1200" s="77"/>
      <c r="F1200" s="790">
        <f>D1200*E1200</f>
        <v>0</v>
      </c>
      <c r="H1200" s="757"/>
    </row>
    <row r="1201" spans="1:8">
      <c r="A1201" s="387"/>
      <c r="B1201" s="404"/>
      <c r="C1201" s="758"/>
      <c r="D1201" s="366"/>
      <c r="E1201" s="760"/>
      <c r="F1201" s="760"/>
      <c r="H1201" s="757"/>
    </row>
    <row r="1202" spans="1:8">
      <c r="A1202" s="387"/>
      <c r="B1202" s="761"/>
      <c r="C1202" s="758"/>
      <c r="D1202" s="366"/>
      <c r="E1202" s="760"/>
      <c r="F1202" s="760"/>
      <c r="H1202" s="757"/>
    </row>
    <row r="1203" spans="1:8" ht="15.75">
      <c r="A1203" s="753">
        <v>47</v>
      </c>
      <c r="B1203" s="775" t="s">
        <v>1243</v>
      </c>
      <c r="C1203" s="755"/>
      <c r="D1203" s="755"/>
      <c r="E1203" s="760"/>
      <c r="F1203" s="756"/>
      <c r="H1203" s="757"/>
    </row>
    <row r="1204" spans="1:8">
      <c r="A1204" s="387">
        <f>A1203+0.01</f>
        <v>47.01</v>
      </c>
      <c r="B1204" s="769" t="s">
        <v>1746</v>
      </c>
      <c r="C1204" s="379" t="s">
        <v>597</v>
      </c>
      <c r="D1204" s="379">
        <v>1</v>
      </c>
      <c r="E1204" s="75"/>
      <c r="F1204" s="760">
        <f>D1204*E1204</f>
        <v>0</v>
      </c>
      <c r="H1204" s="757"/>
    </row>
    <row r="1205" spans="1:8">
      <c r="A1205" s="387">
        <f>A1204+0.01</f>
        <v>47.019999999999996</v>
      </c>
      <c r="B1205" s="769" t="s">
        <v>1747</v>
      </c>
      <c r="C1205" s="379" t="s">
        <v>597</v>
      </c>
      <c r="D1205" s="379">
        <v>1</v>
      </c>
      <c r="E1205" s="75"/>
      <c r="F1205" s="760">
        <f>D1205*E1205</f>
        <v>0</v>
      </c>
      <c r="H1205" s="757"/>
    </row>
    <row r="1206" spans="1:8">
      <c r="A1206" s="387">
        <f>A1205+0.01</f>
        <v>47.029999999999994</v>
      </c>
      <c r="B1206" s="769" t="s">
        <v>1748</v>
      </c>
      <c r="C1206" s="379" t="s">
        <v>597</v>
      </c>
      <c r="D1206" s="379">
        <v>1</v>
      </c>
      <c r="E1206" s="75"/>
      <c r="F1206" s="760">
        <f>D1206*E1206</f>
        <v>0</v>
      </c>
      <c r="H1206" s="757"/>
    </row>
    <row r="1207" spans="1:8">
      <c r="A1207" s="387">
        <f>A1206+0.01</f>
        <v>47.039999999999992</v>
      </c>
      <c r="B1207" s="769" t="s">
        <v>1749</v>
      </c>
      <c r="C1207" s="379" t="s">
        <v>597</v>
      </c>
      <c r="D1207" s="379">
        <v>1</v>
      </c>
      <c r="E1207" s="75"/>
      <c r="F1207" s="760">
        <f t="shared" ref="F1207:F1216" si="91">D1207*E1207</f>
        <v>0</v>
      </c>
      <c r="H1207" s="757"/>
    </row>
    <row r="1208" spans="1:8">
      <c r="A1208" s="387">
        <f>A1207+0.01</f>
        <v>47.04999999999999</v>
      </c>
      <c r="B1208" s="769" t="s">
        <v>1750</v>
      </c>
      <c r="C1208" s="379" t="s">
        <v>597</v>
      </c>
      <c r="D1208" s="379">
        <v>1</v>
      </c>
      <c r="E1208" s="75"/>
      <c r="F1208" s="760">
        <f t="shared" si="91"/>
        <v>0</v>
      </c>
      <c r="H1208" s="757"/>
    </row>
    <row r="1209" spans="1:8">
      <c r="A1209" s="387">
        <f t="shared" ref="A1209:A1215" si="92">A1208+0.01</f>
        <v>47.059999999999988</v>
      </c>
      <c r="B1209" s="769" t="s">
        <v>1751</v>
      </c>
      <c r="C1209" s="379" t="s">
        <v>597</v>
      </c>
      <c r="D1209" s="379">
        <v>1</v>
      </c>
      <c r="E1209" s="75"/>
      <c r="F1209" s="760">
        <f t="shared" si="91"/>
        <v>0</v>
      </c>
      <c r="H1209" s="757"/>
    </row>
    <row r="1210" spans="1:8">
      <c r="A1210" s="387">
        <f t="shared" si="92"/>
        <v>47.069999999999986</v>
      </c>
      <c r="B1210" s="769" t="s">
        <v>1752</v>
      </c>
      <c r="C1210" s="379" t="s">
        <v>597</v>
      </c>
      <c r="D1210" s="379">
        <v>1</v>
      </c>
      <c r="E1210" s="75"/>
      <c r="F1210" s="760">
        <f t="shared" si="91"/>
        <v>0</v>
      </c>
      <c r="H1210" s="757"/>
    </row>
    <row r="1211" spans="1:8">
      <c r="A1211" s="387">
        <f t="shared" si="92"/>
        <v>47.079999999999984</v>
      </c>
      <c r="B1211" s="402" t="s">
        <v>1753</v>
      </c>
      <c r="C1211" s="379" t="s">
        <v>12</v>
      </c>
      <c r="D1211" s="379">
        <v>2</v>
      </c>
      <c r="E1211" s="75"/>
      <c r="F1211" s="760">
        <f t="shared" si="91"/>
        <v>0</v>
      </c>
      <c r="H1211" s="757"/>
    </row>
    <row r="1212" spans="1:8">
      <c r="A1212" s="387">
        <f t="shared" si="92"/>
        <v>47.089999999999982</v>
      </c>
      <c r="B1212" s="402" t="s">
        <v>1754</v>
      </c>
      <c r="C1212" s="379" t="s">
        <v>597</v>
      </c>
      <c r="D1212" s="379">
        <v>1</v>
      </c>
      <c r="E1212" s="75"/>
      <c r="F1212" s="760">
        <f t="shared" si="91"/>
        <v>0</v>
      </c>
      <c r="H1212" s="757"/>
    </row>
    <row r="1213" spans="1:8" ht="25.5">
      <c r="A1213" s="387">
        <f t="shared" si="92"/>
        <v>47.09999999999998</v>
      </c>
      <c r="B1213" s="402" t="s">
        <v>1755</v>
      </c>
      <c r="C1213" s="379" t="s">
        <v>597</v>
      </c>
      <c r="D1213" s="379">
        <v>1</v>
      </c>
      <c r="E1213" s="75"/>
      <c r="F1213" s="760">
        <f t="shared" si="91"/>
        <v>0</v>
      </c>
      <c r="H1213" s="757"/>
    </row>
    <row r="1214" spans="1:8">
      <c r="A1214" s="387">
        <f t="shared" si="92"/>
        <v>47.109999999999978</v>
      </c>
      <c r="B1214" s="769" t="s">
        <v>1756</v>
      </c>
      <c r="C1214" s="379" t="s">
        <v>597</v>
      </c>
      <c r="D1214" s="379">
        <v>1</v>
      </c>
      <c r="E1214" s="75"/>
      <c r="F1214" s="760">
        <f t="shared" si="91"/>
        <v>0</v>
      </c>
      <c r="H1214" s="757"/>
    </row>
    <row r="1215" spans="1:8">
      <c r="A1215" s="387">
        <f t="shared" si="92"/>
        <v>47.119999999999976</v>
      </c>
      <c r="B1215" s="402" t="s">
        <v>1757</v>
      </c>
      <c r="C1215" s="379" t="s">
        <v>597</v>
      </c>
      <c r="D1215" s="379">
        <v>1</v>
      </c>
      <c r="E1215" s="75"/>
      <c r="F1215" s="760">
        <f t="shared" si="91"/>
        <v>0</v>
      </c>
      <c r="H1215" s="757"/>
    </row>
    <row r="1216" spans="1:8">
      <c r="A1216" s="791" t="s">
        <v>747</v>
      </c>
      <c r="B1216" s="308" t="s">
        <v>748</v>
      </c>
      <c r="C1216" s="792" t="s">
        <v>597</v>
      </c>
      <c r="D1216" s="793">
        <v>1</v>
      </c>
      <c r="E1216" s="75"/>
      <c r="F1216" s="794">
        <f t="shared" si="91"/>
        <v>0</v>
      </c>
      <c r="H1216" s="757"/>
    </row>
    <row r="1217" spans="1:8">
      <c r="A1217" s="387"/>
      <c r="B1217" s="761"/>
      <c r="C1217" s="758"/>
      <c r="D1217" s="366"/>
      <c r="E1217" s="760"/>
      <c r="F1217" s="760"/>
      <c r="H1217" s="757"/>
    </row>
    <row r="1218" spans="1:8" ht="15.75">
      <c r="A1218" s="753"/>
      <c r="B1218" s="775" t="s">
        <v>1758</v>
      </c>
      <c r="C1218" s="379"/>
      <c r="D1218" s="379"/>
      <c r="E1218" s="795"/>
      <c r="F1218" s="760"/>
      <c r="H1218" s="757"/>
    </row>
    <row r="1219" spans="1:8" ht="76.5">
      <c r="A1219" s="387"/>
      <c r="B1219" s="402" t="s">
        <v>1759</v>
      </c>
      <c r="C1219" s="379"/>
      <c r="D1219" s="379"/>
      <c r="E1219" s="795"/>
      <c r="F1219" s="760"/>
      <c r="H1219" s="757"/>
    </row>
    <row r="1220" spans="1:8" ht="51">
      <c r="A1220" s="387"/>
      <c r="B1220" s="402" t="s">
        <v>1760</v>
      </c>
      <c r="C1220" s="379"/>
      <c r="D1220" s="379"/>
      <c r="E1220" s="795"/>
      <c r="F1220" s="760"/>
      <c r="H1220" s="757"/>
    </row>
    <row r="1221" spans="1:8" ht="25.5">
      <c r="A1221" s="387"/>
      <c r="B1221" s="402" t="s">
        <v>1761</v>
      </c>
      <c r="C1221" s="379"/>
      <c r="D1221" s="379"/>
      <c r="E1221" s="795"/>
      <c r="F1221" s="760"/>
      <c r="H1221" s="757"/>
    </row>
    <row r="1222" spans="1:8" ht="38.25">
      <c r="A1222" s="387"/>
      <c r="B1222" s="402" t="s">
        <v>1762</v>
      </c>
      <c r="C1222" s="379"/>
      <c r="D1222" s="379"/>
      <c r="E1222" s="795"/>
      <c r="F1222" s="760"/>
      <c r="H1222" s="757"/>
    </row>
    <row r="1223" spans="1:8" ht="25.5">
      <c r="A1223" s="387"/>
      <c r="B1223" s="402" t="s">
        <v>1763</v>
      </c>
      <c r="C1223" s="379"/>
      <c r="D1223" s="379"/>
      <c r="E1223" s="795"/>
      <c r="F1223" s="760"/>
      <c r="H1223" s="757"/>
    </row>
    <row r="1224" spans="1:8" ht="38.25">
      <c r="A1224" s="387"/>
      <c r="B1224" s="402" t="s">
        <v>1764</v>
      </c>
      <c r="C1224" s="379"/>
      <c r="D1224" s="379"/>
      <c r="E1224" s="795"/>
      <c r="F1224" s="760"/>
      <c r="H1224" s="757"/>
    </row>
    <row r="1225" spans="1:8" ht="15.75" thickBot="1">
      <c r="A1225" s="383"/>
      <c r="B1225" s="408"/>
      <c r="C1225" s="379"/>
      <c r="D1225" s="379"/>
      <c r="E1225" s="796"/>
      <c r="F1225" s="796"/>
      <c r="H1225" s="757"/>
    </row>
    <row r="1226" spans="1:8" ht="19.5" thickBot="1">
      <c r="A1226" s="797"/>
      <c r="B1226" s="798" t="s">
        <v>746</v>
      </c>
      <c r="C1226" s="799"/>
      <c r="D1226" s="800"/>
      <c r="E1226" s="801"/>
      <c r="F1226" s="802">
        <f>SUM(F9:F1216)</f>
        <v>0</v>
      </c>
      <c r="H1226" s="757"/>
    </row>
    <row r="1227" spans="1:8" ht="19.5" thickBot="1">
      <c r="A1227" s="803"/>
      <c r="B1227" s="804"/>
      <c r="C1227" s="805"/>
      <c r="D1227" s="806"/>
      <c r="E1227" s="807"/>
      <c r="F1227" s="808"/>
      <c r="H1227" s="757"/>
    </row>
    <row r="1228" spans="1:8">
      <c r="H1228" s="757"/>
    </row>
  </sheetData>
  <sheetProtection password="CA0F" sheet="1" objects="1" scenarios="1"/>
  <mergeCells count="2">
    <mergeCell ref="E1:F1"/>
    <mergeCell ref="E2:F3"/>
  </mergeCells>
  <pageMargins left="0.70866141732283472" right="0.70866141732283472" top="0.78740157480314965" bottom="0.78740157480314965" header="0.31496062992125984" footer="0.31496062992125984"/>
  <pageSetup paperSize="9" scale="60" fitToHeight="90" orientation="portrait" r:id="rId1"/>
  <rowBreaks count="1" manualBreakCount="1">
    <brk id="11"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view="pageBreakPreview" zoomScale="90" zoomScaleNormal="100" zoomScaleSheetLayoutView="90" workbookViewId="0">
      <pane ySplit="6" topLeftCell="A7" activePane="bottomLeft" state="frozen"/>
      <selection activeCell="D27" sqref="D27"/>
      <selection pane="bottomLeft" activeCell="G9" sqref="G9"/>
    </sheetView>
  </sheetViews>
  <sheetFormatPr defaultRowHeight="15.75"/>
  <cols>
    <col min="1" max="1" width="8.5703125" style="649" bestFit="1" customWidth="1"/>
    <col min="2" max="2" width="9.42578125" style="649" bestFit="1" customWidth="1"/>
    <col min="3" max="3" width="74.85546875" style="649" customWidth="1"/>
    <col min="4" max="4" width="9" style="649" customWidth="1"/>
    <col min="5" max="5" width="23.28515625" style="691" customWidth="1"/>
    <col min="6" max="6" width="8.42578125" style="732" bestFit="1" customWidth="1"/>
    <col min="7" max="7" width="35.140625" style="691" customWidth="1"/>
    <col min="8" max="16384" width="9.140625" style="649"/>
  </cols>
  <sheetData>
    <row r="1" spans="1:7">
      <c r="A1" s="647"/>
      <c r="B1" s="648"/>
      <c r="C1" s="533" t="s">
        <v>656</v>
      </c>
      <c r="D1" s="648"/>
      <c r="E1" s="1340"/>
      <c r="F1" s="1341"/>
      <c r="G1" s="1342"/>
    </row>
    <row r="2" spans="1:7">
      <c r="A2" s="650"/>
      <c r="C2" s="538" t="s">
        <v>663</v>
      </c>
      <c r="E2" s="1309">
        <f>SUM(G6+G13+G21+G31)</f>
        <v>0</v>
      </c>
      <c r="F2" s="1343"/>
      <c r="G2" s="1344"/>
    </row>
    <row r="3" spans="1:7" ht="16.5" thickBot="1">
      <c r="A3" s="651"/>
      <c r="B3" s="652"/>
      <c r="C3" s="542" t="s">
        <v>1806</v>
      </c>
      <c r="D3" s="652"/>
      <c r="E3" s="1345"/>
      <c r="F3" s="1345"/>
      <c r="G3" s="1346"/>
    </row>
    <row r="4" spans="1:7" ht="48" customHeight="1" thickBot="1">
      <c r="A4" s="653" t="s">
        <v>3</v>
      </c>
      <c r="B4" s="654" t="s">
        <v>749</v>
      </c>
      <c r="C4" s="655" t="s">
        <v>750</v>
      </c>
      <c r="D4" s="656" t="s">
        <v>667</v>
      </c>
      <c r="E4" s="656" t="s">
        <v>751</v>
      </c>
      <c r="F4" s="657" t="s">
        <v>1766</v>
      </c>
      <c r="G4" s="658" t="s">
        <v>756</v>
      </c>
    </row>
    <row r="5" spans="1:7" s="665" customFormat="1" ht="17.25" thickTop="1" thickBot="1">
      <c r="A5" s="659" t="s">
        <v>757</v>
      </c>
      <c r="B5" s="660"/>
      <c r="C5" s="661" t="s">
        <v>1767</v>
      </c>
      <c r="D5" s="662"/>
      <c r="E5" s="663"/>
      <c r="F5" s="662"/>
      <c r="G5" s="664"/>
    </row>
    <row r="6" spans="1:7" s="665" customFormat="1" ht="16.5" thickBot="1">
      <c r="A6" s="666"/>
      <c r="B6" s="667"/>
      <c r="C6" s="668" t="s">
        <v>759</v>
      </c>
      <c r="D6" s="669"/>
      <c r="E6" s="670"/>
      <c r="F6" s="669"/>
      <c r="G6" s="671">
        <f>SUM(G7:G10)</f>
        <v>0</v>
      </c>
    </row>
    <row r="7" spans="1:7" s="665" customFormat="1" ht="32.25" thickTop="1">
      <c r="A7" s="672" t="s">
        <v>760</v>
      </c>
      <c r="B7" s="673" t="s">
        <v>760</v>
      </c>
      <c r="C7" s="674" t="s">
        <v>1768</v>
      </c>
      <c r="D7" s="675" t="s">
        <v>12</v>
      </c>
      <c r="E7" s="78"/>
      <c r="F7" s="676">
        <v>15</v>
      </c>
      <c r="G7" s="677">
        <f>F7*E7</f>
        <v>0</v>
      </c>
    </row>
    <row r="8" spans="1:7" s="665" customFormat="1" ht="31.5">
      <c r="A8" s="678" t="s">
        <v>762</v>
      </c>
      <c r="B8" s="679" t="s">
        <v>762</v>
      </c>
      <c r="C8" s="680" t="s">
        <v>1769</v>
      </c>
      <c r="D8" s="681" t="s">
        <v>12</v>
      </c>
      <c r="E8" s="79"/>
      <c r="F8" s="682">
        <v>1</v>
      </c>
      <c r="G8" s="683">
        <f>F8*E8</f>
        <v>0</v>
      </c>
    </row>
    <row r="9" spans="1:7" s="665" customFormat="1" ht="47.25">
      <c r="A9" s="678" t="s">
        <v>764</v>
      </c>
      <c r="B9" s="679" t="s">
        <v>764</v>
      </c>
      <c r="C9" s="680" t="s">
        <v>1770</v>
      </c>
      <c r="D9" s="681" t="s">
        <v>12</v>
      </c>
      <c r="E9" s="79"/>
      <c r="F9" s="682">
        <v>16</v>
      </c>
      <c r="G9" s="683">
        <f>F9*E9</f>
        <v>0</v>
      </c>
    </row>
    <row r="10" spans="1:7" s="665" customFormat="1" ht="16.5" thickBot="1">
      <c r="A10" s="684"/>
      <c r="B10" s="685"/>
      <c r="C10" s="686"/>
      <c r="D10" s="687"/>
      <c r="E10" s="688"/>
      <c r="F10" s="689"/>
      <c r="G10" s="690"/>
    </row>
    <row r="11" spans="1:7" ht="17.25" thickTop="1" thickBot="1">
      <c r="F11" s="692"/>
    </row>
    <row r="12" spans="1:7" ht="16.5" thickBot="1">
      <c r="A12" s="693" t="s">
        <v>1771</v>
      </c>
      <c r="B12" s="660"/>
      <c r="C12" s="661" t="s">
        <v>1772</v>
      </c>
      <c r="D12" s="662"/>
      <c r="E12" s="663"/>
      <c r="F12" s="694"/>
      <c r="G12" s="695"/>
    </row>
    <row r="13" spans="1:7" ht="16.5" thickBot="1">
      <c r="A13" s="696"/>
      <c r="B13" s="667"/>
      <c r="C13" s="668" t="s">
        <v>759</v>
      </c>
      <c r="D13" s="669"/>
      <c r="E13" s="670"/>
      <c r="F13" s="697"/>
      <c r="G13" s="698">
        <f>SUM(G14:G18)</f>
        <v>0</v>
      </c>
    </row>
    <row r="14" spans="1:7" ht="32.25" thickTop="1">
      <c r="A14" s="699" t="s">
        <v>1773</v>
      </c>
      <c r="B14" s="673" t="s">
        <v>1773</v>
      </c>
      <c r="C14" s="674" t="s">
        <v>1774</v>
      </c>
      <c r="D14" s="675" t="s">
        <v>105</v>
      </c>
      <c r="E14" s="78"/>
      <c r="F14" s="676">
        <v>5</v>
      </c>
      <c r="G14" s="700">
        <f>F14*E14</f>
        <v>0</v>
      </c>
    </row>
    <row r="15" spans="1:7" ht="31.5">
      <c r="A15" s="701" t="s">
        <v>1775</v>
      </c>
      <c r="B15" s="679" t="s">
        <v>1775</v>
      </c>
      <c r="C15" s="680" t="s">
        <v>1776</v>
      </c>
      <c r="D15" s="681" t="s">
        <v>105</v>
      </c>
      <c r="E15" s="79"/>
      <c r="F15" s="682">
        <f>2*56+2*8+19*9</f>
        <v>299</v>
      </c>
      <c r="G15" s="702">
        <f>F15*E15</f>
        <v>0</v>
      </c>
    </row>
    <row r="16" spans="1:7" ht="31.5">
      <c r="A16" s="701" t="s">
        <v>1777</v>
      </c>
      <c r="B16" s="679" t="s">
        <v>1777</v>
      </c>
      <c r="C16" s="680" t="s">
        <v>1778</v>
      </c>
      <c r="D16" s="681" t="s">
        <v>12</v>
      </c>
      <c r="E16" s="79"/>
      <c r="F16" s="682">
        <v>76</v>
      </c>
      <c r="G16" s="702">
        <f>F16*E16</f>
        <v>0</v>
      </c>
    </row>
    <row r="17" spans="1:7" ht="32.25" thickBot="1">
      <c r="A17" s="703" t="s">
        <v>1779</v>
      </c>
      <c r="B17" s="704" t="s">
        <v>1779</v>
      </c>
      <c r="C17" s="705" t="s">
        <v>1780</v>
      </c>
      <c r="D17" s="706" t="s">
        <v>12</v>
      </c>
      <c r="E17" s="80"/>
      <c r="F17" s="707">
        <v>43</v>
      </c>
      <c r="G17" s="708">
        <f>F17*E17</f>
        <v>0</v>
      </c>
    </row>
    <row r="18" spans="1:7" ht="16.5" thickBot="1">
      <c r="A18" s="709"/>
      <c r="B18" s="710"/>
      <c r="C18" s="711"/>
      <c r="D18" s="712"/>
      <c r="E18" s="713"/>
      <c r="F18" s="714"/>
      <c r="G18" s="715"/>
    </row>
    <row r="19" spans="1:7" ht="17.25" thickTop="1" thickBot="1">
      <c r="F19" s="692"/>
    </row>
    <row r="20" spans="1:7" ht="16.5" thickBot="1">
      <c r="A20" s="659" t="s">
        <v>1781</v>
      </c>
      <c r="B20" s="660"/>
      <c r="C20" s="661" t="s">
        <v>1782</v>
      </c>
      <c r="D20" s="662"/>
      <c r="E20" s="663"/>
      <c r="F20" s="694"/>
      <c r="G20" s="664"/>
    </row>
    <row r="21" spans="1:7" ht="16.5" thickBot="1">
      <c r="A21" s="716"/>
      <c r="B21" s="717"/>
      <c r="C21" s="718" t="s">
        <v>759</v>
      </c>
      <c r="D21" s="719"/>
      <c r="E21" s="720"/>
      <c r="F21" s="721"/>
      <c r="G21" s="722">
        <f>SUM(G22:G28)</f>
        <v>0</v>
      </c>
    </row>
    <row r="22" spans="1:7" ht="31.5">
      <c r="A22" s="723" t="s">
        <v>1783</v>
      </c>
      <c r="B22" s="724" t="s">
        <v>1783</v>
      </c>
      <c r="C22" s="725" t="s">
        <v>1784</v>
      </c>
      <c r="D22" s="726" t="s">
        <v>105</v>
      </c>
      <c r="E22" s="81"/>
      <c r="F22" s="727">
        <v>370.23</v>
      </c>
      <c r="G22" s="728">
        <f t="shared" ref="G22:G27" si="0">F22*E22</f>
        <v>0</v>
      </c>
    </row>
    <row r="23" spans="1:7" ht="31.5">
      <c r="A23" s="701" t="s">
        <v>1785</v>
      </c>
      <c r="B23" s="679" t="s">
        <v>1785</v>
      </c>
      <c r="C23" s="680" t="s">
        <v>1786</v>
      </c>
      <c r="D23" s="681" t="s">
        <v>12</v>
      </c>
      <c r="E23" s="79"/>
      <c r="F23" s="682">
        <v>3</v>
      </c>
      <c r="G23" s="702">
        <f t="shared" si="0"/>
        <v>0</v>
      </c>
    </row>
    <row r="24" spans="1:7" ht="31.5">
      <c r="A24" s="701" t="s">
        <v>1787</v>
      </c>
      <c r="B24" s="679" t="s">
        <v>1787</v>
      </c>
      <c r="C24" s="680" t="s">
        <v>1788</v>
      </c>
      <c r="D24" s="681" t="s">
        <v>12</v>
      </c>
      <c r="E24" s="79"/>
      <c r="F24" s="682">
        <v>299</v>
      </c>
      <c r="G24" s="702">
        <f t="shared" si="0"/>
        <v>0</v>
      </c>
    </row>
    <row r="25" spans="1:7" ht="31.5">
      <c r="A25" s="701" t="s">
        <v>1789</v>
      </c>
      <c r="B25" s="679" t="s">
        <v>1789</v>
      </c>
      <c r="C25" s="680" t="s">
        <v>1790</v>
      </c>
      <c r="D25" s="681" t="s">
        <v>12</v>
      </c>
      <c r="E25" s="79"/>
      <c r="F25" s="682">
        <v>47</v>
      </c>
      <c r="G25" s="702">
        <f t="shared" si="0"/>
        <v>0</v>
      </c>
    </row>
    <row r="26" spans="1:7" ht="31.5">
      <c r="A26" s="701" t="s">
        <v>1791</v>
      </c>
      <c r="B26" s="679" t="s">
        <v>1791</v>
      </c>
      <c r="C26" s="680" t="s">
        <v>1792</v>
      </c>
      <c r="D26" s="681" t="s">
        <v>12</v>
      </c>
      <c r="E26" s="78"/>
      <c r="F26" s="682">
        <v>76</v>
      </c>
      <c r="G26" s="700">
        <f t="shared" si="0"/>
        <v>0</v>
      </c>
    </row>
    <row r="27" spans="1:7" ht="31.5">
      <c r="A27" s="701" t="s">
        <v>1793</v>
      </c>
      <c r="B27" s="679" t="s">
        <v>1793</v>
      </c>
      <c r="C27" s="680" t="s">
        <v>1794</v>
      </c>
      <c r="D27" s="681" t="s">
        <v>12</v>
      </c>
      <c r="E27" s="79"/>
      <c r="F27" s="682">
        <v>119</v>
      </c>
      <c r="G27" s="702">
        <f t="shared" si="0"/>
        <v>0</v>
      </c>
    </row>
    <row r="28" spans="1:7" ht="16.5" thickBot="1">
      <c r="A28" s="703"/>
      <c r="B28" s="704"/>
      <c r="C28" s="705"/>
      <c r="D28" s="706"/>
      <c r="E28" s="729"/>
      <c r="F28" s="707"/>
      <c r="G28" s="730"/>
    </row>
    <row r="29" spans="1:7" ht="16.5" thickBot="1">
      <c r="F29" s="692"/>
    </row>
    <row r="30" spans="1:7" ht="16.5" thickBot="1">
      <c r="A30" s="659" t="s">
        <v>1795</v>
      </c>
      <c r="B30" s="660"/>
      <c r="C30" s="661" t="s">
        <v>1796</v>
      </c>
      <c r="D30" s="662"/>
      <c r="E30" s="663"/>
      <c r="F30" s="694"/>
      <c r="G30" s="664"/>
    </row>
    <row r="31" spans="1:7" ht="16.5" thickBot="1">
      <c r="A31" s="666"/>
      <c r="B31" s="667"/>
      <c r="C31" s="668" t="s">
        <v>759</v>
      </c>
      <c r="D31" s="669"/>
      <c r="E31" s="670"/>
      <c r="F31" s="697"/>
      <c r="G31" s="671">
        <f>SUM(G32:G36)</f>
        <v>0</v>
      </c>
    </row>
    <row r="32" spans="1:7" ht="32.25" thickTop="1">
      <c r="A32" s="672" t="s">
        <v>1797</v>
      </c>
      <c r="B32" s="673" t="s">
        <v>1797</v>
      </c>
      <c r="C32" s="674" t="s">
        <v>1798</v>
      </c>
      <c r="D32" s="675" t="s">
        <v>1799</v>
      </c>
      <c r="E32" s="78"/>
      <c r="F32" s="676">
        <v>10</v>
      </c>
      <c r="G32" s="677">
        <f>F32*E32</f>
        <v>0</v>
      </c>
    </row>
    <row r="33" spans="1:7" ht="31.5">
      <c r="A33" s="678" t="s">
        <v>1800</v>
      </c>
      <c r="B33" s="679" t="s">
        <v>1800</v>
      </c>
      <c r="C33" s="680" t="s">
        <v>1801</v>
      </c>
      <c r="D33" s="681" t="s">
        <v>12</v>
      </c>
      <c r="E33" s="79"/>
      <c r="F33" s="682">
        <v>1</v>
      </c>
      <c r="G33" s="683">
        <f>F33*E33</f>
        <v>0</v>
      </c>
    </row>
    <row r="34" spans="1:7" ht="31.5">
      <c r="A34" s="678" t="s">
        <v>1802</v>
      </c>
      <c r="B34" s="679" t="s">
        <v>1802</v>
      </c>
      <c r="C34" s="680" t="s">
        <v>1803</v>
      </c>
      <c r="D34" s="681" t="s">
        <v>1799</v>
      </c>
      <c r="E34" s="79"/>
      <c r="F34" s="682">
        <v>20</v>
      </c>
      <c r="G34" s="683">
        <f>F34*E34</f>
        <v>0</v>
      </c>
    </row>
    <row r="35" spans="1:7" ht="31.5">
      <c r="A35" s="678" t="s">
        <v>1804</v>
      </c>
      <c r="B35" s="679" t="s">
        <v>1804</v>
      </c>
      <c r="C35" s="680" t="s">
        <v>1805</v>
      </c>
      <c r="D35" s="681" t="s">
        <v>12</v>
      </c>
      <c r="E35" s="79"/>
      <c r="F35" s="682">
        <v>1</v>
      </c>
      <c r="G35" s="683">
        <f>F35*E35</f>
        <v>0</v>
      </c>
    </row>
    <row r="36" spans="1:7" ht="16.5" thickBot="1">
      <c r="A36" s="684"/>
      <c r="B36" s="685"/>
      <c r="C36" s="686"/>
      <c r="D36" s="687"/>
      <c r="E36" s="688"/>
      <c r="F36" s="731"/>
      <c r="G36" s="690"/>
    </row>
    <row r="37" spans="1:7" ht="16.5" thickTop="1"/>
  </sheetData>
  <sheetProtection password="CA0F" sheet="1" objects="1" scenarios="1"/>
  <mergeCells count="2">
    <mergeCell ref="E1:G1"/>
    <mergeCell ref="E2:G3"/>
  </mergeCells>
  <pageMargins left="0.23622047244094491" right="0.23622047244094491" top="0.74803149606299213" bottom="0.74803149606299213" header="0.31496062992125984" footer="0.31496062992125984"/>
  <pageSetup paperSize="9" scale="84" fitToHeight="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view="pageBreakPreview" zoomScaleNormal="100" zoomScaleSheetLayoutView="100" workbookViewId="0">
      <selection activeCell="F8" sqref="F8"/>
    </sheetView>
  </sheetViews>
  <sheetFormatPr defaultRowHeight="12.75"/>
  <cols>
    <col min="1" max="1" width="3.28515625" style="620" customWidth="1"/>
    <col min="2" max="2" width="27.42578125" style="581" customWidth="1"/>
    <col min="3" max="3" width="10.28515625" style="581" customWidth="1"/>
    <col min="4" max="4" width="5.7109375" style="621" customWidth="1"/>
    <col min="5" max="5" width="3.140625" style="622" customWidth="1"/>
    <col min="6" max="6" width="17.7109375" style="623" customWidth="1"/>
    <col min="7" max="7" width="18.42578125" style="622" customWidth="1"/>
    <col min="8" max="8" width="17.28515625" style="623" customWidth="1"/>
    <col min="9" max="9" width="28.28515625" style="623" customWidth="1"/>
    <col min="10" max="10" width="10" style="581" customWidth="1"/>
    <col min="11" max="256" width="9.140625" style="581"/>
    <col min="257" max="257" width="3.28515625" style="581" customWidth="1"/>
    <col min="258" max="258" width="27.42578125" style="581" customWidth="1"/>
    <col min="259" max="259" width="10.28515625" style="581" customWidth="1"/>
    <col min="260" max="260" width="5.7109375" style="581" customWidth="1"/>
    <col min="261" max="261" width="3.140625" style="581" customWidth="1"/>
    <col min="262" max="262" width="7.85546875" style="581" bestFit="1" customWidth="1"/>
    <col min="263" max="263" width="11.28515625" style="581" bestFit="1" customWidth="1"/>
    <col min="264" max="264" width="8.7109375" style="581" customWidth="1"/>
    <col min="265" max="265" width="11.28515625" style="581" bestFit="1" customWidth="1"/>
    <col min="266" max="266" width="10" style="581" customWidth="1"/>
    <col min="267" max="512" width="9.140625" style="581"/>
    <col min="513" max="513" width="3.28515625" style="581" customWidth="1"/>
    <col min="514" max="514" width="27.42578125" style="581" customWidth="1"/>
    <col min="515" max="515" width="10.28515625" style="581" customWidth="1"/>
    <col min="516" max="516" width="5.7109375" style="581" customWidth="1"/>
    <col min="517" max="517" width="3.140625" style="581" customWidth="1"/>
    <col min="518" max="518" width="7.85546875" style="581" bestFit="1" customWidth="1"/>
    <col min="519" max="519" width="11.28515625" style="581" bestFit="1" customWidth="1"/>
    <col min="520" max="520" width="8.7109375" style="581" customWidth="1"/>
    <col min="521" max="521" width="11.28515625" style="581" bestFit="1" customWidth="1"/>
    <col min="522" max="522" width="10" style="581" customWidth="1"/>
    <col min="523" max="768" width="9.140625" style="581"/>
    <col min="769" max="769" width="3.28515625" style="581" customWidth="1"/>
    <col min="770" max="770" width="27.42578125" style="581" customWidth="1"/>
    <col min="771" max="771" width="10.28515625" style="581" customWidth="1"/>
    <col min="772" max="772" width="5.7109375" style="581" customWidth="1"/>
    <col min="773" max="773" width="3.140625" style="581" customWidth="1"/>
    <col min="774" max="774" width="7.85546875" style="581" bestFit="1" customWidth="1"/>
    <col min="775" max="775" width="11.28515625" style="581" bestFit="1" customWidth="1"/>
    <col min="776" max="776" width="8.7109375" style="581" customWidth="1"/>
    <col min="777" max="777" width="11.28515625" style="581" bestFit="1" customWidth="1"/>
    <col min="778" max="778" width="10" style="581" customWidth="1"/>
    <col min="779" max="1024" width="9.140625" style="581"/>
    <col min="1025" max="1025" width="3.28515625" style="581" customWidth="1"/>
    <col min="1026" max="1026" width="27.42578125" style="581" customWidth="1"/>
    <col min="1027" max="1027" width="10.28515625" style="581" customWidth="1"/>
    <col min="1028" max="1028" width="5.7109375" style="581" customWidth="1"/>
    <col min="1029" max="1029" width="3.140625" style="581" customWidth="1"/>
    <col min="1030" max="1030" width="7.85546875" style="581" bestFit="1" customWidth="1"/>
    <col min="1031" max="1031" width="11.28515625" style="581" bestFit="1" customWidth="1"/>
    <col min="1032" max="1032" width="8.7109375" style="581" customWidth="1"/>
    <col min="1033" max="1033" width="11.28515625" style="581" bestFit="1" customWidth="1"/>
    <col min="1034" max="1034" width="10" style="581" customWidth="1"/>
    <col min="1035" max="1280" width="9.140625" style="581"/>
    <col min="1281" max="1281" width="3.28515625" style="581" customWidth="1"/>
    <col min="1282" max="1282" width="27.42578125" style="581" customWidth="1"/>
    <col min="1283" max="1283" width="10.28515625" style="581" customWidth="1"/>
    <col min="1284" max="1284" width="5.7109375" style="581" customWidth="1"/>
    <col min="1285" max="1285" width="3.140625" style="581" customWidth="1"/>
    <col min="1286" max="1286" width="7.85546875" style="581" bestFit="1" customWidth="1"/>
    <col min="1287" max="1287" width="11.28515625" style="581" bestFit="1" customWidth="1"/>
    <col min="1288" max="1288" width="8.7109375" style="581" customWidth="1"/>
    <col min="1289" max="1289" width="11.28515625" style="581" bestFit="1" customWidth="1"/>
    <col min="1290" max="1290" width="10" style="581" customWidth="1"/>
    <col min="1291" max="1536" width="9.140625" style="581"/>
    <col min="1537" max="1537" width="3.28515625" style="581" customWidth="1"/>
    <col min="1538" max="1538" width="27.42578125" style="581" customWidth="1"/>
    <col min="1539" max="1539" width="10.28515625" style="581" customWidth="1"/>
    <col min="1540" max="1540" width="5.7109375" style="581" customWidth="1"/>
    <col min="1541" max="1541" width="3.140625" style="581" customWidth="1"/>
    <col min="1542" max="1542" width="7.85546875" style="581" bestFit="1" customWidth="1"/>
    <col min="1543" max="1543" width="11.28515625" style="581" bestFit="1" customWidth="1"/>
    <col min="1544" max="1544" width="8.7109375" style="581" customWidth="1"/>
    <col min="1545" max="1545" width="11.28515625" style="581" bestFit="1" customWidth="1"/>
    <col min="1546" max="1546" width="10" style="581" customWidth="1"/>
    <col min="1547" max="1792" width="9.140625" style="581"/>
    <col min="1793" max="1793" width="3.28515625" style="581" customWidth="1"/>
    <col min="1794" max="1794" width="27.42578125" style="581" customWidth="1"/>
    <col min="1795" max="1795" width="10.28515625" style="581" customWidth="1"/>
    <col min="1796" max="1796" width="5.7109375" style="581" customWidth="1"/>
    <col min="1797" max="1797" width="3.140625" style="581" customWidth="1"/>
    <col min="1798" max="1798" width="7.85546875" style="581" bestFit="1" customWidth="1"/>
    <col min="1799" max="1799" width="11.28515625" style="581" bestFit="1" customWidth="1"/>
    <col min="1800" max="1800" width="8.7109375" style="581" customWidth="1"/>
    <col min="1801" max="1801" width="11.28515625" style="581" bestFit="1" customWidth="1"/>
    <col min="1802" max="1802" width="10" style="581" customWidth="1"/>
    <col min="1803" max="2048" width="9.140625" style="581"/>
    <col min="2049" max="2049" width="3.28515625" style="581" customWidth="1"/>
    <col min="2050" max="2050" width="27.42578125" style="581" customWidth="1"/>
    <col min="2051" max="2051" width="10.28515625" style="581" customWidth="1"/>
    <col min="2052" max="2052" width="5.7109375" style="581" customWidth="1"/>
    <col min="2053" max="2053" width="3.140625" style="581" customWidth="1"/>
    <col min="2054" max="2054" width="7.85546875" style="581" bestFit="1" customWidth="1"/>
    <col min="2055" max="2055" width="11.28515625" style="581" bestFit="1" customWidth="1"/>
    <col min="2056" max="2056" width="8.7109375" style="581" customWidth="1"/>
    <col min="2057" max="2057" width="11.28515625" style="581" bestFit="1" customWidth="1"/>
    <col min="2058" max="2058" width="10" style="581" customWidth="1"/>
    <col min="2059" max="2304" width="9.140625" style="581"/>
    <col min="2305" max="2305" width="3.28515625" style="581" customWidth="1"/>
    <col min="2306" max="2306" width="27.42578125" style="581" customWidth="1"/>
    <col min="2307" max="2307" width="10.28515625" style="581" customWidth="1"/>
    <col min="2308" max="2308" width="5.7109375" style="581" customWidth="1"/>
    <col min="2309" max="2309" width="3.140625" style="581" customWidth="1"/>
    <col min="2310" max="2310" width="7.85546875" style="581" bestFit="1" customWidth="1"/>
    <col min="2311" max="2311" width="11.28515625" style="581" bestFit="1" customWidth="1"/>
    <col min="2312" max="2312" width="8.7109375" style="581" customWidth="1"/>
    <col min="2313" max="2313" width="11.28515625" style="581" bestFit="1" customWidth="1"/>
    <col min="2314" max="2314" width="10" style="581" customWidth="1"/>
    <col min="2315" max="2560" width="9.140625" style="581"/>
    <col min="2561" max="2561" width="3.28515625" style="581" customWidth="1"/>
    <col min="2562" max="2562" width="27.42578125" style="581" customWidth="1"/>
    <col min="2563" max="2563" width="10.28515625" style="581" customWidth="1"/>
    <col min="2564" max="2564" width="5.7109375" style="581" customWidth="1"/>
    <col min="2565" max="2565" width="3.140625" style="581" customWidth="1"/>
    <col min="2566" max="2566" width="7.85546875" style="581" bestFit="1" customWidth="1"/>
    <col min="2567" max="2567" width="11.28515625" style="581" bestFit="1" customWidth="1"/>
    <col min="2568" max="2568" width="8.7109375" style="581" customWidth="1"/>
    <col min="2569" max="2569" width="11.28515625" style="581" bestFit="1" customWidth="1"/>
    <col min="2570" max="2570" width="10" style="581" customWidth="1"/>
    <col min="2571" max="2816" width="9.140625" style="581"/>
    <col min="2817" max="2817" width="3.28515625" style="581" customWidth="1"/>
    <col min="2818" max="2818" width="27.42578125" style="581" customWidth="1"/>
    <col min="2819" max="2819" width="10.28515625" style="581" customWidth="1"/>
    <col min="2820" max="2820" width="5.7109375" style="581" customWidth="1"/>
    <col min="2821" max="2821" width="3.140625" style="581" customWidth="1"/>
    <col min="2822" max="2822" width="7.85546875" style="581" bestFit="1" customWidth="1"/>
    <col min="2823" max="2823" width="11.28515625" style="581" bestFit="1" customWidth="1"/>
    <col min="2824" max="2824" width="8.7109375" style="581" customWidth="1"/>
    <col min="2825" max="2825" width="11.28515625" style="581" bestFit="1" customWidth="1"/>
    <col min="2826" max="2826" width="10" style="581" customWidth="1"/>
    <col min="2827" max="3072" width="9.140625" style="581"/>
    <col min="3073" max="3073" width="3.28515625" style="581" customWidth="1"/>
    <col min="3074" max="3074" width="27.42578125" style="581" customWidth="1"/>
    <col min="3075" max="3075" width="10.28515625" style="581" customWidth="1"/>
    <col min="3076" max="3076" width="5.7109375" style="581" customWidth="1"/>
    <col min="3077" max="3077" width="3.140625" style="581" customWidth="1"/>
    <col min="3078" max="3078" width="7.85546875" style="581" bestFit="1" customWidth="1"/>
    <col min="3079" max="3079" width="11.28515625" style="581" bestFit="1" customWidth="1"/>
    <col min="3080" max="3080" width="8.7109375" style="581" customWidth="1"/>
    <col min="3081" max="3081" width="11.28515625" style="581" bestFit="1" customWidth="1"/>
    <col min="3082" max="3082" width="10" style="581" customWidth="1"/>
    <col min="3083" max="3328" width="9.140625" style="581"/>
    <col min="3329" max="3329" width="3.28515625" style="581" customWidth="1"/>
    <col min="3330" max="3330" width="27.42578125" style="581" customWidth="1"/>
    <col min="3331" max="3331" width="10.28515625" style="581" customWidth="1"/>
    <col min="3332" max="3332" width="5.7109375" style="581" customWidth="1"/>
    <col min="3333" max="3333" width="3.140625" style="581" customWidth="1"/>
    <col min="3334" max="3334" width="7.85546875" style="581" bestFit="1" customWidth="1"/>
    <col min="3335" max="3335" width="11.28515625" style="581" bestFit="1" customWidth="1"/>
    <col min="3336" max="3336" width="8.7109375" style="581" customWidth="1"/>
    <col min="3337" max="3337" width="11.28515625" style="581" bestFit="1" customWidth="1"/>
    <col min="3338" max="3338" width="10" style="581" customWidth="1"/>
    <col min="3339" max="3584" width="9.140625" style="581"/>
    <col min="3585" max="3585" width="3.28515625" style="581" customWidth="1"/>
    <col min="3586" max="3586" width="27.42578125" style="581" customWidth="1"/>
    <col min="3587" max="3587" width="10.28515625" style="581" customWidth="1"/>
    <col min="3588" max="3588" width="5.7109375" style="581" customWidth="1"/>
    <col min="3589" max="3589" width="3.140625" style="581" customWidth="1"/>
    <col min="3590" max="3590" width="7.85546875" style="581" bestFit="1" customWidth="1"/>
    <col min="3591" max="3591" width="11.28515625" style="581" bestFit="1" customWidth="1"/>
    <col min="3592" max="3592" width="8.7109375" style="581" customWidth="1"/>
    <col min="3593" max="3593" width="11.28515625" style="581" bestFit="1" customWidth="1"/>
    <col min="3594" max="3594" width="10" style="581" customWidth="1"/>
    <col min="3595" max="3840" width="9.140625" style="581"/>
    <col min="3841" max="3841" width="3.28515625" style="581" customWidth="1"/>
    <col min="3842" max="3842" width="27.42578125" style="581" customWidth="1"/>
    <col min="3843" max="3843" width="10.28515625" style="581" customWidth="1"/>
    <col min="3844" max="3844" width="5.7109375" style="581" customWidth="1"/>
    <col min="3845" max="3845" width="3.140625" style="581" customWidth="1"/>
    <col min="3846" max="3846" width="7.85546875" style="581" bestFit="1" customWidth="1"/>
    <col min="3847" max="3847" width="11.28515625" style="581" bestFit="1" customWidth="1"/>
    <col min="3848" max="3848" width="8.7109375" style="581" customWidth="1"/>
    <col min="3849" max="3849" width="11.28515625" style="581" bestFit="1" customWidth="1"/>
    <col min="3850" max="3850" width="10" style="581" customWidth="1"/>
    <col min="3851" max="4096" width="9.140625" style="581"/>
    <col min="4097" max="4097" width="3.28515625" style="581" customWidth="1"/>
    <col min="4098" max="4098" width="27.42578125" style="581" customWidth="1"/>
    <col min="4099" max="4099" width="10.28515625" style="581" customWidth="1"/>
    <col min="4100" max="4100" width="5.7109375" style="581" customWidth="1"/>
    <col min="4101" max="4101" width="3.140625" style="581" customWidth="1"/>
    <col min="4102" max="4102" width="7.85546875" style="581" bestFit="1" customWidth="1"/>
    <col min="4103" max="4103" width="11.28515625" style="581" bestFit="1" customWidth="1"/>
    <col min="4104" max="4104" width="8.7109375" style="581" customWidth="1"/>
    <col min="4105" max="4105" width="11.28515625" style="581" bestFit="1" customWidth="1"/>
    <col min="4106" max="4106" width="10" style="581" customWidth="1"/>
    <col min="4107" max="4352" width="9.140625" style="581"/>
    <col min="4353" max="4353" width="3.28515625" style="581" customWidth="1"/>
    <col min="4354" max="4354" width="27.42578125" style="581" customWidth="1"/>
    <col min="4355" max="4355" width="10.28515625" style="581" customWidth="1"/>
    <col min="4356" max="4356" width="5.7109375" style="581" customWidth="1"/>
    <col min="4357" max="4357" width="3.140625" style="581" customWidth="1"/>
    <col min="4358" max="4358" width="7.85546875" style="581" bestFit="1" customWidth="1"/>
    <col min="4359" max="4359" width="11.28515625" style="581" bestFit="1" customWidth="1"/>
    <col min="4360" max="4360" width="8.7109375" style="581" customWidth="1"/>
    <col min="4361" max="4361" width="11.28515625" style="581" bestFit="1" customWidth="1"/>
    <col min="4362" max="4362" width="10" style="581" customWidth="1"/>
    <col min="4363" max="4608" width="9.140625" style="581"/>
    <col min="4609" max="4609" width="3.28515625" style="581" customWidth="1"/>
    <col min="4610" max="4610" width="27.42578125" style="581" customWidth="1"/>
    <col min="4611" max="4611" width="10.28515625" style="581" customWidth="1"/>
    <col min="4612" max="4612" width="5.7109375" style="581" customWidth="1"/>
    <col min="4613" max="4613" width="3.140625" style="581" customWidth="1"/>
    <col min="4614" max="4614" width="7.85546875" style="581" bestFit="1" customWidth="1"/>
    <col min="4615" max="4615" width="11.28515625" style="581" bestFit="1" customWidth="1"/>
    <col min="4616" max="4616" width="8.7109375" style="581" customWidth="1"/>
    <col min="4617" max="4617" width="11.28515625" style="581" bestFit="1" customWidth="1"/>
    <col min="4618" max="4618" width="10" style="581" customWidth="1"/>
    <col min="4619" max="4864" width="9.140625" style="581"/>
    <col min="4865" max="4865" width="3.28515625" style="581" customWidth="1"/>
    <col min="4866" max="4866" width="27.42578125" style="581" customWidth="1"/>
    <col min="4867" max="4867" width="10.28515625" style="581" customWidth="1"/>
    <col min="4868" max="4868" width="5.7109375" style="581" customWidth="1"/>
    <col min="4869" max="4869" width="3.140625" style="581" customWidth="1"/>
    <col min="4870" max="4870" width="7.85546875" style="581" bestFit="1" customWidth="1"/>
    <col min="4871" max="4871" width="11.28515625" style="581" bestFit="1" customWidth="1"/>
    <col min="4872" max="4872" width="8.7109375" style="581" customWidth="1"/>
    <col min="4873" max="4873" width="11.28515625" style="581" bestFit="1" customWidth="1"/>
    <col min="4874" max="4874" width="10" style="581" customWidth="1"/>
    <col min="4875" max="5120" width="9.140625" style="581"/>
    <col min="5121" max="5121" width="3.28515625" style="581" customWidth="1"/>
    <col min="5122" max="5122" width="27.42578125" style="581" customWidth="1"/>
    <col min="5123" max="5123" width="10.28515625" style="581" customWidth="1"/>
    <col min="5124" max="5124" width="5.7109375" style="581" customWidth="1"/>
    <col min="5125" max="5125" width="3.140625" style="581" customWidth="1"/>
    <col min="5126" max="5126" width="7.85546875" style="581" bestFit="1" customWidth="1"/>
    <col min="5127" max="5127" width="11.28515625" style="581" bestFit="1" customWidth="1"/>
    <col min="5128" max="5128" width="8.7109375" style="581" customWidth="1"/>
    <col min="5129" max="5129" width="11.28515625" style="581" bestFit="1" customWidth="1"/>
    <col min="5130" max="5130" width="10" style="581" customWidth="1"/>
    <col min="5131" max="5376" width="9.140625" style="581"/>
    <col min="5377" max="5377" width="3.28515625" style="581" customWidth="1"/>
    <col min="5378" max="5378" width="27.42578125" style="581" customWidth="1"/>
    <col min="5379" max="5379" width="10.28515625" style="581" customWidth="1"/>
    <col min="5380" max="5380" width="5.7109375" style="581" customWidth="1"/>
    <col min="5381" max="5381" width="3.140625" style="581" customWidth="1"/>
    <col min="5382" max="5382" width="7.85546875" style="581" bestFit="1" customWidth="1"/>
    <col min="5383" max="5383" width="11.28515625" style="581" bestFit="1" customWidth="1"/>
    <col min="5384" max="5384" width="8.7109375" style="581" customWidth="1"/>
    <col min="5385" max="5385" width="11.28515625" style="581" bestFit="1" customWidth="1"/>
    <col min="5386" max="5386" width="10" style="581" customWidth="1"/>
    <col min="5387" max="5632" width="9.140625" style="581"/>
    <col min="5633" max="5633" width="3.28515625" style="581" customWidth="1"/>
    <col min="5634" max="5634" width="27.42578125" style="581" customWidth="1"/>
    <col min="5635" max="5635" width="10.28515625" style="581" customWidth="1"/>
    <col min="5636" max="5636" width="5.7109375" style="581" customWidth="1"/>
    <col min="5637" max="5637" width="3.140625" style="581" customWidth="1"/>
    <col min="5638" max="5638" width="7.85546875" style="581" bestFit="1" customWidth="1"/>
    <col min="5639" max="5639" width="11.28515625" style="581" bestFit="1" customWidth="1"/>
    <col min="5640" max="5640" width="8.7109375" style="581" customWidth="1"/>
    <col min="5641" max="5641" width="11.28515625" style="581" bestFit="1" customWidth="1"/>
    <col min="5642" max="5642" width="10" style="581" customWidth="1"/>
    <col min="5643" max="5888" width="9.140625" style="581"/>
    <col min="5889" max="5889" width="3.28515625" style="581" customWidth="1"/>
    <col min="5890" max="5890" width="27.42578125" style="581" customWidth="1"/>
    <col min="5891" max="5891" width="10.28515625" style="581" customWidth="1"/>
    <col min="5892" max="5892" width="5.7109375" style="581" customWidth="1"/>
    <col min="5893" max="5893" width="3.140625" style="581" customWidth="1"/>
    <col min="5894" max="5894" width="7.85546875" style="581" bestFit="1" customWidth="1"/>
    <col min="5895" max="5895" width="11.28515625" style="581" bestFit="1" customWidth="1"/>
    <col min="5896" max="5896" width="8.7109375" style="581" customWidth="1"/>
    <col min="5897" max="5897" width="11.28515625" style="581" bestFit="1" customWidth="1"/>
    <col min="5898" max="5898" width="10" style="581" customWidth="1"/>
    <col min="5899" max="6144" width="9.140625" style="581"/>
    <col min="6145" max="6145" width="3.28515625" style="581" customWidth="1"/>
    <col min="6146" max="6146" width="27.42578125" style="581" customWidth="1"/>
    <col min="6147" max="6147" width="10.28515625" style="581" customWidth="1"/>
    <col min="6148" max="6148" width="5.7109375" style="581" customWidth="1"/>
    <col min="6149" max="6149" width="3.140625" style="581" customWidth="1"/>
    <col min="6150" max="6150" width="7.85546875" style="581" bestFit="1" customWidth="1"/>
    <col min="6151" max="6151" width="11.28515625" style="581" bestFit="1" customWidth="1"/>
    <col min="6152" max="6152" width="8.7109375" style="581" customWidth="1"/>
    <col min="6153" max="6153" width="11.28515625" style="581" bestFit="1" customWidth="1"/>
    <col min="6154" max="6154" width="10" style="581" customWidth="1"/>
    <col min="6155" max="6400" width="9.140625" style="581"/>
    <col min="6401" max="6401" width="3.28515625" style="581" customWidth="1"/>
    <col min="6402" max="6402" width="27.42578125" style="581" customWidth="1"/>
    <col min="6403" max="6403" width="10.28515625" style="581" customWidth="1"/>
    <col min="6404" max="6404" width="5.7109375" style="581" customWidth="1"/>
    <col min="6405" max="6405" width="3.140625" style="581" customWidth="1"/>
    <col min="6406" max="6406" width="7.85546875" style="581" bestFit="1" customWidth="1"/>
    <col min="6407" max="6407" width="11.28515625" style="581" bestFit="1" customWidth="1"/>
    <col min="6408" max="6408" width="8.7109375" style="581" customWidth="1"/>
    <col min="6409" max="6409" width="11.28515625" style="581" bestFit="1" customWidth="1"/>
    <col min="6410" max="6410" width="10" style="581" customWidth="1"/>
    <col min="6411" max="6656" width="9.140625" style="581"/>
    <col min="6657" max="6657" width="3.28515625" style="581" customWidth="1"/>
    <col min="6658" max="6658" width="27.42578125" style="581" customWidth="1"/>
    <col min="6659" max="6659" width="10.28515625" style="581" customWidth="1"/>
    <col min="6660" max="6660" width="5.7109375" style="581" customWidth="1"/>
    <col min="6661" max="6661" width="3.140625" style="581" customWidth="1"/>
    <col min="6662" max="6662" width="7.85546875" style="581" bestFit="1" customWidth="1"/>
    <col min="6663" max="6663" width="11.28515625" style="581" bestFit="1" customWidth="1"/>
    <col min="6664" max="6664" width="8.7109375" style="581" customWidth="1"/>
    <col min="6665" max="6665" width="11.28515625" style="581" bestFit="1" customWidth="1"/>
    <col min="6666" max="6666" width="10" style="581" customWidth="1"/>
    <col min="6667" max="6912" width="9.140625" style="581"/>
    <col min="6913" max="6913" width="3.28515625" style="581" customWidth="1"/>
    <col min="6914" max="6914" width="27.42578125" style="581" customWidth="1"/>
    <col min="6915" max="6915" width="10.28515625" style="581" customWidth="1"/>
    <col min="6916" max="6916" width="5.7109375" style="581" customWidth="1"/>
    <col min="6917" max="6917" width="3.140625" style="581" customWidth="1"/>
    <col min="6918" max="6918" width="7.85546875" style="581" bestFit="1" customWidth="1"/>
    <col min="6919" max="6919" width="11.28515625" style="581" bestFit="1" customWidth="1"/>
    <col min="6920" max="6920" width="8.7109375" style="581" customWidth="1"/>
    <col min="6921" max="6921" width="11.28515625" style="581" bestFit="1" customWidth="1"/>
    <col min="6922" max="6922" width="10" style="581" customWidth="1"/>
    <col min="6923" max="7168" width="9.140625" style="581"/>
    <col min="7169" max="7169" width="3.28515625" style="581" customWidth="1"/>
    <col min="7170" max="7170" width="27.42578125" style="581" customWidth="1"/>
    <col min="7171" max="7171" width="10.28515625" style="581" customWidth="1"/>
    <col min="7172" max="7172" width="5.7109375" style="581" customWidth="1"/>
    <col min="7173" max="7173" width="3.140625" style="581" customWidth="1"/>
    <col min="7174" max="7174" width="7.85546875" style="581" bestFit="1" customWidth="1"/>
    <col min="7175" max="7175" width="11.28515625" style="581" bestFit="1" customWidth="1"/>
    <col min="7176" max="7176" width="8.7109375" style="581" customWidth="1"/>
    <col min="7177" max="7177" width="11.28515625" style="581" bestFit="1" customWidth="1"/>
    <col min="7178" max="7178" width="10" style="581" customWidth="1"/>
    <col min="7179" max="7424" width="9.140625" style="581"/>
    <col min="7425" max="7425" width="3.28515625" style="581" customWidth="1"/>
    <col min="7426" max="7426" width="27.42578125" style="581" customWidth="1"/>
    <col min="7427" max="7427" width="10.28515625" style="581" customWidth="1"/>
    <col min="7428" max="7428" width="5.7109375" style="581" customWidth="1"/>
    <col min="7429" max="7429" width="3.140625" style="581" customWidth="1"/>
    <col min="7430" max="7430" width="7.85546875" style="581" bestFit="1" customWidth="1"/>
    <col min="7431" max="7431" width="11.28515625" style="581" bestFit="1" customWidth="1"/>
    <col min="7432" max="7432" width="8.7109375" style="581" customWidth="1"/>
    <col min="7433" max="7433" width="11.28515625" style="581" bestFit="1" customWidth="1"/>
    <col min="7434" max="7434" width="10" style="581" customWidth="1"/>
    <col min="7435" max="7680" width="9.140625" style="581"/>
    <col min="7681" max="7681" width="3.28515625" style="581" customWidth="1"/>
    <col min="7682" max="7682" width="27.42578125" style="581" customWidth="1"/>
    <col min="7683" max="7683" width="10.28515625" style="581" customWidth="1"/>
    <col min="7684" max="7684" width="5.7109375" style="581" customWidth="1"/>
    <col min="7685" max="7685" width="3.140625" style="581" customWidth="1"/>
    <col min="7686" max="7686" width="7.85546875" style="581" bestFit="1" customWidth="1"/>
    <col min="7687" max="7687" width="11.28515625" style="581" bestFit="1" customWidth="1"/>
    <col min="7688" max="7688" width="8.7109375" style="581" customWidth="1"/>
    <col min="7689" max="7689" width="11.28515625" style="581" bestFit="1" customWidth="1"/>
    <col min="7690" max="7690" width="10" style="581" customWidth="1"/>
    <col min="7691" max="7936" width="9.140625" style="581"/>
    <col min="7937" max="7937" width="3.28515625" style="581" customWidth="1"/>
    <col min="7938" max="7938" width="27.42578125" style="581" customWidth="1"/>
    <col min="7939" max="7939" width="10.28515625" style="581" customWidth="1"/>
    <col min="7940" max="7940" width="5.7109375" style="581" customWidth="1"/>
    <col min="7941" max="7941" width="3.140625" style="581" customWidth="1"/>
    <col min="7942" max="7942" width="7.85546875" style="581" bestFit="1" customWidth="1"/>
    <col min="7943" max="7943" width="11.28515625" style="581" bestFit="1" customWidth="1"/>
    <col min="7944" max="7944" width="8.7109375" style="581" customWidth="1"/>
    <col min="7945" max="7945" width="11.28515625" style="581" bestFit="1" customWidth="1"/>
    <col min="7946" max="7946" width="10" style="581" customWidth="1"/>
    <col min="7947" max="8192" width="9.140625" style="581"/>
    <col min="8193" max="8193" width="3.28515625" style="581" customWidth="1"/>
    <col min="8194" max="8194" width="27.42578125" style="581" customWidth="1"/>
    <col min="8195" max="8195" width="10.28515625" style="581" customWidth="1"/>
    <col min="8196" max="8196" width="5.7109375" style="581" customWidth="1"/>
    <col min="8197" max="8197" width="3.140625" style="581" customWidth="1"/>
    <col min="8198" max="8198" width="7.85546875" style="581" bestFit="1" customWidth="1"/>
    <col min="8199" max="8199" width="11.28515625" style="581" bestFit="1" customWidth="1"/>
    <col min="8200" max="8200" width="8.7109375" style="581" customWidth="1"/>
    <col min="8201" max="8201" width="11.28515625" style="581" bestFit="1" customWidth="1"/>
    <col min="8202" max="8202" width="10" style="581" customWidth="1"/>
    <col min="8203" max="8448" width="9.140625" style="581"/>
    <col min="8449" max="8449" width="3.28515625" style="581" customWidth="1"/>
    <col min="8450" max="8450" width="27.42578125" style="581" customWidth="1"/>
    <col min="8451" max="8451" width="10.28515625" style="581" customWidth="1"/>
    <col min="8452" max="8452" width="5.7109375" style="581" customWidth="1"/>
    <col min="8453" max="8453" width="3.140625" style="581" customWidth="1"/>
    <col min="8454" max="8454" width="7.85546875" style="581" bestFit="1" customWidth="1"/>
    <col min="8455" max="8455" width="11.28515625" style="581" bestFit="1" customWidth="1"/>
    <col min="8456" max="8456" width="8.7109375" style="581" customWidth="1"/>
    <col min="8457" max="8457" width="11.28515625" style="581" bestFit="1" customWidth="1"/>
    <col min="8458" max="8458" width="10" style="581" customWidth="1"/>
    <col min="8459" max="8704" width="9.140625" style="581"/>
    <col min="8705" max="8705" width="3.28515625" style="581" customWidth="1"/>
    <col min="8706" max="8706" width="27.42578125" style="581" customWidth="1"/>
    <col min="8707" max="8707" width="10.28515625" style="581" customWidth="1"/>
    <col min="8708" max="8708" width="5.7109375" style="581" customWidth="1"/>
    <col min="8709" max="8709" width="3.140625" style="581" customWidth="1"/>
    <col min="8710" max="8710" width="7.85546875" style="581" bestFit="1" customWidth="1"/>
    <col min="8711" max="8711" width="11.28515625" style="581" bestFit="1" customWidth="1"/>
    <col min="8712" max="8712" width="8.7109375" style="581" customWidth="1"/>
    <col min="8713" max="8713" width="11.28515625" style="581" bestFit="1" customWidth="1"/>
    <col min="8714" max="8714" width="10" style="581" customWidth="1"/>
    <col min="8715" max="8960" width="9.140625" style="581"/>
    <col min="8961" max="8961" width="3.28515625" style="581" customWidth="1"/>
    <col min="8962" max="8962" width="27.42578125" style="581" customWidth="1"/>
    <col min="8963" max="8963" width="10.28515625" style="581" customWidth="1"/>
    <col min="8964" max="8964" width="5.7109375" style="581" customWidth="1"/>
    <col min="8965" max="8965" width="3.140625" style="581" customWidth="1"/>
    <col min="8966" max="8966" width="7.85546875" style="581" bestFit="1" customWidth="1"/>
    <col min="8967" max="8967" width="11.28515625" style="581" bestFit="1" customWidth="1"/>
    <col min="8968" max="8968" width="8.7109375" style="581" customWidth="1"/>
    <col min="8969" max="8969" width="11.28515625" style="581" bestFit="1" customWidth="1"/>
    <col min="8970" max="8970" width="10" style="581" customWidth="1"/>
    <col min="8971" max="9216" width="9.140625" style="581"/>
    <col min="9217" max="9217" width="3.28515625" style="581" customWidth="1"/>
    <col min="9218" max="9218" width="27.42578125" style="581" customWidth="1"/>
    <col min="9219" max="9219" width="10.28515625" style="581" customWidth="1"/>
    <col min="9220" max="9220" width="5.7109375" style="581" customWidth="1"/>
    <col min="9221" max="9221" width="3.140625" style="581" customWidth="1"/>
    <col min="9222" max="9222" width="7.85546875" style="581" bestFit="1" customWidth="1"/>
    <col min="9223" max="9223" width="11.28515625" style="581" bestFit="1" customWidth="1"/>
    <col min="9224" max="9224" width="8.7109375" style="581" customWidth="1"/>
    <col min="9225" max="9225" width="11.28515625" style="581" bestFit="1" customWidth="1"/>
    <col min="9226" max="9226" width="10" style="581" customWidth="1"/>
    <col min="9227" max="9472" width="9.140625" style="581"/>
    <col min="9473" max="9473" width="3.28515625" style="581" customWidth="1"/>
    <col min="9474" max="9474" width="27.42578125" style="581" customWidth="1"/>
    <col min="9475" max="9475" width="10.28515625" style="581" customWidth="1"/>
    <col min="9476" max="9476" width="5.7109375" style="581" customWidth="1"/>
    <col min="9477" max="9477" width="3.140625" style="581" customWidth="1"/>
    <col min="9478" max="9478" width="7.85546875" style="581" bestFit="1" customWidth="1"/>
    <col min="9479" max="9479" width="11.28515625" style="581" bestFit="1" customWidth="1"/>
    <col min="9480" max="9480" width="8.7109375" style="581" customWidth="1"/>
    <col min="9481" max="9481" width="11.28515625" style="581" bestFit="1" customWidth="1"/>
    <col min="9482" max="9482" width="10" style="581" customWidth="1"/>
    <col min="9483" max="9728" width="9.140625" style="581"/>
    <col min="9729" max="9729" width="3.28515625" style="581" customWidth="1"/>
    <col min="9730" max="9730" width="27.42578125" style="581" customWidth="1"/>
    <col min="9731" max="9731" width="10.28515625" style="581" customWidth="1"/>
    <col min="9732" max="9732" width="5.7109375" style="581" customWidth="1"/>
    <col min="9733" max="9733" width="3.140625" style="581" customWidth="1"/>
    <col min="9734" max="9734" width="7.85546875" style="581" bestFit="1" customWidth="1"/>
    <col min="9735" max="9735" width="11.28515625" style="581" bestFit="1" customWidth="1"/>
    <col min="9736" max="9736" width="8.7109375" style="581" customWidth="1"/>
    <col min="9737" max="9737" width="11.28515625" style="581" bestFit="1" customWidth="1"/>
    <col min="9738" max="9738" width="10" style="581" customWidth="1"/>
    <col min="9739" max="9984" width="9.140625" style="581"/>
    <col min="9985" max="9985" width="3.28515625" style="581" customWidth="1"/>
    <col min="9986" max="9986" width="27.42578125" style="581" customWidth="1"/>
    <col min="9987" max="9987" width="10.28515625" style="581" customWidth="1"/>
    <col min="9988" max="9988" width="5.7109375" style="581" customWidth="1"/>
    <col min="9989" max="9989" width="3.140625" style="581" customWidth="1"/>
    <col min="9990" max="9990" width="7.85546875" style="581" bestFit="1" customWidth="1"/>
    <col min="9991" max="9991" width="11.28515625" style="581" bestFit="1" customWidth="1"/>
    <col min="9992" max="9992" width="8.7109375" style="581" customWidth="1"/>
    <col min="9993" max="9993" width="11.28515625" style="581" bestFit="1" customWidth="1"/>
    <col min="9994" max="9994" width="10" style="581" customWidth="1"/>
    <col min="9995" max="10240" width="9.140625" style="581"/>
    <col min="10241" max="10241" width="3.28515625" style="581" customWidth="1"/>
    <col min="10242" max="10242" width="27.42578125" style="581" customWidth="1"/>
    <col min="10243" max="10243" width="10.28515625" style="581" customWidth="1"/>
    <col min="10244" max="10244" width="5.7109375" style="581" customWidth="1"/>
    <col min="10245" max="10245" width="3.140625" style="581" customWidth="1"/>
    <col min="10246" max="10246" width="7.85546875" style="581" bestFit="1" customWidth="1"/>
    <col min="10247" max="10247" width="11.28515625" style="581" bestFit="1" customWidth="1"/>
    <col min="10248" max="10248" width="8.7109375" style="581" customWidth="1"/>
    <col min="10249" max="10249" width="11.28515625" style="581" bestFit="1" customWidth="1"/>
    <col min="10250" max="10250" width="10" style="581" customWidth="1"/>
    <col min="10251" max="10496" width="9.140625" style="581"/>
    <col min="10497" max="10497" width="3.28515625" style="581" customWidth="1"/>
    <col min="10498" max="10498" width="27.42578125" style="581" customWidth="1"/>
    <col min="10499" max="10499" width="10.28515625" style="581" customWidth="1"/>
    <col min="10500" max="10500" width="5.7109375" style="581" customWidth="1"/>
    <col min="10501" max="10501" width="3.140625" style="581" customWidth="1"/>
    <col min="10502" max="10502" width="7.85546875" style="581" bestFit="1" customWidth="1"/>
    <col min="10503" max="10503" width="11.28515625" style="581" bestFit="1" customWidth="1"/>
    <col min="10504" max="10504" width="8.7109375" style="581" customWidth="1"/>
    <col min="10505" max="10505" width="11.28515625" style="581" bestFit="1" customWidth="1"/>
    <col min="10506" max="10506" width="10" style="581" customWidth="1"/>
    <col min="10507" max="10752" width="9.140625" style="581"/>
    <col min="10753" max="10753" width="3.28515625" style="581" customWidth="1"/>
    <col min="10754" max="10754" width="27.42578125" style="581" customWidth="1"/>
    <col min="10755" max="10755" width="10.28515625" style="581" customWidth="1"/>
    <col min="10756" max="10756" width="5.7109375" style="581" customWidth="1"/>
    <col min="10757" max="10757" width="3.140625" style="581" customWidth="1"/>
    <col min="10758" max="10758" width="7.85546875" style="581" bestFit="1" customWidth="1"/>
    <col min="10759" max="10759" width="11.28515625" style="581" bestFit="1" customWidth="1"/>
    <col min="10760" max="10760" width="8.7109375" style="581" customWidth="1"/>
    <col min="10761" max="10761" width="11.28515625" style="581" bestFit="1" customWidth="1"/>
    <col min="10762" max="10762" width="10" style="581" customWidth="1"/>
    <col min="10763" max="11008" width="9.140625" style="581"/>
    <col min="11009" max="11009" width="3.28515625" style="581" customWidth="1"/>
    <col min="11010" max="11010" width="27.42578125" style="581" customWidth="1"/>
    <col min="11011" max="11011" width="10.28515625" style="581" customWidth="1"/>
    <col min="11012" max="11012" width="5.7109375" style="581" customWidth="1"/>
    <col min="11013" max="11013" width="3.140625" style="581" customWidth="1"/>
    <col min="11014" max="11014" width="7.85546875" style="581" bestFit="1" customWidth="1"/>
    <col min="11015" max="11015" width="11.28515625" style="581" bestFit="1" customWidth="1"/>
    <col min="11016" max="11016" width="8.7109375" style="581" customWidth="1"/>
    <col min="11017" max="11017" width="11.28515625" style="581" bestFit="1" customWidth="1"/>
    <col min="11018" max="11018" width="10" style="581" customWidth="1"/>
    <col min="11019" max="11264" width="9.140625" style="581"/>
    <col min="11265" max="11265" width="3.28515625" style="581" customWidth="1"/>
    <col min="11266" max="11266" width="27.42578125" style="581" customWidth="1"/>
    <col min="11267" max="11267" width="10.28515625" style="581" customWidth="1"/>
    <col min="11268" max="11268" width="5.7109375" style="581" customWidth="1"/>
    <col min="11269" max="11269" width="3.140625" style="581" customWidth="1"/>
    <col min="11270" max="11270" width="7.85546875" style="581" bestFit="1" customWidth="1"/>
    <col min="11271" max="11271" width="11.28515625" style="581" bestFit="1" customWidth="1"/>
    <col min="11272" max="11272" width="8.7109375" style="581" customWidth="1"/>
    <col min="11273" max="11273" width="11.28515625" style="581" bestFit="1" customWidth="1"/>
    <col min="11274" max="11274" width="10" style="581" customWidth="1"/>
    <col min="11275" max="11520" width="9.140625" style="581"/>
    <col min="11521" max="11521" width="3.28515625" style="581" customWidth="1"/>
    <col min="11522" max="11522" width="27.42578125" style="581" customWidth="1"/>
    <col min="11523" max="11523" width="10.28515625" style="581" customWidth="1"/>
    <col min="11524" max="11524" width="5.7109375" style="581" customWidth="1"/>
    <col min="11525" max="11525" width="3.140625" style="581" customWidth="1"/>
    <col min="11526" max="11526" width="7.85546875" style="581" bestFit="1" customWidth="1"/>
    <col min="11527" max="11527" width="11.28515625" style="581" bestFit="1" customWidth="1"/>
    <col min="11528" max="11528" width="8.7109375" style="581" customWidth="1"/>
    <col min="11529" max="11529" width="11.28515625" style="581" bestFit="1" customWidth="1"/>
    <col min="11530" max="11530" width="10" style="581" customWidth="1"/>
    <col min="11531" max="11776" width="9.140625" style="581"/>
    <col min="11777" max="11777" width="3.28515625" style="581" customWidth="1"/>
    <col min="11778" max="11778" width="27.42578125" style="581" customWidth="1"/>
    <col min="11779" max="11779" width="10.28515625" style="581" customWidth="1"/>
    <col min="11780" max="11780" width="5.7109375" style="581" customWidth="1"/>
    <col min="11781" max="11781" width="3.140625" style="581" customWidth="1"/>
    <col min="11782" max="11782" width="7.85546875" style="581" bestFit="1" customWidth="1"/>
    <col min="11783" max="11783" width="11.28515625" style="581" bestFit="1" customWidth="1"/>
    <col min="11784" max="11784" width="8.7109375" style="581" customWidth="1"/>
    <col min="11785" max="11785" width="11.28515625" style="581" bestFit="1" customWidth="1"/>
    <col min="11786" max="11786" width="10" style="581" customWidth="1"/>
    <col min="11787" max="12032" width="9.140625" style="581"/>
    <col min="12033" max="12033" width="3.28515625" style="581" customWidth="1"/>
    <col min="12034" max="12034" width="27.42578125" style="581" customWidth="1"/>
    <col min="12035" max="12035" width="10.28515625" style="581" customWidth="1"/>
    <col min="12036" max="12036" width="5.7109375" style="581" customWidth="1"/>
    <col min="12037" max="12037" width="3.140625" style="581" customWidth="1"/>
    <col min="12038" max="12038" width="7.85546875" style="581" bestFit="1" customWidth="1"/>
    <col min="12039" max="12039" width="11.28515625" style="581" bestFit="1" customWidth="1"/>
    <col min="12040" max="12040" width="8.7109375" style="581" customWidth="1"/>
    <col min="12041" max="12041" width="11.28515625" style="581" bestFit="1" customWidth="1"/>
    <col min="12042" max="12042" width="10" style="581" customWidth="1"/>
    <col min="12043" max="12288" width="9.140625" style="581"/>
    <col min="12289" max="12289" width="3.28515625" style="581" customWidth="1"/>
    <col min="12290" max="12290" width="27.42578125" style="581" customWidth="1"/>
    <col min="12291" max="12291" width="10.28515625" style="581" customWidth="1"/>
    <col min="12292" max="12292" width="5.7109375" style="581" customWidth="1"/>
    <col min="12293" max="12293" width="3.140625" style="581" customWidth="1"/>
    <col min="12294" max="12294" width="7.85546875" style="581" bestFit="1" customWidth="1"/>
    <col min="12295" max="12295" width="11.28515625" style="581" bestFit="1" customWidth="1"/>
    <col min="12296" max="12296" width="8.7109375" style="581" customWidth="1"/>
    <col min="12297" max="12297" width="11.28515625" style="581" bestFit="1" customWidth="1"/>
    <col min="12298" max="12298" width="10" style="581" customWidth="1"/>
    <col min="12299" max="12544" width="9.140625" style="581"/>
    <col min="12545" max="12545" width="3.28515625" style="581" customWidth="1"/>
    <col min="12546" max="12546" width="27.42578125" style="581" customWidth="1"/>
    <col min="12547" max="12547" width="10.28515625" style="581" customWidth="1"/>
    <col min="12548" max="12548" width="5.7109375" style="581" customWidth="1"/>
    <col min="12549" max="12549" width="3.140625" style="581" customWidth="1"/>
    <col min="12550" max="12550" width="7.85546875" style="581" bestFit="1" customWidth="1"/>
    <col min="12551" max="12551" width="11.28515625" style="581" bestFit="1" customWidth="1"/>
    <col min="12552" max="12552" width="8.7109375" style="581" customWidth="1"/>
    <col min="12553" max="12553" width="11.28515625" style="581" bestFit="1" customWidth="1"/>
    <col min="12554" max="12554" width="10" style="581" customWidth="1"/>
    <col min="12555" max="12800" width="9.140625" style="581"/>
    <col min="12801" max="12801" width="3.28515625" style="581" customWidth="1"/>
    <col min="12802" max="12802" width="27.42578125" style="581" customWidth="1"/>
    <col min="12803" max="12803" width="10.28515625" style="581" customWidth="1"/>
    <col min="12804" max="12804" width="5.7109375" style="581" customWidth="1"/>
    <col min="12805" max="12805" width="3.140625" style="581" customWidth="1"/>
    <col min="12806" max="12806" width="7.85546875" style="581" bestFit="1" customWidth="1"/>
    <col min="12807" max="12807" width="11.28515625" style="581" bestFit="1" customWidth="1"/>
    <col min="12808" max="12808" width="8.7109375" style="581" customWidth="1"/>
    <col min="12809" max="12809" width="11.28515625" style="581" bestFit="1" customWidth="1"/>
    <col min="12810" max="12810" width="10" style="581" customWidth="1"/>
    <col min="12811" max="13056" width="9.140625" style="581"/>
    <col min="13057" max="13057" width="3.28515625" style="581" customWidth="1"/>
    <col min="13058" max="13058" width="27.42578125" style="581" customWidth="1"/>
    <col min="13059" max="13059" width="10.28515625" style="581" customWidth="1"/>
    <col min="13060" max="13060" width="5.7109375" style="581" customWidth="1"/>
    <col min="13061" max="13061" width="3.140625" style="581" customWidth="1"/>
    <col min="13062" max="13062" width="7.85546875" style="581" bestFit="1" customWidth="1"/>
    <col min="13063" max="13063" width="11.28515625" style="581" bestFit="1" customWidth="1"/>
    <col min="13064" max="13064" width="8.7109375" style="581" customWidth="1"/>
    <col min="13065" max="13065" width="11.28515625" style="581" bestFit="1" customWidth="1"/>
    <col min="13066" max="13066" width="10" style="581" customWidth="1"/>
    <col min="13067" max="13312" width="9.140625" style="581"/>
    <col min="13313" max="13313" width="3.28515625" style="581" customWidth="1"/>
    <col min="13314" max="13314" width="27.42578125" style="581" customWidth="1"/>
    <col min="13315" max="13315" width="10.28515625" style="581" customWidth="1"/>
    <col min="13316" max="13316" width="5.7109375" style="581" customWidth="1"/>
    <col min="13317" max="13317" width="3.140625" style="581" customWidth="1"/>
    <col min="13318" max="13318" width="7.85546875" style="581" bestFit="1" customWidth="1"/>
    <col min="13319" max="13319" width="11.28515625" style="581" bestFit="1" customWidth="1"/>
    <col min="13320" max="13320" width="8.7109375" style="581" customWidth="1"/>
    <col min="13321" max="13321" width="11.28515625" style="581" bestFit="1" customWidth="1"/>
    <col min="13322" max="13322" width="10" style="581" customWidth="1"/>
    <col min="13323" max="13568" width="9.140625" style="581"/>
    <col min="13569" max="13569" width="3.28515625" style="581" customWidth="1"/>
    <col min="13570" max="13570" width="27.42578125" style="581" customWidth="1"/>
    <col min="13571" max="13571" width="10.28515625" style="581" customWidth="1"/>
    <col min="13572" max="13572" width="5.7109375" style="581" customWidth="1"/>
    <col min="13573" max="13573" width="3.140625" style="581" customWidth="1"/>
    <col min="13574" max="13574" width="7.85546875" style="581" bestFit="1" customWidth="1"/>
    <col min="13575" max="13575" width="11.28515625" style="581" bestFit="1" customWidth="1"/>
    <col min="13576" max="13576" width="8.7109375" style="581" customWidth="1"/>
    <col min="13577" max="13577" width="11.28515625" style="581" bestFit="1" customWidth="1"/>
    <col min="13578" max="13578" width="10" style="581" customWidth="1"/>
    <col min="13579" max="13824" width="9.140625" style="581"/>
    <col min="13825" max="13825" width="3.28515625" style="581" customWidth="1"/>
    <col min="13826" max="13826" width="27.42578125" style="581" customWidth="1"/>
    <col min="13827" max="13827" width="10.28515625" style="581" customWidth="1"/>
    <col min="13828" max="13828" width="5.7109375" style="581" customWidth="1"/>
    <col min="13829" max="13829" width="3.140625" style="581" customWidth="1"/>
    <col min="13830" max="13830" width="7.85546875" style="581" bestFit="1" customWidth="1"/>
    <col min="13831" max="13831" width="11.28515625" style="581" bestFit="1" customWidth="1"/>
    <col min="13832" max="13832" width="8.7109375" style="581" customWidth="1"/>
    <col min="13833" max="13833" width="11.28515625" style="581" bestFit="1" customWidth="1"/>
    <col min="13834" max="13834" width="10" style="581" customWidth="1"/>
    <col min="13835" max="14080" width="9.140625" style="581"/>
    <col min="14081" max="14081" width="3.28515625" style="581" customWidth="1"/>
    <col min="14082" max="14082" width="27.42578125" style="581" customWidth="1"/>
    <col min="14083" max="14083" width="10.28515625" style="581" customWidth="1"/>
    <col min="14084" max="14084" width="5.7109375" style="581" customWidth="1"/>
    <col min="14085" max="14085" width="3.140625" style="581" customWidth="1"/>
    <col min="14086" max="14086" width="7.85546875" style="581" bestFit="1" customWidth="1"/>
    <col min="14087" max="14087" width="11.28515625" style="581" bestFit="1" customWidth="1"/>
    <col min="14088" max="14088" width="8.7109375" style="581" customWidth="1"/>
    <col min="14089" max="14089" width="11.28515625" style="581" bestFit="1" customWidth="1"/>
    <col min="14090" max="14090" width="10" style="581" customWidth="1"/>
    <col min="14091" max="14336" width="9.140625" style="581"/>
    <col min="14337" max="14337" width="3.28515625" style="581" customWidth="1"/>
    <col min="14338" max="14338" width="27.42578125" style="581" customWidth="1"/>
    <col min="14339" max="14339" width="10.28515625" style="581" customWidth="1"/>
    <col min="14340" max="14340" width="5.7109375" style="581" customWidth="1"/>
    <col min="14341" max="14341" width="3.140625" style="581" customWidth="1"/>
    <col min="14342" max="14342" width="7.85546875" style="581" bestFit="1" customWidth="1"/>
    <col min="14343" max="14343" width="11.28515625" style="581" bestFit="1" customWidth="1"/>
    <col min="14344" max="14344" width="8.7109375" style="581" customWidth="1"/>
    <col min="14345" max="14345" width="11.28515625" style="581" bestFit="1" customWidth="1"/>
    <col min="14346" max="14346" width="10" style="581" customWidth="1"/>
    <col min="14347" max="14592" width="9.140625" style="581"/>
    <col min="14593" max="14593" width="3.28515625" style="581" customWidth="1"/>
    <col min="14594" max="14594" width="27.42578125" style="581" customWidth="1"/>
    <col min="14595" max="14595" width="10.28515625" style="581" customWidth="1"/>
    <col min="14596" max="14596" width="5.7109375" style="581" customWidth="1"/>
    <col min="14597" max="14597" width="3.140625" style="581" customWidth="1"/>
    <col min="14598" max="14598" width="7.85546875" style="581" bestFit="1" customWidth="1"/>
    <col min="14599" max="14599" width="11.28515625" style="581" bestFit="1" customWidth="1"/>
    <col min="14600" max="14600" width="8.7109375" style="581" customWidth="1"/>
    <col min="14601" max="14601" width="11.28515625" style="581" bestFit="1" customWidth="1"/>
    <col min="14602" max="14602" width="10" style="581" customWidth="1"/>
    <col min="14603" max="14848" width="9.140625" style="581"/>
    <col min="14849" max="14849" width="3.28515625" style="581" customWidth="1"/>
    <col min="14850" max="14850" width="27.42578125" style="581" customWidth="1"/>
    <col min="14851" max="14851" width="10.28515625" style="581" customWidth="1"/>
    <col min="14852" max="14852" width="5.7109375" style="581" customWidth="1"/>
    <col min="14853" max="14853" width="3.140625" style="581" customWidth="1"/>
    <col min="14854" max="14854" width="7.85546875" style="581" bestFit="1" customWidth="1"/>
    <col min="14855" max="14855" width="11.28515625" style="581" bestFit="1" customWidth="1"/>
    <col min="14856" max="14856" width="8.7109375" style="581" customWidth="1"/>
    <col min="14857" max="14857" width="11.28515625" style="581" bestFit="1" customWidth="1"/>
    <col min="14858" max="14858" width="10" style="581" customWidth="1"/>
    <col min="14859" max="15104" width="9.140625" style="581"/>
    <col min="15105" max="15105" width="3.28515625" style="581" customWidth="1"/>
    <col min="15106" max="15106" width="27.42578125" style="581" customWidth="1"/>
    <col min="15107" max="15107" width="10.28515625" style="581" customWidth="1"/>
    <col min="15108" max="15108" width="5.7109375" style="581" customWidth="1"/>
    <col min="15109" max="15109" width="3.140625" style="581" customWidth="1"/>
    <col min="15110" max="15110" width="7.85546875" style="581" bestFit="1" customWidth="1"/>
    <col min="15111" max="15111" width="11.28515625" style="581" bestFit="1" customWidth="1"/>
    <col min="15112" max="15112" width="8.7109375" style="581" customWidth="1"/>
    <col min="15113" max="15113" width="11.28515625" style="581" bestFit="1" customWidth="1"/>
    <col min="15114" max="15114" width="10" style="581" customWidth="1"/>
    <col min="15115" max="15360" width="9.140625" style="581"/>
    <col min="15361" max="15361" width="3.28515625" style="581" customWidth="1"/>
    <col min="15362" max="15362" width="27.42578125" style="581" customWidth="1"/>
    <col min="15363" max="15363" width="10.28515625" style="581" customWidth="1"/>
    <col min="15364" max="15364" width="5.7109375" style="581" customWidth="1"/>
    <col min="15365" max="15365" width="3.140625" style="581" customWidth="1"/>
    <col min="15366" max="15366" width="7.85546875" style="581" bestFit="1" customWidth="1"/>
    <col min="15367" max="15367" width="11.28515625" style="581" bestFit="1" customWidth="1"/>
    <col min="15368" max="15368" width="8.7109375" style="581" customWidth="1"/>
    <col min="15369" max="15369" width="11.28515625" style="581" bestFit="1" customWidth="1"/>
    <col min="15370" max="15370" width="10" style="581" customWidth="1"/>
    <col min="15371" max="15616" width="9.140625" style="581"/>
    <col min="15617" max="15617" width="3.28515625" style="581" customWidth="1"/>
    <col min="15618" max="15618" width="27.42578125" style="581" customWidth="1"/>
    <col min="15619" max="15619" width="10.28515625" style="581" customWidth="1"/>
    <col min="15620" max="15620" width="5.7109375" style="581" customWidth="1"/>
    <col min="15621" max="15621" width="3.140625" style="581" customWidth="1"/>
    <col min="15622" max="15622" width="7.85546875" style="581" bestFit="1" customWidth="1"/>
    <col min="15623" max="15623" width="11.28515625" style="581" bestFit="1" customWidth="1"/>
    <col min="15624" max="15624" width="8.7109375" style="581" customWidth="1"/>
    <col min="15625" max="15625" width="11.28515625" style="581" bestFit="1" customWidth="1"/>
    <col min="15626" max="15626" width="10" style="581" customWidth="1"/>
    <col min="15627" max="15872" width="9.140625" style="581"/>
    <col min="15873" max="15873" width="3.28515625" style="581" customWidth="1"/>
    <col min="15874" max="15874" width="27.42578125" style="581" customWidth="1"/>
    <col min="15875" max="15875" width="10.28515625" style="581" customWidth="1"/>
    <col min="15876" max="15876" width="5.7109375" style="581" customWidth="1"/>
    <col min="15877" max="15877" width="3.140625" style="581" customWidth="1"/>
    <col min="15878" max="15878" width="7.85546875" style="581" bestFit="1" customWidth="1"/>
    <col min="15879" max="15879" width="11.28515625" style="581" bestFit="1" customWidth="1"/>
    <col min="15880" max="15880" width="8.7109375" style="581" customWidth="1"/>
    <col min="15881" max="15881" width="11.28515625" style="581" bestFit="1" customWidth="1"/>
    <col min="15882" max="15882" width="10" style="581" customWidth="1"/>
    <col min="15883" max="16128" width="9.140625" style="581"/>
    <col min="16129" max="16129" width="3.28515625" style="581" customWidth="1"/>
    <col min="16130" max="16130" width="27.42578125" style="581" customWidth="1"/>
    <col min="16131" max="16131" width="10.28515625" style="581" customWidth="1"/>
    <col min="16132" max="16132" width="5.7109375" style="581" customWidth="1"/>
    <col min="16133" max="16133" width="3.140625" style="581" customWidth="1"/>
    <col min="16134" max="16134" width="7.85546875" style="581" bestFit="1" customWidth="1"/>
    <col min="16135" max="16135" width="11.28515625" style="581" bestFit="1" customWidth="1"/>
    <col min="16136" max="16136" width="8.7109375" style="581" customWidth="1"/>
    <col min="16137" max="16137" width="11.28515625" style="581" bestFit="1" customWidth="1"/>
    <col min="16138" max="16138" width="10" style="581" customWidth="1"/>
    <col min="16139" max="16384" width="9.140625" style="581"/>
  </cols>
  <sheetData>
    <row r="1" spans="1:13" ht="15.75">
      <c r="A1" s="576"/>
      <c r="B1" s="533" t="s">
        <v>656</v>
      </c>
      <c r="C1" s="577"/>
      <c r="D1" s="578"/>
      <c r="E1" s="579"/>
      <c r="F1" s="580"/>
      <c r="G1" s="579"/>
      <c r="H1" s="1352" t="s">
        <v>657</v>
      </c>
      <c r="I1" s="1337"/>
    </row>
    <row r="2" spans="1:13" ht="15">
      <c r="A2" s="582"/>
      <c r="B2" s="538" t="s">
        <v>663</v>
      </c>
      <c r="C2" s="547"/>
      <c r="D2" s="583"/>
      <c r="E2" s="549"/>
      <c r="F2" s="550"/>
      <c r="G2" s="549"/>
      <c r="H2" s="1353">
        <f>SUM(I33)</f>
        <v>0</v>
      </c>
      <c r="I2" s="1306"/>
    </row>
    <row r="3" spans="1:13" ht="15.75" thickBot="1">
      <c r="A3" s="584"/>
      <c r="B3" s="542" t="s">
        <v>1938</v>
      </c>
      <c r="C3" s="585"/>
      <c r="D3" s="586"/>
      <c r="E3" s="587"/>
      <c r="F3" s="588"/>
      <c r="G3" s="587"/>
      <c r="H3" s="1311"/>
      <c r="I3" s="1312"/>
    </row>
    <row r="4" spans="1:13" ht="16.5" thickBot="1">
      <c r="A4" s="545"/>
      <c r="B4" s="546"/>
      <c r="C4" s="547"/>
      <c r="D4" s="583"/>
      <c r="E4" s="549"/>
      <c r="F4" s="550"/>
      <c r="G4" s="549"/>
      <c r="H4" s="550"/>
      <c r="I4" s="550"/>
    </row>
    <row r="5" spans="1:13" ht="20.100000000000001" customHeight="1" thickTop="1">
      <c r="A5" s="1354" t="s">
        <v>1807</v>
      </c>
      <c r="B5" s="1356" t="s">
        <v>1808</v>
      </c>
      <c r="C5" s="1358" t="s">
        <v>1809</v>
      </c>
      <c r="D5" s="1360" t="s">
        <v>628</v>
      </c>
      <c r="E5" s="1362" t="s">
        <v>5</v>
      </c>
      <c r="F5" s="1347" t="s">
        <v>1810</v>
      </c>
      <c r="G5" s="1364"/>
      <c r="H5" s="1347" t="s">
        <v>1811</v>
      </c>
      <c r="I5" s="1348"/>
      <c r="J5" s="547"/>
    </row>
    <row r="6" spans="1:13" ht="20.100000000000001" customHeight="1" thickBot="1">
      <c r="A6" s="1355"/>
      <c r="B6" s="1357"/>
      <c r="C6" s="1359"/>
      <c r="D6" s="1361"/>
      <c r="E6" s="1363"/>
      <c r="F6" s="551" t="s">
        <v>1812</v>
      </c>
      <c r="G6" s="627" t="s">
        <v>1813</v>
      </c>
      <c r="H6" s="551" t="s">
        <v>1812</v>
      </c>
      <c r="I6" s="552" t="s">
        <v>1813</v>
      </c>
      <c r="J6" s="547"/>
    </row>
    <row r="7" spans="1:13">
      <c r="A7" s="1349" t="s">
        <v>1814</v>
      </c>
      <c r="B7" s="1350"/>
      <c r="C7" s="1350"/>
      <c r="D7" s="1350"/>
      <c r="E7" s="1350"/>
      <c r="F7" s="1350"/>
      <c r="G7" s="1350"/>
      <c r="H7" s="1350"/>
      <c r="I7" s="1351"/>
      <c r="J7" s="547"/>
    </row>
    <row r="8" spans="1:13" s="597" customFormat="1" ht="112.5">
      <c r="A8" s="553" t="s">
        <v>1815</v>
      </c>
      <c r="B8" s="628" t="s">
        <v>1816</v>
      </c>
      <c r="C8" s="629"/>
      <c r="D8" s="630">
        <v>1</v>
      </c>
      <c r="E8" s="631" t="s">
        <v>12</v>
      </c>
      <c r="F8" s="82"/>
      <c r="G8" s="632">
        <f>F8*D8</f>
        <v>0</v>
      </c>
      <c r="H8" s="83"/>
      <c r="I8" s="632">
        <f>H8*D8</f>
        <v>0</v>
      </c>
      <c r="J8" s="633"/>
      <c r="K8" s="595"/>
      <c r="L8" s="595"/>
      <c r="M8" s="596"/>
    </row>
    <row r="9" spans="1:13" s="597" customFormat="1" ht="22.5">
      <c r="A9" s="553" t="s">
        <v>1817</v>
      </c>
      <c r="B9" s="557" t="s">
        <v>1818</v>
      </c>
      <c r="C9" s="634"/>
      <c r="D9" s="630">
        <v>1</v>
      </c>
      <c r="E9" s="631" t="s">
        <v>12</v>
      </c>
      <c r="F9" s="82"/>
      <c r="G9" s="632">
        <f t="shared" ref="G9:G27" si="0">F9*D9</f>
        <v>0</v>
      </c>
      <c r="H9" s="83"/>
      <c r="I9" s="632">
        <f t="shared" ref="I9:I26" si="1">H9*D9</f>
        <v>0</v>
      </c>
      <c r="J9" s="633"/>
      <c r="K9" s="595"/>
      <c r="L9" s="595"/>
      <c r="M9" s="596"/>
    </row>
    <row r="10" spans="1:13" s="597" customFormat="1" ht="33.75">
      <c r="A10" s="553" t="s">
        <v>1819</v>
      </c>
      <c r="B10" s="557" t="s">
        <v>1820</v>
      </c>
      <c r="C10" s="634"/>
      <c r="D10" s="630">
        <v>1</v>
      </c>
      <c r="E10" s="631" t="s">
        <v>12</v>
      </c>
      <c r="F10" s="82"/>
      <c r="G10" s="632">
        <f t="shared" si="0"/>
        <v>0</v>
      </c>
      <c r="H10" s="83"/>
      <c r="I10" s="632">
        <f>H10*D10</f>
        <v>0</v>
      </c>
      <c r="J10" s="633"/>
      <c r="K10" s="595"/>
      <c r="L10" s="595"/>
      <c r="M10" s="596"/>
    </row>
    <row r="11" spans="1:13" s="597" customFormat="1" ht="22.5">
      <c r="A11" s="553" t="s">
        <v>1821</v>
      </c>
      <c r="B11" s="557" t="s">
        <v>1822</v>
      </c>
      <c r="C11" s="634"/>
      <c r="D11" s="630">
        <v>7</v>
      </c>
      <c r="E11" s="631" t="s">
        <v>12</v>
      </c>
      <c r="F11" s="82"/>
      <c r="G11" s="632">
        <f t="shared" si="0"/>
        <v>0</v>
      </c>
      <c r="H11" s="83"/>
      <c r="I11" s="632">
        <f>H11*D11</f>
        <v>0</v>
      </c>
      <c r="J11" s="633"/>
      <c r="K11" s="595"/>
      <c r="L11" s="595"/>
      <c r="M11" s="596"/>
    </row>
    <row r="12" spans="1:13" s="597" customFormat="1" ht="33.75">
      <c r="A12" s="553" t="s">
        <v>1823</v>
      </c>
      <c r="B12" s="635" t="s">
        <v>1824</v>
      </c>
      <c r="C12" s="636"/>
      <c r="D12" s="630">
        <v>2</v>
      </c>
      <c r="E12" s="631" t="s">
        <v>12</v>
      </c>
      <c r="F12" s="83"/>
      <c r="G12" s="632">
        <f t="shared" si="0"/>
        <v>0</v>
      </c>
      <c r="H12" s="83"/>
      <c r="I12" s="632">
        <f t="shared" si="1"/>
        <v>0</v>
      </c>
      <c r="J12" s="633"/>
      <c r="K12" s="595"/>
      <c r="L12" s="595"/>
      <c r="M12" s="596"/>
    </row>
    <row r="13" spans="1:13" s="597" customFormat="1" ht="33.75">
      <c r="A13" s="553" t="s">
        <v>1825</v>
      </c>
      <c r="B13" s="637" t="s">
        <v>1826</v>
      </c>
      <c r="C13" s="638"/>
      <c r="D13" s="639">
        <v>2</v>
      </c>
      <c r="E13" s="631" t="s">
        <v>12</v>
      </c>
      <c r="F13" s="83"/>
      <c r="G13" s="632">
        <f t="shared" si="0"/>
        <v>0</v>
      </c>
      <c r="H13" s="83"/>
      <c r="I13" s="632">
        <f t="shared" si="1"/>
        <v>0</v>
      </c>
      <c r="J13" s="633"/>
      <c r="K13" s="595"/>
      <c r="L13" s="595"/>
      <c r="M13" s="596"/>
    </row>
    <row r="14" spans="1:13" s="597" customFormat="1">
      <c r="A14" s="553" t="s">
        <v>1827</v>
      </c>
      <c r="B14" s="640" t="s">
        <v>1828</v>
      </c>
      <c r="C14" s="641"/>
      <c r="D14" s="630">
        <v>4</v>
      </c>
      <c r="E14" s="631" t="s">
        <v>12</v>
      </c>
      <c r="F14" s="83"/>
      <c r="G14" s="632">
        <f t="shared" si="0"/>
        <v>0</v>
      </c>
      <c r="H14" s="83"/>
      <c r="I14" s="632">
        <f t="shared" si="1"/>
        <v>0</v>
      </c>
      <c r="J14" s="633"/>
      <c r="K14" s="595"/>
      <c r="L14" s="595"/>
      <c r="M14" s="596"/>
    </row>
    <row r="15" spans="1:13" s="597" customFormat="1" ht="33.75">
      <c r="A15" s="553" t="s">
        <v>1829</v>
      </c>
      <c r="B15" s="642" t="s">
        <v>1830</v>
      </c>
      <c r="C15" s="643"/>
      <c r="D15" s="630">
        <v>5</v>
      </c>
      <c r="E15" s="631" t="s">
        <v>12</v>
      </c>
      <c r="F15" s="83"/>
      <c r="G15" s="632">
        <f t="shared" si="0"/>
        <v>0</v>
      </c>
      <c r="H15" s="83"/>
      <c r="I15" s="632">
        <f t="shared" si="1"/>
        <v>0</v>
      </c>
      <c r="J15" s="633"/>
      <c r="K15" s="595"/>
      <c r="L15" s="595"/>
      <c r="M15" s="596"/>
    </row>
    <row r="16" spans="1:13" s="597" customFormat="1" ht="90">
      <c r="A16" s="553" t="s">
        <v>1831</v>
      </c>
      <c r="B16" s="628" t="s">
        <v>1832</v>
      </c>
      <c r="C16" s="634"/>
      <c r="D16" s="630">
        <v>15</v>
      </c>
      <c r="E16" s="631" t="s">
        <v>12</v>
      </c>
      <c r="F16" s="83"/>
      <c r="G16" s="632">
        <f t="shared" si="0"/>
        <v>0</v>
      </c>
      <c r="H16" s="83"/>
      <c r="I16" s="632">
        <f>H16*D16</f>
        <v>0</v>
      </c>
      <c r="J16" s="633"/>
      <c r="K16" s="595"/>
      <c r="L16" s="595"/>
      <c r="M16" s="596"/>
    </row>
    <row r="17" spans="1:13" s="597" customFormat="1" ht="90">
      <c r="A17" s="553" t="s">
        <v>1833</v>
      </c>
      <c r="B17" s="628" t="s">
        <v>1834</v>
      </c>
      <c r="C17" s="634"/>
      <c r="D17" s="630">
        <v>1</v>
      </c>
      <c r="E17" s="631" t="s">
        <v>12</v>
      </c>
      <c r="F17" s="83"/>
      <c r="G17" s="632">
        <f t="shared" si="0"/>
        <v>0</v>
      </c>
      <c r="H17" s="83"/>
      <c r="I17" s="632">
        <f t="shared" si="1"/>
        <v>0</v>
      </c>
      <c r="J17" s="633"/>
      <c r="K17" s="595"/>
      <c r="L17" s="595"/>
      <c r="M17" s="596"/>
    </row>
    <row r="18" spans="1:13" s="597" customFormat="1" ht="54.75" customHeight="1">
      <c r="A18" s="553" t="s">
        <v>1835</v>
      </c>
      <c r="B18" s="557" t="s">
        <v>1836</v>
      </c>
      <c r="C18" s="631"/>
      <c r="D18" s="630">
        <v>4</v>
      </c>
      <c r="E18" s="631" t="s">
        <v>12</v>
      </c>
      <c r="F18" s="83"/>
      <c r="G18" s="632">
        <f t="shared" si="0"/>
        <v>0</v>
      </c>
      <c r="H18" s="83"/>
      <c r="I18" s="632">
        <f>H18*D18</f>
        <v>0</v>
      </c>
      <c r="J18" s="633"/>
      <c r="K18" s="595"/>
      <c r="L18" s="595"/>
      <c r="M18" s="596"/>
    </row>
    <row r="19" spans="1:13" s="597" customFormat="1" ht="45">
      <c r="A19" s="553" t="s">
        <v>1837</v>
      </c>
      <c r="B19" s="557" t="s">
        <v>1838</v>
      </c>
      <c r="C19" s="631"/>
      <c r="D19" s="630">
        <v>4</v>
      </c>
      <c r="E19" s="631" t="s">
        <v>12</v>
      </c>
      <c r="F19" s="83"/>
      <c r="G19" s="632">
        <f t="shared" si="0"/>
        <v>0</v>
      </c>
      <c r="H19" s="83"/>
      <c r="I19" s="632">
        <f t="shared" si="1"/>
        <v>0</v>
      </c>
      <c r="J19" s="633"/>
      <c r="K19" s="595"/>
      <c r="L19" s="595"/>
      <c r="M19" s="596"/>
    </row>
    <row r="20" spans="1:13" s="597" customFormat="1">
      <c r="A20" s="553" t="s">
        <v>1839</v>
      </c>
      <c r="B20" s="557" t="s">
        <v>1840</v>
      </c>
      <c r="C20" s="631"/>
      <c r="D20" s="630">
        <v>8</v>
      </c>
      <c r="E20" s="631" t="s">
        <v>12</v>
      </c>
      <c r="F20" s="83"/>
      <c r="G20" s="632">
        <f t="shared" si="0"/>
        <v>0</v>
      </c>
      <c r="H20" s="83"/>
      <c r="I20" s="632">
        <f t="shared" si="1"/>
        <v>0</v>
      </c>
      <c r="J20" s="633"/>
      <c r="K20" s="595"/>
      <c r="L20" s="595"/>
      <c r="M20" s="596"/>
    </row>
    <row r="21" spans="1:13" s="597" customFormat="1" ht="45">
      <c r="A21" s="553" t="s">
        <v>1841</v>
      </c>
      <c r="B21" s="557" t="s">
        <v>1842</v>
      </c>
      <c r="C21" s="631"/>
      <c r="D21" s="630">
        <v>8</v>
      </c>
      <c r="E21" s="631" t="s">
        <v>12</v>
      </c>
      <c r="F21" s="83"/>
      <c r="G21" s="632">
        <f t="shared" si="0"/>
        <v>0</v>
      </c>
      <c r="H21" s="83"/>
      <c r="I21" s="632">
        <f t="shared" si="1"/>
        <v>0</v>
      </c>
      <c r="J21" s="633"/>
      <c r="K21" s="595"/>
      <c r="L21" s="595"/>
      <c r="M21" s="596"/>
    </row>
    <row r="22" spans="1:13" s="597" customFormat="1" ht="45">
      <c r="A22" s="553" t="s">
        <v>1843</v>
      </c>
      <c r="B22" s="557" t="s">
        <v>1844</v>
      </c>
      <c r="C22" s="631"/>
      <c r="D22" s="630">
        <v>4</v>
      </c>
      <c r="E22" s="631" t="s">
        <v>12</v>
      </c>
      <c r="F22" s="83"/>
      <c r="G22" s="632">
        <f t="shared" si="0"/>
        <v>0</v>
      </c>
      <c r="H22" s="83"/>
      <c r="I22" s="632">
        <f t="shared" si="1"/>
        <v>0</v>
      </c>
      <c r="J22" s="633"/>
      <c r="K22" s="595"/>
      <c r="L22" s="595"/>
      <c r="M22" s="596"/>
    </row>
    <row r="23" spans="1:13" s="597" customFormat="1" ht="45">
      <c r="A23" s="553" t="s">
        <v>1845</v>
      </c>
      <c r="B23" s="557" t="s">
        <v>1846</v>
      </c>
      <c r="C23" s="631"/>
      <c r="D23" s="630">
        <v>5</v>
      </c>
      <c r="E23" s="631" t="s">
        <v>12</v>
      </c>
      <c r="F23" s="83"/>
      <c r="G23" s="632">
        <f t="shared" si="0"/>
        <v>0</v>
      </c>
      <c r="H23" s="83"/>
      <c r="I23" s="632">
        <f t="shared" si="1"/>
        <v>0</v>
      </c>
      <c r="J23" s="633"/>
      <c r="K23" s="595"/>
      <c r="L23" s="595"/>
      <c r="M23" s="596"/>
    </row>
    <row r="24" spans="1:13" s="597" customFormat="1" ht="45">
      <c r="A24" s="553" t="s">
        <v>1847</v>
      </c>
      <c r="B24" s="557" t="s">
        <v>1848</v>
      </c>
      <c r="C24" s="631"/>
      <c r="D24" s="630">
        <v>2</v>
      </c>
      <c r="E24" s="631" t="s">
        <v>12</v>
      </c>
      <c r="F24" s="83"/>
      <c r="G24" s="632">
        <f t="shared" si="0"/>
        <v>0</v>
      </c>
      <c r="H24" s="83"/>
      <c r="I24" s="632">
        <f t="shared" si="1"/>
        <v>0</v>
      </c>
      <c r="J24" s="633"/>
      <c r="K24" s="595"/>
      <c r="L24" s="595"/>
      <c r="M24" s="596"/>
    </row>
    <row r="25" spans="1:13" s="597" customFormat="1" ht="67.5">
      <c r="A25" s="553" t="s">
        <v>1849</v>
      </c>
      <c r="B25" s="557" t="s">
        <v>1850</v>
      </c>
      <c r="C25" s="631"/>
      <c r="D25" s="630">
        <v>2</v>
      </c>
      <c r="E25" s="631" t="s">
        <v>12</v>
      </c>
      <c r="F25" s="83"/>
      <c r="G25" s="632">
        <f t="shared" si="0"/>
        <v>0</v>
      </c>
      <c r="H25" s="83"/>
      <c r="I25" s="632">
        <f t="shared" si="1"/>
        <v>0</v>
      </c>
      <c r="J25" s="633"/>
      <c r="K25" s="595"/>
      <c r="L25" s="595"/>
      <c r="M25" s="596"/>
    </row>
    <row r="26" spans="1:13" s="597" customFormat="1" ht="101.25">
      <c r="A26" s="553" t="s">
        <v>1851</v>
      </c>
      <c r="B26" s="557" t="s">
        <v>1852</v>
      </c>
      <c r="C26" s="631"/>
      <c r="D26" s="630">
        <v>6</v>
      </c>
      <c r="E26" s="631" t="s">
        <v>12</v>
      </c>
      <c r="F26" s="83"/>
      <c r="G26" s="632">
        <f t="shared" si="0"/>
        <v>0</v>
      </c>
      <c r="H26" s="83"/>
      <c r="I26" s="632">
        <f t="shared" si="1"/>
        <v>0</v>
      </c>
      <c r="J26" s="633"/>
      <c r="K26" s="595"/>
      <c r="L26" s="595"/>
      <c r="M26" s="596"/>
    </row>
    <row r="27" spans="1:13" s="597" customFormat="1" ht="34.5" thickBot="1">
      <c r="A27" s="553" t="s">
        <v>1853</v>
      </c>
      <c r="B27" s="554" t="s">
        <v>1854</v>
      </c>
      <c r="C27" s="631"/>
      <c r="D27" s="639">
        <v>18</v>
      </c>
      <c r="E27" s="631" t="s">
        <v>12</v>
      </c>
      <c r="F27" s="83"/>
      <c r="G27" s="632">
        <f t="shared" si="0"/>
        <v>0</v>
      </c>
      <c r="H27" s="83"/>
      <c r="I27" s="632">
        <f>H27*D27</f>
        <v>0</v>
      </c>
      <c r="J27" s="633"/>
      <c r="K27" s="595"/>
      <c r="L27" s="595"/>
      <c r="M27" s="596"/>
    </row>
    <row r="28" spans="1:13" ht="30" customHeight="1" thickBot="1">
      <c r="A28" s="561"/>
      <c r="B28" s="562" t="s">
        <v>185</v>
      </c>
      <c r="C28" s="563"/>
      <c r="D28" s="613"/>
      <c r="E28" s="563"/>
      <c r="F28" s="565"/>
      <c r="G28" s="568">
        <f>SUM(G8:G27)</f>
        <v>0</v>
      </c>
      <c r="H28" s="614"/>
      <c r="I28" s="568">
        <f>SUM(I8:I27)</f>
        <v>0</v>
      </c>
      <c r="J28" s="615"/>
      <c r="K28" s="616"/>
      <c r="L28" s="616"/>
      <c r="M28" s="549"/>
    </row>
    <row r="29" spans="1:13">
      <c r="A29" s="589"/>
      <c r="B29" s="593" t="s">
        <v>1855</v>
      </c>
      <c r="C29" s="593"/>
      <c r="D29" s="592">
        <v>1</v>
      </c>
      <c r="E29" s="593" t="s">
        <v>597</v>
      </c>
      <c r="F29" s="594"/>
      <c r="G29" s="644"/>
      <c r="H29" s="84"/>
      <c r="I29" s="645">
        <f>H29*D29</f>
        <v>0</v>
      </c>
    </row>
    <row r="30" spans="1:13" ht="22.5">
      <c r="A30" s="589"/>
      <c r="B30" s="593" t="s">
        <v>1856</v>
      </c>
      <c r="C30" s="593"/>
      <c r="D30" s="592">
        <v>1</v>
      </c>
      <c r="E30" s="593" t="s">
        <v>597</v>
      </c>
      <c r="F30" s="594"/>
      <c r="G30" s="644"/>
      <c r="H30" s="83"/>
      <c r="I30" s="645">
        <f>H30*D30</f>
        <v>0</v>
      </c>
    </row>
    <row r="31" spans="1:13">
      <c r="A31" s="589"/>
      <c r="B31" s="593" t="s">
        <v>1857</v>
      </c>
      <c r="C31" s="593"/>
      <c r="D31" s="592">
        <v>1</v>
      </c>
      <c r="E31" s="593" t="s">
        <v>597</v>
      </c>
      <c r="F31" s="594"/>
      <c r="G31" s="644"/>
      <c r="H31" s="84"/>
      <c r="I31" s="645">
        <f>H31*D31</f>
        <v>0</v>
      </c>
    </row>
    <row r="32" spans="1:13">
      <c r="A32" s="589"/>
      <c r="B32" s="593" t="s">
        <v>1858</v>
      </c>
      <c r="C32" s="593"/>
      <c r="D32" s="592">
        <v>1</v>
      </c>
      <c r="E32" s="593" t="s">
        <v>597</v>
      </c>
      <c r="F32" s="594"/>
      <c r="G32" s="644"/>
      <c r="H32" s="84"/>
      <c r="I32" s="645">
        <f>H32*D32</f>
        <v>0</v>
      </c>
    </row>
    <row r="33" spans="1:9" ht="19.5" customHeight="1" thickBot="1">
      <c r="A33" s="569"/>
      <c r="B33" s="570" t="s">
        <v>1859</v>
      </c>
      <c r="C33" s="571"/>
      <c r="D33" s="572"/>
      <c r="E33" s="571"/>
      <c r="F33" s="573"/>
      <c r="G33" s="646"/>
      <c r="H33" s="573"/>
      <c r="I33" s="574">
        <f>SUM(I29:I32,G28,I28)</f>
        <v>0</v>
      </c>
    </row>
    <row r="34" spans="1:9" ht="13.5" thickTop="1"/>
  </sheetData>
  <sheetProtection password="CA0F" sheet="1" objects="1" scenarios="1"/>
  <mergeCells count="10">
    <mergeCell ref="H5:I5"/>
    <mergeCell ref="A7:I7"/>
    <mergeCell ref="H1:I1"/>
    <mergeCell ref="H2:I3"/>
    <mergeCell ref="A5:A6"/>
    <mergeCell ref="B5:B6"/>
    <mergeCell ref="C5:C6"/>
    <mergeCell ref="D5:D6"/>
    <mergeCell ref="E5:E6"/>
    <mergeCell ref="F5:G5"/>
  </mergeCells>
  <pageMargins left="0.70866141732283472" right="0.70866141732283472" top="0.78740157480314965" bottom="0.78740157480314965" header="0.31496062992125984" footer="0.31496062992125984"/>
  <pageSetup paperSize="9" scale="61" fitToHeight="2" orientation="portrait" r:id="rId1"/>
  <rowBreaks count="1" manualBreakCount="1">
    <brk id="26" max="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view="pageBreakPreview" zoomScaleNormal="100" zoomScaleSheetLayoutView="100" workbookViewId="0">
      <selection activeCell="H8" sqref="H8"/>
    </sheetView>
  </sheetViews>
  <sheetFormatPr defaultRowHeight="15"/>
  <cols>
    <col min="1" max="1" width="3.28515625" style="536" customWidth="1"/>
    <col min="2" max="2" width="27" style="536" customWidth="1"/>
    <col min="3" max="3" width="10.85546875" style="536" customWidth="1"/>
    <col min="4" max="4" width="5.5703125" style="536" customWidth="1"/>
    <col min="5" max="5" width="3.5703125" style="536" customWidth="1"/>
    <col min="6" max="6" width="18" style="575" customWidth="1"/>
    <col min="7" max="7" width="21" style="575" customWidth="1"/>
    <col min="8" max="8" width="18.140625" style="575" customWidth="1"/>
    <col min="9" max="9" width="23.5703125" style="575" customWidth="1"/>
    <col min="10" max="256" width="9.140625" style="536"/>
    <col min="257" max="257" width="3.28515625" style="536" customWidth="1"/>
    <col min="258" max="258" width="27" style="536" customWidth="1"/>
    <col min="259" max="259" width="10.85546875" style="536" customWidth="1"/>
    <col min="260" max="260" width="5.5703125" style="536" customWidth="1"/>
    <col min="261" max="261" width="3.5703125" style="536" customWidth="1"/>
    <col min="262" max="262" width="8.7109375" style="536" bestFit="1" customWidth="1"/>
    <col min="263" max="263" width="11.28515625" style="536" bestFit="1" customWidth="1"/>
    <col min="264" max="264" width="8.7109375" style="536" customWidth="1"/>
    <col min="265" max="265" width="11.28515625" style="536" bestFit="1" customWidth="1"/>
    <col min="266" max="512" width="9.140625" style="536"/>
    <col min="513" max="513" width="3.28515625" style="536" customWidth="1"/>
    <col min="514" max="514" width="27" style="536" customWidth="1"/>
    <col min="515" max="515" width="10.85546875" style="536" customWidth="1"/>
    <col min="516" max="516" width="5.5703125" style="536" customWidth="1"/>
    <col min="517" max="517" width="3.5703125" style="536" customWidth="1"/>
    <col min="518" max="518" width="8.7109375" style="536" bestFit="1" customWidth="1"/>
    <col min="519" max="519" width="11.28515625" style="536" bestFit="1" customWidth="1"/>
    <col min="520" max="520" width="8.7109375" style="536" customWidth="1"/>
    <col min="521" max="521" width="11.28515625" style="536" bestFit="1" customWidth="1"/>
    <col min="522" max="768" width="9.140625" style="536"/>
    <col min="769" max="769" width="3.28515625" style="536" customWidth="1"/>
    <col min="770" max="770" width="27" style="536" customWidth="1"/>
    <col min="771" max="771" width="10.85546875" style="536" customWidth="1"/>
    <col min="772" max="772" width="5.5703125" style="536" customWidth="1"/>
    <col min="773" max="773" width="3.5703125" style="536" customWidth="1"/>
    <col min="774" max="774" width="8.7109375" style="536" bestFit="1" customWidth="1"/>
    <col min="775" max="775" width="11.28515625" style="536" bestFit="1" customWidth="1"/>
    <col min="776" max="776" width="8.7109375" style="536" customWidth="1"/>
    <col min="777" max="777" width="11.28515625" style="536" bestFit="1" customWidth="1"/>
    <col min="778" max="1024" width="9.140625" style="536"/>
    <col min="1025" max="1025" width="3.28515625" style="536" customWidth="1"/>
    <col min="1026" max="1026" width="27" style="536" customWidth="1"/>
    <col min="1027" max="1027" width="10.85546875" style="536" customWidth="1"/>
    <col min="1028" max="1028" width="5.5703125" style="536" customWidth="1"/>
    <col min="1029" max="1029" width="3.5703125" style="536" customWidth="1"/>
    <col min="1030" max="1030" width="8.7109375" style="536" bestFit="1" customWidth="1"/>
    <col min="1031" max="1031" width="11.28515625" style="536" bestFit="1" customWidth="1"/>
    <col min="1032" max="1032" width="8.7109375" style="536" customWidth="1"/>
    <col min="1033" max="1033" width="11.28515625" style="536" bestFit="1" customWidth="1"/>
    <col min="1034" max="1280" width="9.140625" style="536"/>
    <col min="1281" max="1281" width="3.28515625" style="536" customWidth="1"/>
    <col min="1282" max="1282" width="27" style="536" customWidth="1"/>
    <col min="1283" max="1283" width="10.85546875" style="536" customWidth="1"/>
    <col min="1284" max="1284" width="5.5703125" style="536" customWidth="1"/>
    <col min="1285" max="1285" width="3.5703125" style="536" customWidth="1"/>
    <col min="1286" max="1286" width="8.7109375" style="536" bestFit="1" customWidth="1"/>
    <col min="1287" max="1287" width="11.28515625" style="536" bestFit="1" customWidth="1"/>
    <col min="1288" max="1288" width="8.7109375" style="536" customWidth="1"/>
    <col min="1289" max="1289" width="11.28515625" style="536" bestFit="1" customWidth="1"/>
    <col min="1290" max="1536" width="9.140625" style="536"/>
    <col min="1537" max="1537" width="3.28515625" style="536" customWidth="1"/>
    <col min="1538" max="1538" width="27" style="536" customWidth="1"/>
    <col min="1539" max="1539" width="10.85546875" style="536" customWidth="1"/>
    <col min="1540" max="1540" width="5.5703125" style="536" customWidth="1"/>
    <col min="1541" max="1541" width="3.5703125" style="536" customWidth="1"/>
    <col min="1542" max="1542" width="8.7109375" style="536" bestFit="1" customWidth="1"/>
    <col min="1543" max="1543" width="11.28515625" style="536" bestFit="1" customWidth="1"/>
    <col min="1544" max="1544" width="8.7109375" style="536" customWidth="1"/>
    <col min="1545" max="1545" width="11.28515625" style="536" bestFit="1" customWidth="1"/>
    <col min="1546" max="1792" width="9.140625" style="536"/>
    <col min="1793" max="1793" width="3.28515625" style="536" customWidth="1"/>
    <col min="1794" max="1794" width="27" style="536" customWidth="1"/>
    <col min="1795" max="1795" width="10.85546875" style="536" customWidth="1"/>
    <col min="1796" max="1796" width="5.5703125" style="536" customWidth="1"/>
    <col min="1797" max="1797" width="3.5703125" style="536" customWidth="1"/>
    <col min="1798" max="1798" width="8.7109375" style="536" bestFit="1" customWidth="1"/>
    <col min="1799" max="1799" width="11.28515625" style="536" bestFit="1" customWidth="1"/>
    <col min="1800" max="1800" width="8.7109375" style="536" customWidth="1"/>
    <col min="1801" max="1801" width="11.28515625" style="536" bestFit="1" customWidth="1"/>
    <col min="1802" max="2048" width="9.140625" style="536"/>
    <col min="2049" max="2049" width="3.28515625" style="536" customWidth="1"/>
    <col min="2050" max="2050" width="27" style="536" customWidth="1"/>
    <col min="2051" max="2051" width="10.85546875" style="536" customWidth="1"/>
    <col min="2052" max="2052" width="5.5703125" style="536" customWidth="1"/>
    <col min="2053" max="2053" width="3.5703125" style="536" customWidth="1"/>
    <col min="2054" max="2054" width="8.7109375" style="536" bestFit="1" customWidth="1"/>
    <col min="2055" max="2055" width="11.28515625" style="536" bestFit="1" customWidth="1"/>
    <col min="2056" max="2056" width="8.7109375" style="536" customWidth="1"/>
    <col min="2057" max="2057" width="11.28515625" style="536" bestFit="1" customWidth="1"/>
    <col min="2058" max="2304" width="9.140625" style="536"/>
    <col min="2305" max="2305" width="3.28515625" style="536" customWidth="1"/>
    <col min="2306" max="2306" width="27" style="536" customWidth="1"/>
    <col min="2307" max="2307" width="10.85546875" style="536" customWidth="1"/>
    <col min="2308" max="2308" width="5.5703125" style="536" customWidth="1"/>
    <col min="2309" max="2309" width="3.5703125" style="536" customWidth="1"/>
    <col min="2310" max="2310" width="8.7109375" style="536" bestFit="1" customWidth="1"/>
    <col min="2311" max="2311" width="11.28515625" style="536" bestFit="1" customWidth="1"/>
    <col min="2312" max="2312" width="8.7109375" style="536" customWidth="1"/>
    <col min="2313" max="2313" width="11.28515625" style="536" bestFit="1" customWidth="1"/>
    <col min="2314" max="2560" width="9.140625" style="536"/>
    <col min="2561" max="2561" width="3.28515625" style="536" customWidth="1"/>
    <col min="2562" max="2562" width="27" style="536" customWidth="1"/>
    <col min="2563" max="2563" width="10.85546875" style="536" customWidth="1"/>
    <col min="2564" max="2564" width="5.5703125" style="536" customWidth="1"/>
    <col min="2565" max="2565" width="3.5703125" style="536" customWidth="1"/>
    <col min="2566" max="2566" width="8.7109375" style="536" bestFit="1" customWidth="1"/>
    <col min="2567" max="2567" width="11.28515625" style="536" bestFit="1" customWidth="1"/>
    <col min="2568" max="2568" width="8.7109375" style="536" customWidth="1"/>
    <col min="2569" max="2569" width="11.28515625" style="536" bestFit="1" customWidth="1"/>
    <col min="2570" max="2816" width="9.140625" style="536"/>
    <col min="2817" max="2817" width="3.28515625" style="536" customWidth="1"/>
    <col min="2818" max="2818" width="27" style="536" customWidth="1"/>
    <col min="2819" max="2819" width="10.85546875" style="536" customWidth="1"/>
    <col min="2820" max="2820" width="5.5703125" style="536" customWidth="1"/>
    <col min="2821" max="2821" width="3.5703125" style="536" customWidth="1"/>
    <col min="2822" max="2822" width="8.7109375" style="536" bestFit="1" customWidth="1"/>
    <col min="2823" max="2823" width="11.28515625" style="536" bestFit="1" customWidth="1"/>
    <col min="2824" max="2824" width="8.7109375" style="536" customWidth="1"/>
    <col min="2825" max="2825" width="11.28515625" style="536" bestFit="1" customWidth="1"/>
    <col min="2826" max="3072" width="9.140625" style="536"/>
    <col min="3073" max="3073" width="3.28515625" style="536" customWidth="1"/>
    <col min="3074" max="3074" width="27" style="536" customWidth="1"/>
    <col min="3075" max="3075" width="10.85546875" style="536" customWidth="1"/>
    <col min="3076" max="3076" width="5.5703125" style="536" customWidth="1"/>
    <col min="3077" max="3077" width="3.5703125" style="536" customWidth="1"/>
    <col min="3078" max="3078" width="8.7109375" style="536" bestFit="1" customWidth="1"/>
    <col min="3079" max="3079" width="11.28515625" style="536" bestFit="1" customWidth="1"/>
    <col min="3080" max="3080" width="8.7109375" style="536" customWidth="1"/>
    <col min="3081" max="3081" width="11.28515625" style="536" bestFit="1" customWidth="1"/>
    <col min="3082" max="3328" width="9.140625" style="536"/>
    <col min="3329" max="3329" width="3.28515625" style="536" customWidth="1"/>
    <col min="3330" max="3330" width="27" style="536" customWidth="1"/>
    <col min="3331" max="3331" width="10.85546875" style="536" customWidth="1"/>
    <col min="3332" max="3332" width="5.5703125" style="536" customWidth="1"/>
    <col min="3333" max="3333" width="3.5703125" style="536" customWidth="1"/>
    <col min="3334" max="3334" width="8.7109375" style="536" bestFit="1" customWidth="1"/>
    <col min="3335" max="3335" width="11.28515625" style="536" bestFit="1" customWidth="1"/>
    <col min="3336" max="3336" width="8.7109375" style="536" customWidth="1"/>
    <col min="3337" max="3337" width="11.28515625" style="536" bestFit="1" customWidth="1"/>
    <col min="3338" max="3584" width="9.140625" style="536"/>
    <col min="3585" max="3585" width="3.28515625" style="536" customWidth="1"/>
    <col min="3586" max="3586" width="27" style="536" customWidth="1"/>
    <col min="3587" max="3587" width="10.85546875" style="536" customWidth="1"/>
    <col min="3588" max="3588" width="5.5703125" style="536" customWidth="1"/>
    <col min="3589" max="3589" width="3.5703125" style="536" customWidth="1"/>
    <col min="3590" max="3590" width="8.7109375" style="536" bestFit="1" customWidth="1"/>
    <col min="3591" max="3591" width="11.28515625" style="536" bestFit="1" customWidth="1"/>
    <col min="3592" max="3592" width="8.7109375" style="536" customWidth="1"/>
    <col min="3593" max="3593" width="11.28515625" style="536" bestFit="1" customWidth="1"/>
    <col min="3594" max="3840" width="9.140625" style="536"/>
    <col min="3841" max="3841" width="3.28515625" style="536" customWidth="1"/>
    <col min="3842" max="3842" width="27" style="536" customWidth="1"/>
    <col min="3843" max="3843" width="10.85546875" style="536" customWidth="1"/>
    <col min="3844" max="3844" width="5.5703125" style="536" customWidth="1"/>
    <col min="3845" max="3845" width="3.5703125" style="536" customWidth="1"/>
    <col min="3846" max="3846" width="8.7109375" style="536" bestFit="1" customWidth="1"/>
    <col min="3847" max="3847" width="11.28515625" style="536" bestFit="1" customWidth="1"/>
    <col min="3848" max="3848" width="8.7109375" style="536" customWidth="1"/>
    <col min="3849" max="3849" width="11.28515625" style="536" bestFit="1" customWidth="1"/>
    <col min="3850" max="4096" width="9.140625" style="536"/>
    <col min="4097" max="4097" width="3.28515625" style="536" customWidth="1"/>
    <col min="4098" max="4098" width="27" style="536" customWidth="1"/>
    <col min="4099" max="4099" width="10.85546875" style="536" customWidth="1"/>
    <col min="4100" max="4100" width="5.5703125" style="536" customWidth="1"/>
    <col min="4101" max="4101" width="3.5703125" style="536" customWidth="1"/>
    <col min="4102" max="4102" width="8.7109375" style="536" bestFit="1" customWidth="1"/>
    <col min="4103" max="4103" width="11.28515625" style="536" bestFit="1" customWidth="1"/>
    <col min="4104" max="4104" width="8.7109375" style="536" customWidth="1"/>
    <col min="4105" max="4105" width="11.28515625" style="536" bestFit="1" customWidth="1"/>
    <col min="4106" max="4352" width="9.140625" style="536"/>
    <col min="4353" max="4353" width="3.28515625" style="536" customWidth="1"/>
    <col min="4354" max="4354" width="27" style="536" customWidth="1"/>
    <col min="4355" max="4355" width="10.85546875" style="536" customWidth="1"/>
    <col min="4356" max="4356" width="5.5703125" style="536" customWidth="1"/>
    <col min="4357" max="4357" width="3.5703125" style="536" customWidth="1"/>
    <col min="4358" max="4358" width="8.7109375" style="536" bestFit="1" customWidth="1"/>
    <col min="4359" max="4359" width="11.28515625" style="536" bestFit="1" customWidth="1"/>
    <col min="4360" max="4360" width="8.7109375" style="536" customWidth="1"/>
    <col min="4361" max="4361" width="11.28515625" style="536" bestFit="1" customWidth="1"/>
    <col min="4362" max="4608" width="9.140625" style="536"/>
    <col min="4609" max="4609" width="3.28515625" style="536" customWidth="1"/>
    <col min="4610" max="4610" width="27" style="536" customWidth="1"/>
    <col min="4611" max="4611" width="10.85546875" style="536" customWidth="1"/>
    <col min="4612" max="4612" width="5.5703125" style="536" customWidth="1"/>
    <col min="4613" max="4613" width="3.5703125" style="536" customWidth="1"/>
    <col min="4614" max="4614" width="8.7109375" style="536" bestFit="1" customWidth="1"/>
    <col min="4615" max="4615" width="11.28515625" style="536" bestFit="1" customWidth="1"/>
    <col min="4616" max="4616" width="8.7109375" style="536" customWidth="1"/>
    <col min="4617" max="4617" width="11.28515625" style="536" bestFit="1" customWidth="1"/>
    <col min="4618" max="4864" width="9.140625" style="536"/>
    <col min="4865" max="4865" width="3.28515625" style="536" customWidth="1"/>
    <col min="4866" max="4866" width="27" style="536" customWidth="1"/>
    <col min="4867" max="4867" width="10.85546875" style="536" customWidth="1"/>
    <col min="4868" max="4868" width="5.5703125" style="536" customWidth="1"/>
    <col min="4869" max="4869" width="3.5703125" style="536" customWidth="1"/>
    <col min="4870" max="4870" width="8.7109375" style="536" bestFit="1" customWidth="1"/>
    <col min="4871" max="4871" width="11.28515625" style="536" bestFit="1" customWidth="1"/>
    <col min="4872" max="4872" width="8.7109375" style="536" customWidth="1"/>
    <col min="4873" max="4873" width="11.28515625" style="536" bestFit="1" customWidth="1"/>
    <col min="4874" max="5120" width="9.140625" style="536"/>
    <col min="5121" max="5121" width="3.28515625" style="536" customWidth="1"/>
    <col min="5122" max="5122" width="27" style="536" customWidth="1"/>
    <col min="5123" max="5123" width="10.85546875" style="536" customWidth="1"/>
    <col min="5124" max="5124" width="5.5703125" style="536" customWidth="1"/>
    <col min="5125" max="5125" width="3.5703125" style="536" customWidth="1"/>
    <col min="5126" max="5126" width="8.7109375" style="536" bestFit="1" customWidth="1"/>
    <col min="5127" max="5127" width="11.28515625" style="536" bestFit="1" customWidth="1"/>
    <col min="5128" max="5128" width="8.7109375" style="536" customWidth="1"/>
    <col min="5129" max="5129" width="11.28515625" style="536" bestFit="1" customWidth="1"/>
    <col min="5130" max="5376" width="9.140625" style="536"/>
    <col min="5377" max="5377" width="3.28515625" style="536" customWidth="1"/>
    <col min="5378" max="5378" width="27" style="536" customWidth="1"/>
    <col min="5379" max="5379" width="10.85546875" style="536" customWidth="1"/>
    <col min="5380" max="5380" width="5.5703125" style="536" customWidth="1"/>
    <col min="5381" max="5381" width="3.5703125" style="536" customWidth="1"/>
    <col min="5382" max="5382" width="8.7109375" style="536" bestFit="1" customWidth="1"/>
    <col min="5383" max="5383" width="11.28515625" style="536" bestFit="1" customWidth="1"/>
    <col min="5384" max="5384" width="8.7109375" style="536" customWidth="1"/>
    <col min="5385" max="5385" width="11.28515625" style="536" bestFit="1" customWidth="1"/>
    <col min="5386" max="5632" width="9.140625" style="536"/>
    <col min="5633" max="5633" width="3.28515625" style="536" customWidth="1"/>
    <col min="5634" max="5634" width="27" style="536" customWidth="1"/>
    <col min="5635" max="5635" width="10.85546875" style="536" customWidth="1"/>
    <col min="5636" max="5636" width="5.5703125" style="536" customWidth="1"/>
    <col min="5637" max="5637" width="3.5703125" style="536" customWidth="1"/>
    <col min="5638" max="5638" width="8.7109375" style="536" bestFit="1" customWidth="1"/>
    <col min="5639" max="5639" width="11.28515625" style="536" bestFit="1" customWidth="1"/>
    <col min="5640" max="5640" width="8.7109375" style="536" customWidth="1"/>
    <col min="5641" max="5641" width="11.28515625" style="536" bestFit="1" customWidth="1"/>
    <col min="5642" max="5888" width="9.140625" style="536"/>
    <col min="5889" max="5889" width="3.28515625" style="536" customWidth="1"/>
    <col min="5890" max="5890" width="27" style="536" customWidth="1"/>
    <col min="5891" max="5891" width="10.85546875" style="536" customWidth="1"/>
    <col min="5892" max="5892" width="5.5703125" style="536" customWidth="1"/>
    <col min="5893" max="5893" width="3.5703125" style="536" customWidth="1"/>
    <col min="5894" max="5894" width="8.7109375" style="536" bestFit="1" customWidth="1"/>
    <col min="5895" max="5895" width="11.28515625" style="536" bestFit="1" customWidth="1"/>
    <col min="5896" max="5896" width="8.7109375" style="536" customWidth="1"/>
    <col min="5897" max="5897" width="11.28515625" style="536" bestFit="1" customWidth="1"/>
    <col min="5898" max="6144" width="9.140625" style="536"/>
    <col min="6145" max="6145" width="3.28515625" style="536" customWidth="1"/>
    <col min="6146" max="6146" width="27" style="536" customWidth="1"/>
    <col min="6147" max="6147" width="10.85546875" style="536" customWidth="1"/>
    <col min="6148" max="6148" width="5.5703125" style="536" customWidth="1"/>
    <col min="6149" max="6149" width="3.5703125" style="536" customWidth="1"/>
    <col min="6150" max="6150" width="8.7109375" style="536" bestFit="1" customWidth="1"/>
    <col min="6151" max="6151" width="11.28515625" style="536" bestFit="1" customWidth="1"/>
    <col min="6152" max="6152" width="8.7109375" style="536" customWidth="1"/>
    <col min="6153" max="6153" width="11.28515625" style="536" bestFit="1" customWidth="1"/>
    <col min="6154" max="6400" width="9.140625" style="536"/>
    <col min="6401" max="6401" width="3.28515625" style="536" customWidth="1"/>
    <col min="6402" max="6402" width="27" style="536" customWidth="1"/>
    <col min="6403" max="6403" width="10.85546875" style="536" customWidth="1"/>
    <col min="6404" max="6404" width="5.5703125" style="536" customWidth="1"/>
    <col min="6405" max="6405" width="3.5703125" style="536" customWidth="1"/>
    <col min="6406" max="6406" width="8.7109375" style="536" bestFit="1" customWidth="1"/>
    <col min="6407" max="6407" width="11.28515625" style="536" bestFit="1" customWidth="1"/>
    <col min="6408" max="6408" width="8.7109375" style="536" customWidth="1"/>
    <col min="6409" max="6409" width="11.28515625" style="536" bestFit="1" customWidth="1"/>
    <col min="6410" max="6656" width="9.140625" style="536"/>
    <col min="6657" max="6657" width="3.28515625" style="536" customWidth="1"/>
    <col min="6658" max="6658" width="27" style="536" customWidth="1"/>
    <col min="6659" max="6659" width="10.85546875" style="536" customWidth="1"/>
    <col min="6660" max="6660" width="5.5703125" style="536" customWidth="1"/>
    <col min="6661" max="6661" width="3.5703125" style="536" customWidth="1"/>
    <col min="6662" max="6662" width="8.7109375" style="536" bestFit="1" customWidth="1"/>
    <col min="6663" max="6663" width="11.28515625" style="536" bestFit="1" customWidth="1"/>
    <col min="6664" max="6664" width="8.7109375" style="536" customWidth="1"/>
    <col min="6665" max="6665" width="11.28515625" style="536" bestFit="1" customWidth="1"/>
    <col min="6666" max="6912" width="9.140625" style="536"/>
    <col min="6913" max="6913" width="3.28515625" style="536" customWidth="1"/>
    <col min="6914" max="6914" width="27" style="536" customWidth="1"/>
    <col min="6915" max="6915" width="10.85546875" style="536" customWidth="1"/>
    <col min="6916" max="6916" width="5.5703125" style="536" customWidth="1"/>
    <col min="6917" max="6917" width="3.5703125" style="536" customWidth="1"/>
    <col min="6918" max="6918" width="8.7109375" style="536" bestFit="1" customWidth="1"/>
    <col min="6919" max="6919" width="11.28515625" style="536" bestFit="1" customWidth="1"/>
    <col min="6920" max="6920" width="8.7109375" style="536" customWidth="1"/>
    <col min="6921" max="6921" width="11.28515625" style="536" bestFit="1" customWidth="1"/>
    <col min="6922" max="7168" width="9.140625" style="536"/>
    <col min="7169" max="7169" width="3.28515625" style="536" customWidth="1"/>
    <col min="7170" max="7170" width="27" style="536" customWidth="1"/>
    <col min="7171" max="7171" width="10.85546875" style="536" customWidth="1"/>
    <col min="7172" max="7172" width="5.5703125" style="536" customWidth="1"/>
    <col min="7173" max="7173" width="3.5703125" style="536" customWidth="1"/>
    <col min="7174" max="7174" width="8.7109375" style="536" bestFit="1" customWidth="1"/>
    <col min="7175" max="7175" width="11.28515625" style="536" bestFit="1" customWidth="1"/>
    <col min="7176" max="7176" width="8.7109375" style="536" customWidth="1"/>
    <col min="7177" max="7177" width="11.28515625" style="536" bestFit="1" customWidth="1"/>
    <col min="7178" max="7424" width="9.140625" style="536"/>
    <col min="7425" max="7425" width="3.28515625" style="536" customWidth="1"/>
    <col min="7426" max="7426" width="27" style="536" customWidth="1"/>
    <col min="7427" max="7427" width="10.85546875" style="536" customWidth="1"/>
    <col min="7428" max="7428" width="5.5703125" style="536" customWidth="1"/>
    <col min="7429" max="7429" width="3.5703125" style="536" customWidth="1"/>
    <col min="7430" max="7430" width="8.7109375" style="536" bestFit="1" customWidth="1"/>
    <col min="7431" max="7431" width="11.28515625" style="536" bestFit="1" customWidth="1"/>
    <col min="7432" max="7432" width="8.7109375" style="536" customWidth="1"/>
    <col min="7433" max="7433" width="11.28515625" style="536" bestFit="1" customWidth="1"/>
    <col min="7434" max="7680" width="9.140625" style="536"/>
    <col min="7681" max="7681" width="3.28515625" style="536" customWidth="1"/>
    <col min="7682" max="7682" width="27" style="536" customWidth="1"/>
    <col min="7683" max="7683" width="10.85546875" style="536" customWidth="1"/>
    <col min="7684" max="7684" width="5.5703125" style="536" customWidth="1"/>
    <col min="7685" max="7685" width="3.5703125" style="536" customWidth="1"/>
    <col min="7686" max="7686" width="8.7109375" style="536" bestFit="1" customWidth="1"/>
    <col min="7687" max="7687" width="11.28515625" style="536" bestFit="1" customWidth="1"/>
    <col min="7688" max="7688" width="8.7109375" style="536" customWidth="1"/>
    <col min="7689" max="7689" width="11.28515625" style="536" bestFit="1" customWidth="1"/>
    <col min="7690" max="7936" width="9.140625" style="536"/>
    <col min="7937" max="7937" width="3.28515625" style="536" customWidth="1"/>
    <col min="7938" max="7938" width="27" style="536" customWidth="1"/>
    <col min="7939" max="7939" width="10.85546875" style="536" customWidth="1"/>
    <col min="7940" max="7940" width="5.5703125" style="536" customWidth="1"/>
    <col min="7941" max="7941" width="3.5703125" style="536" customWidth="1"/>
    <col min="7942" max="7942" width="8.7109375" style="536" bestFit="1" customWidth="1"/>
    <col min="7943" max="7943" width="11.28515625" style="536" bestFit="1" customWidth="1"/>
    <col min="7944" max="7944" width="8.7109375" style="536" customWidth="1"/>
    <col min="7945" max="7945" width="11.28515625" style="536" bestFit="1" customWidth="1"/>
    <col min="7946" max="8192" width="9.140625" style="536"/>
    <col min="8193" max="8193" width="3.28515625" style="536" customWidth="1"/>
    <col min="8194" max="8194" width="27" style="536" customWidth="1"/>
    <col min="8195" max="8195" width="10.85546875" style="536" customWidth="1"/>
    <col min="8196" max="8196" width="5.5703125" style="536" customWidth="1"/>
    <col min="8197" max="8197" width="3.5703125" style="536" customWidth="1"/>
    <col min="8198" max="8198" width="8.7109375" style="536" bestFit="1" customWidth="1"/>
    <col min="8199" max="8199" width="11.28515625" style="536" bestFit="1" customWidth="1"/>
    <col min="8200" max="8200" width="8.7109375" style="536" customWidth="1"/>
    <col min="8201" max="8201" width="11.28515625" style="536" bestFit="1" customWidth="1"/>
    <col min="8202" max="8448" width="9.140625" style="536"/>
    <col min="8449" max="8449" width="3.28515625" style="536" customWidth="1"/>
    <col min="8450" max="8450" width="27" style="536" customWidth="1"/>
    <col min="8451" max="8451" width="10.85546875" style="536" customWidth="1"/>
    <col min="8452" max="8452" width="5.5703125" style="536" customWidth="1"/>
    <col min="8453" max="8453" width="3.5703125" style="536" customWidth="1"/>
    <col min="8454" max="8454" width="8.7109375" style="536" bestFit="1" customWidth="1"/>
    <col min="8455" max="8455" width="11.28515625" style="536" bestFit="1" customWidth="1"/>
    <col min="8456" max="8456" width="8.7109375" style="536" customWidth="1"/>
    <col min="8457" max="8457" width="11.28515625" style="536" bestFit="1" customWidth="1"/>
    <col min="8458" max="8704" width="9.140625" style="536"/>
    <col min="8705" max="8705" width="3.28515625" style="536" customWidth="1"/>
    <col min="8706" max="8706" width="27" style="536" customWidth="1"/>
    <col min="8707" max="8707" width="10.85546875" style="536" customWidth="1"/>
    <col min="8708" max="8708" width="5.5703125" style="536" customWidth="1"/>
    <col min="8709" max="8709" width="3.5703125" style="536" customWidth="1"/>
    <col min="8710" max="8710" width="8.7109375" style="536" bestFit="1" customWidth="1"/>
    <col min="8711" max="8711" width="11.28515625" style="536" bestFit="1" customWidth="1"/>
    <col min="8712" max="8712" width="8.7109375" style="536" customWidth="1"/>
    <col min="8713" max="8713" width="11.28515625" style="536" bestFit="1" customWidth="1"/>
    <col min="8714" max="8960" width="9.140625" style="536"/>
    <col min="8961" max="8961" width="3.28515625" style="536" customWidth="1"/>
    <col min="8962" max="8962" width="27" style="536" customWidth="1"/>
    <col min="8963" max="8963" width="10.85546875" style="536" customWidth="1"/>
    <col min="8964" max="8964" width="5.5703125" style="536" customWidth="1"/>
    <col min="8965" max="8965" width="3.5703125" style="536" customWidth="1"/>
    <col min="8966" max="8966" width="8.7109375" style="536" bestFit="1" customWidth="1"/>
    <col min="8967" max="8967" width="11.28515625" style="536" bestFit="1" customWidth="1"/>
    <col min="8968" max="8968" width="8.7109375" style="536" customWidth="1"/>
    <col min="8969" max="8969" width="11.28515625" style="536" bestFit="1" customWidth="1"/>
    <col min="8970" max="9216" width="9.140625" style="536"/>
    <col min="9217" max="9217" width="3.28515625" style="536" customWidth="1"/>
    <col min="9218" max="9218" width="27" style="536" customWidth="1"/>
    <col min="9219" max="9219" width="10.85546875" style="536" customWidth="1"/>
    <col min="9220" max="9220" width="5.5703125" style="536" customWidth="1"/>
    <col min="9221" max="9221" width="3.5703125" style="536" customWidth="1"/>
    <col min="9222" max="9222" width="8.7109375" style="536" bestFit="1" customWidth="1"/>
    <col min="9223" max="9223" width="11.28515625" style="536" bestFit="1" customWidth="1"/>
    <col min="9224" max="9224" width="8.7109375" style="536" customWidth="1"/>
    <col min="9225" max="9225" width="11.28515625" style="536" bestFit="1" customWidth="1"/>
    <col min="9226" max="9472" width="9.140625" style="536"/>
    <col min="9473" max="9473" width="3.28515625" style="536" customWidth="1"/>
    <col min="9474" max="9474" width="27" style="536" customWidth="1"/>
    <col min="9475" max="9475" width="10.85546875" style="536" customWidth="1"/>
    <col min="9476" max="9476" width="5.5703125" style="536" customWidth="1"/>
    <col min="9477" max="9477" width="3.5703125" style="536" customWidth="1"/>
    <col min="9478" max="9478" width="8.7109375" style="536" bestFit="1" customWidth="1"/>
    <col min="9479" max="9479" width="11.28515625" style="536" bestFit="1" customWidth="1"/>
    <col min="9480" max="9480" width="8.7109375" style="536" customWidth="1"/>
    <col min="9481" max="9481" width="11.28515625" style="536" bestFit="1" customWidth="1"/>
    <col min="9482" max="9728" width="9.140625" style="536"/>
    <col min="9729" max="9729" width="3.28515625" style="536" customWidth="1"/>
    <col min="9730" max="9730" width="27" style="536" customWidth="1"/>
    <col min="9731" max="9731" width="10.85546875" style="536" customWidth="1"/>
    <col min="9732" max="9732" width="5.5703125" style="536" customWidth="1"/>
    <col min="9733" max="9733" width="3.5703125" style="536" customWidth="1"/>
    <col min="9734" max="9734" width="8.7109375" style="536" bestFit="1" customWidth="1"/>
    <col min="9735" max="9735" width="11.28515625" style="536" bestFit="1" customWidth="1"/>
    <col min="9736" max="9736" width="8.7109375" style="536" customWidth="1"/>
    <col min="9737" max="9737" width="11.28515625" style="536" bestFit="1" customWidth="1"/>
    <col min="9738" max="9984" width="9.140625" style="536"/>
    <col min="9985" max="9985" width="3.28515625" style="536" customWidth="1"/>
    <col min="9986" max="9986" width="27" style="536" customWidth="1"/>
    <col min="9987" max="9987" width="10.85546875" style="536" customWidth="1"/>
    <col min="9988" max="9988" width="5.5703125" style="536" customWidth="1"/>
    <col min="9989" max="9989" width="3.5703125" style="536" customWidth="1"/>
    <col min="9990" max="9990" width="8.7109375" style="536" bestFit="1" customWidth="1"/>
    <col min="9991" max="9991" width="11.28515625" style="536" bestFit="1" customWidth="1"/>
    <col min="9992" max="9992" width="8.7109375" style="536" customWidth="1"/>
    <col min="9993" max="9993" width="11.28515625" style="536" bestFit="1" customWidth="1"/>
    <col min="9994" max="10240" width="9.140625" style="536"/>
    <col min="10241" max="10241" width="3.28515625" style="536" customWidth="1"/>
    <col min="10242" max="10242" width="27" style="536" customWidth="1"/>
    <col min="10243" max="10243" width="10.85546875" style="536" customWidth="1"/>
    <col min="10244" max="10244" width="5.5703125" style="536" customWidth="1"/>
    <col min="10245" max="10245" width="3.5703125" style="536" customWidth="1"/>
    <col min="10246" max="10246" width="8.7109375" style="536" bestFit="1" customWidth="1"/>
    <col min="10247" max="10247" width="11.28515625" style="536" bestFit="1" customWidth="1"/>
    <col min="10248" max="10248" width="8.7109375" style="536" customWidth="1"/>
    <col min="10249" max="10249" width="11.28515625" style="536" bestFit="1" customWidth="1"/>
    <col min="10250" max="10496" width="9.140625" style="536"/>
    <col min="10497" max="10497" width="3.28515625" style="536" customWidth="1"/>
    <col min="10498" max="10498" width="27" style="536" customWidth="1"/>
    <col min="10499" max="10499" width="10.85546875" style="536" customWidth="1"/>
    <col min="10500" max="10500" width="5.5703125" style="536" customWidth="1"/>
    <col min="10501" max="10501" width="3.5703125" style="536" customWidth="1"/>
    <col min="10502" max="10502" width="8.7109375" style="536" bestFit="1" customWidth="1"/>
    <col min="10503" max="10503" width="11.28515625" style="536" bestFit="1" customWidth="1"/>
    <col min="10504" max="10504" width="8.7109375" style="536" customWidth="1"/>
    <col min="10505" max="10505" width="11.28515625" style="536" bestFit="1" customWidth="1"/>
    <col min="10506" max="10752" width="9.140625" style="536"/>
    <col min="10753" max="10753" width="3.28515625" style="536" customWidth="1"/>
    <col min="10754" max="10754" width="27" style="536" customWidth="1"/>
    <col min="10755" max="10755" width="10.85546875" style="536" customWidth="1"/>
    <col min="10756" max="10756" width="5.5703125" style="536" customWidth="1"/>
    <col min="10757" max="10757" width="3.5703125" style="536" customWidth="1"/>
    <col min="10758" max="10758" width="8.7109375" style="536" bestFit="1" customWidth="1"/>
    <col min="10759" max="10759" width="11.28515625" style="536" bestFit="1" customWidth="1"/>
    <col min="10760" max="10760" width="8.7109375" style="536" customWidth="1"/>
    <col min="10761" max="10761" width="11.28515625" style="536" bestFit="1" customWidth="1"/>
    <col min="10762" max="11008" width="9.140625" style="536"/>
    <col min="11009" max="11009" width="3.28515625" style="536" customWidth="1"/>
    <col min="11010" max="11010" width="27" style="536" customWidth="1"/>
    <col min="11011" max="11011" width="10.85546875" style="536" customWidth="1"/>
    <col min="11012" max="11012" width="5.5703125" style="536" customWidth="1"/>
    <col min="11013" max="11013" width="3.5703125" style="536" customWidth="1"/>
    <col min="11014" max="11014" width="8.7109375" style="536" bestFit="1" customWidth="1"/>
    <col min="11015" max="11015" width="11.28515625" style="536" bestFit="1" customWidth="1"/>
    <col min="11016" max="11016" width="8.7109375" style="536" customWidth="1"/>
    <col min="11017" max="11017" width="11.28515625" style="536" bestFit="1" customWidth="1"/>
    <col min="11018" max="11264" width="9.140625" style="536"/>
    <col min="11265" max="11265" width="3.28515625" style="536" customWidth="1"/>
    <col min="11266" max="11266" width="27" style="536" customWidth="1"/>
    <col min="11267" max="11267" width="10.85546875" style="536" customWidth="1"/>
    <col min="11268" max="11268" width="5.5703125" style="536" customWidth="1"/>
    <col min="11269" max="11269" width="3.5703125" style="536" customWidth="1"/>
    <col min="11270" max="11270" width="8.7109375" style="536" bestFit="1" customWidth="1"/>
    <col min="11271" max="11271" width="11.28515625" style="536" bestFit="1" customWidth="1"/>
    <col min="11272" max="11272" width="8.7109375" style="536" customWidth="1"/>
    <col min="11273" max="11273" width="11.28515625" style="536" bestFit="1" customWidth="1"/>
    <col min="11274" max="11520" width="9.140625" style="536"/>
    <col min="11521" max="11521" width="3.28515625" style="536" customWidth="1"/>
    <col min="11522" max="11522" width="27" style="536" customWidth="1"/>
    <col min="11523" max="11523" width="10.85546875" style="536" customWidth="1"/>
    <col min="11524" max="11524" width="5.5703125" style="536" customWidth="1"/>
    <col min="11525" max="11525" width="3.5703125" style="536" customWidth="1"/>
    <col min="11526" max="11526" width="8.7109375" style="536" bestFit="1" customWidth="1"/>
    <col min="11527" max="11527" width="11.28515625" style="536" bestFit="1" customWidth="1"/>
    <col min="11528" max="11528" width="8.7109375" style="536" customWidth="1"/>
    <col min="11529" max="11529" width="11.28515625" style="536" bestFit="1" customWidth="1"/>
    <col min="11530" max="11776" width="9.140625" style="536"/>
    <col min="11777" max="11777" width="3.28515625" style="536" customWidth="1"/>
    <col min="11778" max="11778" width="27" style="536" customWidth="1"/>
    <col min="11779" max="11779" width="10.85546875" style="536" customWidth="1"/>
    <col min="11780" max="11780" width="5.5703125" style="536" customWidth="1"/>
    <col min="11781" max="11781" width="3.5703125" style="536" customWidth="1"/>
    <col min="11782" max="11782" width="8.7109375" style="536" bestFit="1" customWidth="1"/>
    <col min="11783" max="11783" width="11.28515625" style="536" bestFit="1" customWidth="1"/>
    <col min="11784" max="11784" width="8.7109375" style="536" customWidth="1"/>
    <col min="11785" max="11785" width="11.28515625" style="536" bestFit="1" customWidth="1"/>
    <col min="11786" max="12032" width="9.140625" style="536"/>
    <col min="12033" max="12033" width="3.28515625" style="536" customWidth="1"/>
    <col min="12034" max="12034" width="27" style="536" customWidth="1"/>
    <col min="12035" max="12035" width="10.85546875" style="536" customWidth="1"/>
    <col min="12036" max="12036" width="5.5703125" style="536" customWidth="1"/>
    <col min="12037" max="12037" width="3.5703125" style="536" customWidth="1"/>
    <col min="12038" max="12038" width="8.7109375" style="536" bestFit="1" customWidth="1"/>
    <col min="12039" max="12039" width="11.28515625" style="536" bestFit="1" customWidth="1"/>
    <col min="12040" max="12040" width="8.7109375" style="536" customWidth="1"/>
    <col min="12041" max="12041" width="11.28515625" style="536" bestFit="1" customWidth="1"/>
    <col min="12042" max="12288" width="9.140625" style="536"/>
    <col min="12289" max="12289" width="3.28515625" style="536" customWidth="1"/>
    <col min="12290" max="12290" width="27" style="536" customWidth="1"/>
    <col min="12291" max="12291" width="10.85546875" style="536" customWidth="1"/>
    <col min="12292" max="12292" width="5.5703125" style="536" customWidth="1"/>
    <col min="12293" max="12293" width="3.5703125" style="536" customWidth="1"/>
    <col min="12294" max="12294" width="8.7109375" style="536" bestFit="1" customWidth="1"/>
    <col min="12295" max="12295" width="11.28515625" style="536" bestFit="1" customWidth="1"/>
    <col min="12296" max="12296" width="8.7109375" style="536" customWidth="1"/>
    <col min="12297" max="12297" width="11.28515625" style="536" bestFit="1" customWidth="1"/>
    <col min="12298" max="12544" width="9.140625" style="536"/>
    <col min="12545" max="12545" width="3.28515625" style="536" customWidth="1"/>
    <col min="12546" max="12546" width="27" style="536" customWidth="1"/>
    <col min="12547" max="12547" width="10.85546875" style="536" customWidth="1"/>
    <col min="12548" max="12548" width="5.5703125" style="536" customWidth="1"/>
    <col min="12549" max="12549" width="3.5703125" style="536" customWidth="1"/>
    <col min="12550" max="12550" width="8.7109375" style="536" bestFit="1" customWidth="1"/>
    <col min="12551" max="12551" width="11.28515625" style="536" bestFit="1" customWidth="1"/>
    <col min="12552" max="12552" width="8.7109375" style="536" customWidth="1"/>
    <col min="12553" max="12553" width="11.28515625" style="536" bestFit="1" customWidth="1"/>
    <col min="12554" max="12800" width="9.140625" style="536"/>
    <col min="12801" max="12801" width="3.28515625" style="536" customWidth="1"/>
    <col min="12802" max="12802" width="27" style="536" customWidth="1"/>
    <col min="12803" max="12803" width="10.85546875" style="536" customWidth="1"/>
    <col min="12804" max="12804" width="5.5703125" style="536" customWidth="1"/>
    <col min="12805" max="12805" width="3.5703125" style="536" customWidth="1"/>
    <col min="12806" max="12806" width="8.7109375" style="536" bestFit="1" customWidth="1"/>
    <col min="12807" max="12807" width="11.28515625" style="536" bestFit="1" customWidth="1"/>
    <col min="12808" max="12808" width="8.7109375" style="536" customWidth="1"/>
    <col min="12809" max="12809" width="11.28515625" style="536" bestFit="1" customWidth="1"/>
    <col min="12810" max="13056" width="9.140625" style="536"/>
    <col min="13057" max="13057" width="3.28515625" style="536" customWidth="1"/>
    <col min="13058" max="13058" width="27" style="536" customWidth="1"/>
    <col min="13059" max="13059" width="10.85546875" style="536" customWidth="1"/>
    <col min="13060" max="13060" width="5.5703125" style="536" customWidth="1"/>
    <col min="13061" max="13061" width="3.5703125" style="536" customWidth="1"/>
    <col min="13062" max="13062" width="8.7109375" style="536" bestFit="1" customWidth="1"/>
    <col min="13063" max="13063" width="11.28515625" style="536" bestFit="1" customWidth="1"/>
    <col min="13064" max="13064" width="8.7109375" style="536" customWidth="1"/>
    <col min="13065" max="13065" width="11.28515625" style="536" bestFit="1" customWidth="1"/>
    <col min="13066" max="13312" width="9.140625" style="536"/>
    <col min="13313" max="13313" width="3.28515625" style="536" customWidth="1"/>
    <col min="13314" max="13314" width="27" style="536" customWidth="1"/>
    <col min="13315" max="13315" width="10.85546875" style="536" customWidth="1"/>
    <col min="13316" max="13316" width="5.5703125" style="536" customWidth="1"/>
    <col min="13317" max="13317" width="3.5703125" style="536" customWidth="1"/>
    <col min="13318" max="13318" width="8.7109375" style="536" bestFit="1" customWidth="1"/>
    <col min="13319" max="13319" width="11.28515625" style="536" bestFit="1" customWidth="1"/>
    <col min="13320" max="13320" width="8.7109375" style="536" customWidth="1"/>
    <col min="13321" max="13321" width="11.28515625" style="536" bestFit="1" customWidth="1"/>
    <col min="13322" max="13568" width="9.140625" style="536"/>
    <col min="13569" max="13569" width="3.28515625" style="536" customWidth="1"/>
    <col min="13570" max="13570" width="27" style="536" customWidth="1"/>
    <col min="13571" max="13571" width="10.85546875" style="536" customWidth="1"/>
    <col min="13572" max="13572" width="5.5703125" style="536" customWidth="1"/>
    <col min="13573" max="13573" width="3.5703125" style="536" customWidth="1"/>
    <col min="13574" max="13574" width="8.7109375" style="536" bestFit="1" customWidth="1"/>
    <col min="13575" max="13575" width="11.28515625" style="536" bestFit="1" customWidth="1"/>
    <col min="13576" max="13576" width="8.7109375" style="536" customWidth="1"/>
    <col min="13577" max="13577" width="11.28515625" style="536" bestFit="1" customWidth="1"/>
    <col min="13578" max="13824" width="9.140625" style="536"/>
    <col min="13825" max="13825" width="3.28515625" style="536" customWidth="1"/>
    <col min="13826" max="13826" width="27" style="536" customWidth="1"/>
    <col min="13827" max="13827" width="10.85546875" style="536" customWidth="1"/>
    <col min="13828" max="13828" width="5.5703125" style="536" customWidth="1"/>
    <col min="13829" max="13829" width="3.5703125" style="536" customWidth="1"/>
    <col min="13830" max="13830" width="8.7109375" style="536" bestFit="1" customWidth="1"/>
    <col min="13831" max="13831" width="11.28515625" style="536" bestFit="1" customWidth="1"/>
    <col min="13832" max="13832" width="8.7109375" style="536" customWidth="1"/>
    <col min="13833" max="13833" width="11.28515625" style="536" bestFit="1" customWidth="1"/>
    <col min="13834" max="14080" width="9.140625" style="536"/>
    <col min="14081" max="14081" width="3.28515625" style="536" customWidth="1"/>
    <col min="14082" max="14082" width="27" style="536" customWidth="1"/>
    <col min="14083" max="14083" width="10.85546875" style="536" customWidth="1"/>
    <col min="14084" max="14084" width="5.5703125" style="536" customWidth="1"/>
    <col min="14085" max="14085" width="3.5703125" style="536" customWidth="1"/>
    <col min="14086" max="14086" width="8.7109375" style="536" bestFit="1" customWidth="1"/>
    <col min="14087" max="14087" width="11.28515625" style="536" bestFit="1" customWidth="1"/>
    <col min="14088" max="14088" width="8.7109375" style="536" customWidth="1"/>
    <col min="14089" max="14089" width="11.28515625" style="536" bestFit="1" customWidth="1"/>
    <col min="14090" max="14336" width="9.140625" style="536"/>
    <col min="14337" max="14337" width="3.28515625" style="536" customWidth="1"/>
    <col min="14338" max="14338" width="27" style="536" customWidth="1"/>
    <col min="14339" max="14339" width="10.85546875" style="536" customWidth="1"/>
    <col min="14340" max="14340" width="5.5703125" style="536" customWidth="1"/>
    <col min="14341" max="14341" width="3.5703125" style="536" customWidth="1"/>
    <col min="14342" max="14342" width="8.7109375" style="536" bestFit="1" customWidth="1"/>
    <col min="14343" max="14343" width="11.28515625" style="536" bestFit="1" customWidth="1"/>
    <col min="14344" max="14344" width="8.7109375" style="536" customWidth="1"/>
    <col min="14345" max="14345" width="11.28515625" style="536" bestFit="1" customWidth="1"/>
    <col min="14346" max="14592" width="9.140625" style="536"/>
    <col min="14593" max="14593" width="3.28515625" style="536" customWidth="1"/>
    <col min="14594" max="14594" width="27" style="536" customWidth="1"/>
    <col min="14595" max="14595" width="10.85546875" style="536" customWidth="1"/>
    <col min="14596" max="14596" width="5.5703125" style="536" customWidth="1"/>
    <col min="14597" max="14597" width="3.5703125" style="536" customWidth="1"/>
    <col min="14598" max="14598" width="8.7109375" style="536" bestFit="1" customWidth="1"/>
    <col min="14599" max="14599" width="11.28515625" style="536" bestFit="1" customWidth="1"/>
    <col min="14600" max="14600" width="8.7109375" style="536" customWidth="1"/>
    <col min="14601" max="14601" width="11.28515625" style="536" bestFit="1" customWidth="1"/>
    <col min="14602" max="14848" width="9.140625" style="536"/>
    <col min="14849" max="14849" width="3.28515625" style="536" customWidth="1"/>
    <col min="14850" max="14850" width="27" style="536" customWidth="1"/>
    <col min="14851" max="14851" width="10.85546875" style="536" customWidth="1"/>
    <col min="14852" max="14852" width="5.5703125" style="536" customWidth="1"/>
    <col min="14853" max="14853" width="3.5703125" style="536" customWidth="1"/>
    <col min="14854" max="14854" width="8.7109375" style="536" bestFit="1" customWidth="1"/>
    <col min="14855" max="14855" width="11.28515625" style="536" bestFit="1" customWidth="1"/>
    <col min="14856" max="14856" width="8.7109375" style="536" customWidth="1"/>
    <col min="14857" max="14857" width="11.28515625" style="536" bestFit="1" customWidth="1"/>
    <col min="14858" max="15104" width="9.140625" style="536"/>
    <col min="15105" max="15105" width="3.28515625" style="536" customWidth="1"/>
    <col min="15106" max="15106" width="27" style="536" customWidth="1"/>
    <col min="15107" max="15107" width="10.85546875" style="536" customWidth="1"/>
    <col min="15108" max="15108" width="5.5703125" style="536" customWidth="1"/>
    <col min="15109" max="15109" width="3.5703125" style="536" customWidth="1"/>
    <col min="15110" max="15110" width="8.7109375" style="536" bestFit="1" customWidth="1"/>
    <col min="15111" max="15111" width="11.28515625" style="536" bestFit="1" customWidth="1"/>
    <col min="15112" max="15112" width="8.7109375" style="536" customWidth="1"/>
    <col min="15113" max="15113" width="11.28515625" style="536" bestFit="1" customWidth="1"/>
    <col min="15114" max="15360" width="9.140625" style="536"/>
    <col min="15361" max="15361" width="3.28515625" style="536" customWidth="1"/>
    <col min="15362" max="15362" width="27" style="536" customWidth="1"/>
    <col min="15363" max="15363" width="10.85546875" style="536" customWidth="1"/>
    <col min="15364" max="15364" width="5.5703125" style="536" customWidth="1"/>
    <col min="15365" max="15365" width="3.5703125" style="536" customWidth="1"/>
    <col min="15366" max="15366" width="8.7109375" style="536" bestFit="1" customWidth="1"/>
    <col min="15367" max="15367" width="11.28515625" style="536" bestFit="1" customWidth="1"/>
    <col min="15368" max="15368" width="8.7109375" style="536" customWidth="1"/>
    <col min="15369" max="15369" width="11.28515625" style="536" bestFit="1" customWidth="1"/>
    <col min="15370" max="15616" width="9.140625" style="536"/>
    <col min="15617" max="15617" width="3.28515625" style="536" customWidth="1"/>
    <col min="15618" max="15618" width="27" style="536" customWidth="1"/>
    <col min="15619" max="15619" width="10.85546875" style="536" customWidth="1"/>
    <col min="15620" max="15620" width="5.5703125" style="536" customWidth="1"/>
    <col min="15621" max="15621" width="3.5703125" style="536" customWidth="1"/>
    <col min="15622" max="15622" width="8.7109375" style="536" bestFit="1" customWidth="1"/>
    <col min="15623" max="15623" width="11.28515625" style="536" bestFit="1" customWidth="1"/>
    <col min="15624" max="15624" width="8.7109375" style="536" customWidth="1"/>
    <col min="15625" max="15625" width="11.28515625" style="536" bestFit="1" customWidth="1"/>
    <col min="15626" max="15872" width="9.140625" style="536"/>
    <col min="15873" max="15873" width="3.28515625" style="536" customWidth="1"/>
    <col min="15874" max="15874" width="27" style="536" customWidth="1"/>
    <col min="15875" max="15875" width="10.85546875" style="536" customWidth="1"/>
    <col min="15876" max="15876" width="5.5703125" style="536" customWidth="1"/>
    <col min="15877" max="15877" width="3.5703125" style="536" customWidth="1"/>
    <col min="15878" max="15878" width="8.7109375" style="536" bestFit="1" customWidth="1"/>
    <col min="15879" max="15879" width="11.28515625" style="536" bestFit="1" customWidth="1"/>
    <col min="15880" max="15880" width="8.7109375" style="536" customWidth="1"/>
    <col min="15881" max="15881" width="11.28515625" style="536" bestFit="1" customWidth="1"/>
    <col min="15882" max="16128" width="9.140625" style="536"/>
    <col min="16129" max="16129" width="3.28515625" style="536" customWidth="1"/>
    <col min="16130" max="16130" width="27" style="536" customWidth="1"/>
    <col min="16131" max="16131" width="10.85546875" style="536" customWidth="1"/>
    <col min="16132" max="16132" width="5.5703125" style="536" customWidth="1"/>
    <col min="16133" max="16133" width="3.5703125" style="536" customWidth="1"/>
    <col min="16134" max="16134" width="8.7109375" style="536" bestFit="1" customWidth="1"/>
    <col min="16135" max="16135" width="11.28515625" style="536" bestFit="1" customWidth="1"/>
    <col min="16136" max="16136" width="8.7109375" style="536" customWidth="1"/>
    <col min="16137" max="16137" width="11.28515625" style="536" bestFit="1" customWidth="1"/>
    <col min="16138" max="16384" width="9.140625" style="536"/>
  </cols>
  <sheetData>
    <row r="1" spans="1:9" ht="15.75">
      <c r="A1" s="532"/>
      <c r="B1" s="533" t="s">
        <v>656</v>
      </c>
      <c r="C1" s="534"/>
      <c r="D1" s="534"/>
      <c r="E1" s="534"/>
      <c r="F1" s="535"/>
      <c r="G1" s="535"/>
      <c r="H1" s="1365" t="s">
        <v>657</v>
      </c>
      <c r="I1" s="1204"/>
    </row>
    <row r="2" spans="1:9">
      <c r="A2" s="537"/>
      <c r="B2" s="538" t="s">
        <v>663</v>
      </c>
      <c r="C2" s="539"/>
      <c r="D2" s="539"/>
      <c r="E2" s="539"/>
      <c r="F2" s="540"/>
      <c r="G2" s="540"/>
      <c r="H2" s="1366">
        <f>SUM(I27)</f>
        <v>0</v>
      </c>
      <c r="I2" s="1306"/>
    </row>
    <row r="3" spans="1:9" ht="15.75" thickBot="1">
      <c r="A3" s="541"/>
      <c r="B3" s="542" t="s">
        <v>1939</v>
      </c>
      <c r="C3" s="543"/>
      <c r="D3" s="543"/>
      <c r="E3" s="543"/>
      <c r="F3" s="544"/>
      <c r="G3" s="544"/>
      <c r="H3" s="1311"/>
      <c r="I3" s="1312"/>
    </row>
    <row r="4" spans="1:9" ht="16.5" thickBot="1">
      <c r="A4" s="545"/>
      <c r="B4" s="546"/>
      <c r="C4" s="547"/>
      <c r="D4" s="548"/>
      <c r="E4" s="549"/>
      <c r="F4" s="550"/>
      <c r="G4" s="550"/>
      <c r="H4" s="550"/>
      <c r="I4" s="550"/>
    </row>
    <row r="5" spans="1:9" ht="15.75" thickTop="1">
      <c r="A5" s="1354" t="s">
        <v>1807</v>
      </c>
      <c r="B5" s="1356" t="s">
        <v>1808</v>
      </c>
      <c r="C5" s="1358" t="s">
        <v>1809</v>
      </c>
      <c r="D5" s="1367" t="s">
        <v>628</v>
      </c>
      <c r="E5" s="1362" t="s">
        <v>5</v>
      </c>
      <c r="F5" s="1347" t="s">
        <v>1810</v>
      </c>
      <c r="G5" s="1364"/>
      <c r="H5" s="1347" t="s">
        <v>1811</v>
      </c>
      <c r="I5" s="1348"/>
    </row>
    <row r="6" spans="1:9" ht="15.75" thickBot="1">
      <c r="A6" s="1355"/>
      <c r="B6" s="1357"/>
      <c r="C6" s="1359"/>
      <c r="D6" s="1368"/>
      <c r="E6" s="1363"/>
      <c r="F6" s="551" t="s">
        <v>1812</v>
      </c>
      <c r="G6" s="551" t="s">
        <v>1813</v>
      </c>
      <c r="H6" s="551" t="s">
        <v>1812</v>
      </c>
      <c r="I6" s="552" t="s">
        <v>1813</v>
      </c>
    </row>
    <row r="7" spans="1:9">
      <c r="A7" s="1349" t="s">
        <v>1860</v>
      </c>
      <c r="B7" s="1350"/>
      <c r="C7" s="1350"/>
      <c r="D7" s="1350"/>
      <c r="E7" s="1350"/>
      <c r="F7" s="1350"/>
      <c r="G7" s="1350"/>
      <c r="H7" s="1350"/>
      <c r="I7" s="1351"/>
    </row>
    <row r="8" spans="1:9" ht="33.75">
      <c r="A8" s="553" t="s">
        <v>1815</v>
      </c>
      <c r="B8" s="557" t="s">
        <v>1861</v>
      </c>
      <c r="C8" s="557"/>
      <c r="D8" s="559">
        <v>5</v>
      </c>
      <c r="E8" s="557" t="s">
        <v>12</v>
      </c>
      <c r="F8" s="84"/>
      <c r="G8" s="558">
        <f>F8*D8</f>
        <v>0</v>
      </c>
      <c r="H8" s="84"/>
      <c r="I8" s="558">
        <f>H8*D8</f>
        <v>0</v>
      </c>
    </row>
    <row r="9" spans="1:9" ht="33.75">
      <c r="A9" s="553" t="s">
        <v>1817</v>
      </c>
      <c r="B9" s="557" t="s">
        <v>1862</v>
      </c>
      <c r="C9" s="557"/>
      <c r="D9" s="559">
        <v>21</v>
      </c>
      <c r="E9" s="557" t="s">
        <v>12</v>
      </c>
      <c r="F9" s="84"/>
      <c r="G9" s="558">
        <f>F9*D9</f>
        <v>0</v>
      </c>
      <c r="H9" s="84"/>
      <c r="I9" s="558">
        <f>H9*D9</f>
        <v>0</v>
      </c>
    </row>
    <row r="10" spans="1:9" ht="56.25">
      <c r="A10" s="553" t="s">
        <v>1819</v>
      </c>
      <c r="B10" s="557" t="s">
        <v>1863</v>
      </c>
      <c r="C10" s="557"/>
      <c r="D10" s="559">
        <v>1</v>
      </c>
      <c r="E10" s="557" t="s">
        <v>597</v>
      </c>
      <c r="F10" s="84"/>
      <c r="G10" s="558">
        <f>F10*D10</f>
        <v>0</v>
      </c>
      <c r="H10" s="84"/>
      <c r="I10" s="558">
        <f>H10*D10</f>
        <v>0</v>
      </c>
    </row>
    <row r="11" spans="1:9">
      <c r="A11" s="553" t="s">
        <v>1821</v>
      </c>
      <c r="B11" s="557" t="s">
        <v>1864</v>
      </c>
      <c r="C11" s="557"/>
      <c r="D11" s="559">
        <v>5</v>
      </c>
      <c r="E11" s="557" t="s">
        <v>12</v>
      </c>
      <c r="F11" s="84"/>
      <c r="G11" s="558">
        <f t="shared" ref="G11:G20" si="0">F11*D11</f>
        <v>0</v>
      </c>
      <c r="H11" s="84"/>
      <c r="I11" s="558">
        <f t="shared" ref="I11:I20" si="1">H11*D11</f>
        <v>0</v>
      </c>
    </row>
    <row r="12" spans="1:9" ht="33.75">
      <c r="A12" s="553" t="s">
        <v>1823</v>
      </c>
      <c r="B12" s="557" t="s">
        <v>1865</v>
      </c>
      <c r="C12" s="557"/>
      <c r="D12" s="559">
        <v>1</v>
      </c>
      <c r="E12" s="557" t="s">
        <v>12</v>
      </c>
      <c r="F12" s="84"/>
      <c r="G12" s="558">
        <f t="shared" si="0"/>
        <v>0</v>
      </c>
      <c r="H12" s="84"/>
      <c r="I12" s="558">
        <f t="shared" si="1"/>
        <v>0</v>
      </c>
    </row>
    <row r="13" spans="1:9" ht="22.5">
      <c r="A13" s="553" t="s">
        <v>1825</v>
      </c>
      <c r="B13" s="554" t="s">
        <v>1866</v>
      </c>
      <c r="C13" s="555"/>
      <c r="D13" s="556">
        <v>1</v>
      </c>
      <c r="E13" s="557" t="s">
        <v>12</v>
      </c>
      <c r="F13" s="86"/>
      <c r="G13" s="558">
        <f t="shared" si="0"/>
        <v>0</v>
      </c>
      <c r="H13" s="85"/>
      <c r="I13" s="558">
        <f t="shared" si="1"/>
        <v>0</v>
      </c>
    </row>
    <row r="14" spans="1:9" ht="22.5">
      <c r="A14" s="553" t="s">
        <v>1827</v>
      </c>
      <c r="B14" s="557" t="s">
        <v>1867</v>
      </c>
      <c r="C14" s="557"/>
      <c r="D14" s="559">
        <v>1</v>
      </c>
      <c r="E14" s="557" t="s">
        <v>12</v>
      </c>
      <c r="F14" s="84"/>
      <c r="G14" s="558">
        <f>F14*D14</f>
        <v>0</v>
      </c>
      <c r="H14" s="84"/>
      <c r="I14" s="558">
        <f>H14*D14</f>
        <v>0</v>
      </c>
    </row>
    <row r="15" spans="1:9">
      <c r="A15" s="553" t="s">
        <v>1829</v>
      </c>
      <c r="B15" s="557" t="s">
        <v>1868</v>
      </c>
      <c r="C15" s="557"/>
      <c r="D15" s="559">
        <v>2</v>
      </c>
      <c r="E15" s="557" t="s">
        <v>12</v>
      </c>
      <c r="F15" s="84"/>
      <c r="G15" s="558">
        <f t="shared" si="0"/>
        <v>0</v>
      </c>
      <c r="H15" s="84"/>
      <c r="I15" s="558">
        <f t="shared" si="1"/>
        <v>0</v>
      </c>
    </row>
    <row r="16" spans="1:9" ht="56.25">
      <c r="A16" s="553" t="s">
        <v>1831</v>
      </c>
      <c r="B16" s="557" t="s">
        <v>1869</v>
      </c>
      <c r="C16" s="557"/>
      <c r="D16" s="556">
        <v>2</v>
      </c>
      <c r="E16" s="557" t="s">
        <v>12</v>
      </c>
      <c r="F16" s="84"/>
      <c r="G16" s="558">
        <f t="shared" si="0"/>
        <v>0</v>
      </c>
      <c r="H16" s="84"/>
      <c r="I16" s="558">
        <f t="shared" si="1"/>
        <v>0</v>
      </c>
    </row>
    <row r="17" spans="1:9" ht="22.5">
      <c r="A17" s="553" t="s">
        <v>1833</v>
      </c>
      <c r="B17" s="557" t="s">
        <v>1870</v>
      </c>
      <c r="C17" s="557"/>
      <c r="D17" s="559">
        <v>2</v>
      </c>
      <c r="E17" s="557" t="s">
        <v>12</v>
      </c>
      <c r="F17" s="84"/>
      <c r="G17" s="558">
        <f t="shared" si="0"/>
        <v>0</v>
      </c>
      <c r="H17" s="84"/>
      <c r="I17" s="558">
        <f t="shared" si="1"/>
        <v>0</v>
      </c>
    </row>
    <row r="18" spans="1:9" ht="22.5">
      <c r="A18" s="553" t="s">
        <v>1835</v>
      </c>
      <c r="B18" s="557" t="s">
        <v>1871</v>
      </c>
      <c r="C18" s="557"/>
      <c r="D18" s="559">
        <v>26</v>
      </c>
      <c r="E18" s="557" t="s">
        <v>12</v>
      </c>
      <c r="F18" s="84"/>
      <c r="G18" s="558">
        <f>F18*D18</f>
        <v>0</v>
      </c>
      <c r="H18" s="84"/>
      <c r="I18" s="558">
        <f>H18*D18</f>
        <v>0</v>
      </c>
    </row>
    <row r="19" spans="1:9">
      <c r="A19" s="553" t="s">
        <v>1837</v>
      </c>
      <c r="B19" s="557" t="s">
        <v>1872</v>
      </c>
      <c r="C19" s="557"/>
      <c r="D19" s="559">
        <v>26</v>
      </c>
      <c r="E19" s="557" t="s">
        <v>12</v>
      </c>
      <c r="F19" s="84"/>
      <c r="G19" s="558">
        <f t="shared" si="0"/>
        <v>0</v>
      </c>
      <c r="H19" s="84"/>
      <c r="I19" s="558">
        <f t="shared" si="1"/>
        <v>0</v>
      </c>
    </row>
    <row r="20" spans="1:9" ht="23.25" thickBot="1">
      <c r="A20" s="553" t="s">
        <v>1839</v>
      </c>
      <c r="B20" s="557" t="s">
        <v>1873</v>
      </c>
      <c r="C20" s="557"/>
      <c r="D20" s="559">
        <v>26</v>
      </c>
      <c r="E20" s="557" t="s">
        <v>12</v>
      </c>
      <c r="F20" s="84"/>
      <c r="G20" s="558">
        <f t="shared" si="0"/>
        <v>0</v>
      </c>
      <c r="H20" s="84"/>
      <c r="I20" s="558">
        <f t="shared" si="1"/>
        <v>0</v>
      </c>
    </row>
    <row r="21" spans="1:9" ht="15.75" thickBot="1">
      <c r="A21" s="561"/>
      <c r="B21" s="562" t="s">
        <v>185</v>
      </c>
      <c r="C21" s="563"/>
      <c r="D21" s="564"/>
      <c r="E21" s="563"/>
      <c r="F21" s="565"/>
      <c r="G21" s="566">
        <f>SUM(G8:G20)</f>
        <v>0</v>
      </c>
      <c r="H21" s="567"/>
      <c r="I21" s="568">
        <f>SUM(I8:I20)</f>
        <v>0</v>
      </c>
    </row>
    <row r="22" spans="1:9">
      <c r="A22" s="589"/>
      <c r="B22" s="593" t="s">
        <v>1855</v>
      </c>
      <c r="C22" s="593"/>
      <c r="D22" s="592">
        <v>1</v>
      </c>
      <c r="E22" s="593" t="s">
        <v>597</v>
      </c>
      <c r="F22" s="558"/>
      <c r="G22" s="558"/>
      <c r="H22" s="84"/>
      <c r="I22" s="594">
        <f>H22*D22</f>
        <v>0</v>
      </c>
    </row>
    <row r="23" spans="1:9" ht="22.5">
      <c r="A23" s="589"/>
      <c r="B23" s="593" t="s">
        <v>1856</v>
      </c>
      <c r="C23" s="593"/>
      <c r="D23" s="592">
        <v>1</v>
      </c>
      <c r="E23" s="593" t="s">
        <v>597</v>
      </c>
      <c r="F23" s="558"/>
      <c r="G23" s="558"/>
      <c r="H23" s="84"/>
      <c r="I23" s="594">
        <f>H23*D23</f>
        <v>0</v>
      </c>
    </row>
    <row r="24" spans="1:9" ht="33.75">
      <c r="A24" s="589"/>
      <c r="B24" s="593" t="s">
        <v>1874</v>
      </c>
      <c r="C24" s="593"/>
      <c r="D24" s="592">
        <v>52</v>
      </c>
      <c r="E24" s="593" t="s">
        <v>846</v>
      </c>
      <c r="F24" s="558"/>
      <c r="G24" s="558"/>
      <c r="H24" s="84"/>
      <c r="I24" s="594">
        <f>H24*D24</f>
        <v>0</v>
      </c>
    </row>
    <row r="25" spans="1:9">
      <c r="A25" s="589"/>
      <c r="B25" s="593" t="s">
        <v>1857</v>
      </c>
      <c r="C25" s="593"/>
      <c r="D25" s="592">
        <v>1</v>
      </c>
      <c r="E25" s="593" t="s">
        <v>597</v>
      </c>
      <c r="F25" s="558"/>
      <c r="G25" s="558"/>
      <c r="H25" s="84"/>
      <c r="I25" s="594">
        <f>H25*D25</f>
        <v>0</v>
      </c>
    </row>
    <row r="26" spans="1:9">
      <c r="A26" s="589"/>
      <c r="B26" s="617" t="s">
        <v>1858</v>
      </c>
      <c r="C26" s="593"/>
      <c r="D26" s="592">
        <v>1</v>
      </c>
      <c r="E26" s="618" t="s">
        <v>597</v>
      </c>
      <c r="F26" s="594"/>
      <c r="G26" s="594"/>
      <c r="H26" s="84"/>
      <c r="I26" s="594">
        <f>H26*D26</f>
        <v>0</v>
      </c>
    </row>
    <row r="27" spans="1:9" ht="15.75" thickBot="1">
      <c r="A27" s="569"/>
      <c r="B27" s="570" t="s">
        <v>1859</v>
      </c>
      <c r="C27" s="571"/>
      <c r="D27" s="572"/>
      <c r="E27" s="571"/>
      <c r="F27" s="573"/>
      <c r="G27" s="573"/>
      <c r="H27" s="573"/>
      <c r="I27" s="574">
        <f>SUM(I22:I26,G21,I21)</f>
        <v>0</v>
      </c>
    </row>
    <row r="28" spans="1:9" ht="15.75" thickTop="1"/>
  </sheetData>
  <sheetProtection password="CA0F" sheet="1" objects="1" scenarios="1"/>
  <mergeCells count="10">
    <mergeCell ref="H5:I5"/>
    <mergeCell ref="A7:I7"/>
    <mergeCell ref="H1:I1"/>
    <mergeCell ref="H2:I3"/>
    <mergeCell ref="A5:A6"/>
    <mergeCell ref="B5:B6"/>
    <mergeCell ref="C5:C6"/>
    <mergeCell ref="D5:D6"/>
    <mergeCell ref="E5:E6"/>
    <mergeCell ref="F5:G5"/>
  </mergeCells>
  <pageMargins left="0.70866141732283472" right="0.70866141732283472" top="0.78740157480314965" bottom="0.78740157480314965" header="0.31496062992125984" footer="0.31496062992125984"/>
  <pageSetup paperSize="9" scale="67" fitToHeight="2" orientation="portrait" r:id="rId1"/>
  <headerFooter>
    <oddHeader>&amp;C&amp;"-,Tučné"&amp;14 Kontrolní rozpočet CCTV</oddHeader>
    <oddFooter>&amp;C&amp;F&amp;R&amp;P /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
  <sheetViews>
    <sheetView view="pageBreakPreview" topLeftCell="A16" zoomScaleNormal="100" zoomScaleSheetLayoutView="100" workbookViewId="0">
      <selection activeCell="I41" sqref="I41"/>
    </sheetView>
  </sheetViews>
  <sheetFormatPr defaultRowHeight="12.75"/>
  <cols>
    <col min="1" max="1" width="3.28515625" style="620" customWidth="1"/>
    <col min="2" max="2" width="27" style="581" customWidth="1"/>
    <col min="3" max="3" width="11.85546875" style="581" customWidth="1"/>
    <col min="4" max="4" width="6.5703125" style="621" customWidth="1"/>
    <col min="5" max="5" width="3.140625" style="622" customWidth="1"/>
    <col min="6" max="6" width="16.85546875" style="623" customWidth="1"/>
    <col min="7" max="7" width="18.5703125" style="623" customWidth="1"/>
    <col min="8" max="8" width="17.5703125" style="623" customWidth="1"/>
    <col min="9" max="9" width="26.42578125" style="623" customWidth="1"/>
    <col min="10" max="10" width="10" style="581" customWidth="1"/>
    <col min="11" max="256" width="9.140625" style="581"/>
    <col min="257" max="257" width="3.28515625" style="581" customWidth="1"/>
    <col min="258" max="258" width="27" style="581" customWidth="1"/>
    <col min="259" max="259" width="11.85546875" style="581" customWidth="1"/>
    <col min="260" max="260" width="6.5703125" style="581" customWidth="1"/>
    <col min="261" max="261" width="3.140625" style="581" customWidth="1"/>
    <col min="262" max="262" width="6.85546875" style="581" bestFit="1" customWidth="1"/>
    <col min="263" max="263" width="11.28515625" style="581" bestFit="1" customWidth="1"/>
    <col min="264" max="264" width="7.85546875" style="581" bestFit="1" customWidth="1"/>
    <col min="265" max="265" width="11.28515625" style="581" bestFit="1" customWidth="1"/>
    <col min="266" max="266" width="10" style="581" customWidth="1"/>
    <col min="267" max="512" width="9.140625" style="581"/>
    <col min="513" max="513" width="3.28515625" style="581" customWidth="1"/>
    <col min="514" max="514" width="27" style="581" customWidth="1"/>
    <col min="515" max="515" width="11.85546875" style="581" customWidth="1"/>
    <col min="516" max="516" width="6.5703125" style="581" customWidth="1"/>
    <col min="517" max="517" width="3.140625" style="581" customWidth="1"/>
    <col min="518" max="518" width="6.85546875" style="581" bestFit="1" customWidth="1"/>
    <col min="519" max="519" width="11.28515625" style="581" bestFit="1" customWidth="1"/>
    <col min="520" max="520" width="7.85546875" style="581" bestFit="1" customWidth="1"/>
    <col min="521" max="521" width="11.28515625" style="581" bestFit="1" customWidth="1"/>
    <col min="522" max="522" width="10" style="581" customWidth="1"/>
    <col min="523" max="768" width="9.140625" style="581"/>
    <col min="769" max="769" width="3.28515625" style="581" customWidth="1"/>
    <col min="770" max="770" width="27" style="581" customWidth="1"/>
    <col min="771" max="771" width="11.85546875" style="581" customWidth="1"/>
    <col min="772" max="772" width="6.5703125" style="581" customWidth="1"/>
    <col min="773" max="773" width="3.140625" style="581" customWidth="1"/>
    <col min="774" max="774" width="6.85546875" style="581" bestFit="1" customWidth="1"/>
    <col min="775" max="775" width="11.28515625" style="581" bestFit="1" customWidth="1"/>
    <col min="776" max="776" width="7.85546875" style="581" bestFit="1" customWidth="1"/>
    <col min="777" max="777" width="11.28515625" style="581" bestFit="1" customWidth="1"/>
    <col min="778" max="778" width="10" style="581" customWidth="1"/>
    <col min="779" max="1024" width="9.140625" style="581"/>
    <col min="1025" max="1025" width="3.28515625" style="581" customWidth="1"/>
    <col min="1026" max="1026" width="27" style="581" customWidth="1"/>
    <col min="1027" max="1027" width="11.85546875" style="581" customWidth="1"/>
    <col min="1028" max="1028" width="6.5703125" style="581" customWidth="1"/>
    <col min="1029" max="1029" width="3.140625" style="581" customWidth="1"/>
    <col min="1030" max="1030" width="6.85546875" style="581" bestFit="1" customWidth="1"/>
    <col min="1031" max="1031" width="11.28515625" style="581" bestFit="1" customWidth="1"/>
    <col min="1032" max="1032" width="7.85546875" style="581" bestFit="1" customWidth="1"/>
    <col min="1033" max="1033" width="11.28515625" style="581" bestFit="1" customWidth="1"/>
    <col min="1034" max="1034" width="10" style="581" customWidth="1"/>
    <col min="1035" max="1280" width="9.140625" style="581"/>
    <col min="1281" max="1281" width="3.28515625" style="581" customWidth="1"/>
    <col min="1282" max="1282" width="27" style="581" customWidth="1"/>
    <col min="1283" max="1283" width="11.85546875" style="581" customWidth="1"/>
    <col min="1284" max="1284" width="6.5703125" style="581" customWidth="1"/>
    <col min="1285" max="1285" width="3.140625" style="581" customWidth="1"/>
    <col min="1286" max="1286" width="6.85546875" style="581" bestFit="1" customWidth="1"/>
    <col min="1287" max="1287" width="11.28515625" style="581" bestFit="1" customWidth="1"/>
    <col min="1288" max="1288" width="7.85546875" style="581" bestFit="1" customWidth="1"/>
    <col min="1289" max="1289" width="11.28515625" style="581" bestFit="1" customWidth="1"/>
    <col min="1290" max="1290" width="10" style="581" customWidth="1"/>
    <col min="1291" max="1536" width="9.140625" style="581"/>
    <col min="1537" max="1537" width="3.28515625" style="581" customWidth="1"/>
    <col min="1538" max="1538" width="27" style="581" customWidth="1"/>
    <col min="1539" max="1539" width="11.85546875" style="581" customWidth="1"/>
    <col min="1540" max="1540" width="6.5703125" style="581" customWidth="1"/>
    <col min="1541" max="1541" width="3.140625" style="581" customWidth="1"/>
    <col min="1542" max="1542" width="6.85546875" style="581" bestFit="1" customWidth="1"/>
    <col min="1543" max="1543" width="11.28515625" style="581" bestFit="1" customWidth="1"/>
    <col min="1544" max="1544" width="7.85546875" style="581" bestFit="1" customWidth="1"/>
    <col min="1545" max="1545" width="11.28515625" style="581" bestFit="1" customWidth="1"/>
    <col min="1546" max="1546" width="10" style="581" customWidth="1"/>
    <col min="1547" max="1792" width="9.140625" style="581"/>
    <col min="1793" max="1793" width="3.28515625" style="581" customWidth="1"/>
    <col min="1794" max="1794" width="27" style="581" customWidth="1"/>
    <col min="1795" max="1795" width="11.85546875" style="581" customWidth="1"/>
    <col min="1796" max="1796" width="6.5703125" style="581" customWidth="1"/>
    <col min="1797" max="1797" width="3.140625" style="581" customWidth="1"/>
    <col min="1798" max="1798" width="6.85546875" style="581" bestFit="1" customWidth="1"/>
    <col min="1799" max="1799" width="11.28515625" style="581" bestFit="1" customWidth="1"/>
    <col min="1800" max="1800" width="7.85546875" style="581" bestFit="1" customWidth="1"/>
    <col min="1801" max="1801" width="11.28515625" style="581" bestFit="1" customWidth="1"/>
    <col min="1802" max="1802" width="10" style="581" customWidth="1"/>
    <col min="1803" max="2048" width="9.140625" style="581"/>
    <col min="2049" max="2049" width="3.28515625" style="581" customWidth="1"/>
    <col min="2050" max="2050" width="27" style="581" customWidth="1"/>
    <col min="2051" max="2051" width="11.85546875" style="581" customWidth="1"/>
    <col min="2052" max="2052" width="6.5703125" style="581" customWidth="1"/>
    <col min="2053" max="2053" width="3.140625" style="581" customWidth="1"/>
    <col min="2054" max="2054" width="6.85546875" style="581" bestFit="1" customWidth="1"/>
    <col min="2055" max="2055" width="11.28515625" style="581" bestFit="1" customWidth="1"/>
    <col min="2056" max="2056" width="7.85546875" style="581" bestFit="1" customWidth="1"/>
    <col min="2057" max="2057" width="11.28515625" style="581" bestFit="1" customWidth="1"/>
    <col min="2058" max="2058" width="10" style="581" customWidth="1"/>
    <col min="2059" max="2304" width="9.140625" style="581"/>
    <col min="2305" max="2305" width="3.28515625" style="581" customWidth="1"/>
    <col min="2306" max="2306" width="27" style="581" customWidth="1"/>
    <col min="2307" max="2307" width="11.85546875" style="581" customWidth="1"/>
    <col min="2308" max="2308" width="6.5703125" style="581" customWidth="1"/>
    <col min="2309" max="2309" width="3.140625" style="581" customWidth="1"/>
    <col min="2310" max="2310" width="6.85546875" style="581" bestFit="1" customWidth="1"/>
    <col min="2311" max="2311" width="11.28515625" style="581" bestFit="1" customWidth="1"/>
    <col min="2312" max="2312" width="7.85546875" style="581" bestFit="1" customWidth="1"/>
    <col min="2313" max="2313" width="11.28515625" style="581" bestFit="1" customWidth="1"/>
    <col min="2314" max="2314" width="10" style="581" customWidth="1"/>
    <col min="2315" max="2560" width="9.140625" style="581"/>
    <col min="2561" max="2561" width="3.28515625" style="581" customWidth="1"/>
    <col min="2562" max="2562" width="27" style="581" customWidth="1"/>
    <col min="2563" max="2563" width="11.85546875" style="581" customWidth="1"/>
    <col min="2564" max="2564" width="6.5703125" style="581" customWidth="1"/>
    <col min="2565" max="2565" width="3.140625" style="581" customWidth="1"/>
    <col min="2566" max="2566" width="6.85546875" style="581" bestFit="1" customWidth="1"/>
    <col min="2567" max="2567" width="11.28515625" style="581" bestFit="1" customWidth="1"/>
    <col min="2568" max="2568" width="7.85546875" style="581" bestFit="1" customWidth="1"/>
    <col min="2569" max="2569" width="11.28515625" style="581" bestFit="1" customWidth="1"/>
    <col min="2570" max="2570" width="10" style="581" customWidth="1"/>
    <col min="2571" max="2816" width="9.140625" style="581"/>
    <col min="2817" max="2817" width="3.28515625" style="581" customWidth="1"/>
    <col min="2818" max="2818" width="27" style="581" customWidth="1"/>
    <col min="2819" max="2819" width="11.85546875" style="581" customWidth="1"/>
    <col min="2820" max="2820" width="6.5703125" style="581" customWidth="1"/>
    <col min="2821" max="2821" width="3.140625" style="581" customWidth="1"/>
    <col min="2822" max="2822" width="6.85546875" style="581" bestFit="1" customWidth="1"/>
    <col min="2823" max="2823" width="11.28515625" style="581" bestFit="1" customWidth="1"/>
    <col min="2824" max="2824" width="7.85546875" style="581" bestFit="1" customWidth="1"/>
    <col min="2825" max="2825" width="11.28515625" style="581" bestFit="1" customWidth="1"/>
    <col min="2826" max="2826" width="10" style="581" customWidth="1"/>
    <col min="2827" max="3072" width="9.140625" style="581"/>
    <col min="3073" max="3073" width="3.28515625" style="581" customWidth="1"/>
    <col min="3074" max="3074" width="27" style="581" customWidth="1"/>
    <col min="3075" max="3075" width="11.85546875" style="581" customWidth="1"/>
    <col min="3076" max="3076" width="6.5703125" style="581" customWidth="1"/>
    <col min="3077" max="3077" width="3.140625" style="581" customWidth="1"/>
    <col min="3078" max="3078" width="6.85546875" style="581" bestFit="1" customWidth="1"/>
    <col min="3079" max="3079" width="11.28515625" style="581" bestFit="1" customWidth="1"/>
    <col min="3080" max="3080" width="7.85546875" style="581" bestFit="1" customWidth="1"/>
    <col min="3081" max="3081" width="11.28515625" style="581" bestFit="1" customWidth="1"/>
    <col min="3082" max="3082" width="10" style="581" customWidth="1"/>
    <col min="3083" max="3328" width="9.140625" style="581"/>
    <col min="3329" max="3329" width="3.28515625" style="581" customWidth="1"/>
    <col min="3330" max="3330" width="27" style="581" customWidth="1"/>
    <col min="3331" max="3331" width="11.85546875" style="581" customWidth="1"/>
    <col min="3332" max="3332" width="6.5703125" style="581" customWidth="1"/>
    <col min="3333" max="3333" width="3.140625" style="581" customWidth="1"/>
    <col min="3334" max="3334" width="6.85546875" style="581" bestFit="1" customWidth="1"/>
    <col min="3335" max="3335" width="11.28515625" style="581" bestFit="1" customWidth="1"/>
    <col min="3336" max="3336" width="7.85546875" style="581" bestFit="1" customWidth="1"/>
    <col min="3337" max="3337" width="11.28515625" style="581" bestFit="1" customWidth="1"/>
    <col min="3338" max="3338" width="10" style="581" customWidth="1"/>
    <col min="3339" max="3584" width="9.140625" style="581"/>
    <col min="3585" max="3585" width="3.28515625" style="581" customWidth="1"/>
    <col min="3586" max="3586" width="27" style="581" customWidth="1"/>
    <col min="3587" max="3587" width="11.85546875" style="581" customWidth="1"/>
    <col min="3588" max="3588" width="6.5703125" style="581" customWidth="1"/>
    <col min="3589" max="3589" width="3.140625" style="581" customWidth="1"/>
    <col min="3590" max="3590" width="6.85546875" style="581" bestFit="1" customWidth="1"/>
    <col min="3591" max="3591" width="11.28515625" style="581" bestFit="1" customWidth="1"/>
    <col min="3592" max="3592" width="7.85546875" style="581" bestFit="1" customWidth="1"/>
    <col min="3593" max="3593" width="11.28515625" style="581" bestFit="1" customWidth="1"/>
    <col min="3594" max="3594" width="10" style="581" customWidth="1"/>
    <col min="3595" max="3840" width="9.140625" style="581"/>
    <col min="3841" max="3841" width="3.28515625" style="581" customWidth="1"/>
    <col min="3842" max="3842" width="27" style="581" customWidth="1"/>
    <col min="3843" max="3843" width="11.85546875" style="581" customWidth="1"/>
    <col min="3844" max="3844" width="6.5703125" style="581" customWidth="1"/>
    <col min="3845" max="3845" width="3.140625" style="581" customWidth="1"/>
    <col min="3846" max="3846" width="6.85546875" style="581" bestFit="1" customWidth="1"/>
    <col min="3847" max="3847" width="11.28515625" style="581" bestFit="1" customWidth="1"/>
    <col min="3848" max="3848" width="7.85546875" style="581" bestFit="1" customWidth="1"/>
    <col min="3849" max="3849" width="11.28515625" style="581" bestFit="1" customWidth="1"/>
    <col min="3850" max="3850" width="10" style="581" customWidth="1"/>
    <col min="3851" max="4096" width="9.140625" style="581"/>
    <col min="4097" max="4097" width="3.28515625" style="581" customWidth="1"/>
    <col min="4098" max="4098" width="27" style="581" customWidth="1"/>
    <col min="4099" max="4099" width="11.85546875" style="581" customWidth="1"/>
    <col min="4100" max="4100" width="6.5703125" style="581" customWidth="1"/>
    <col min="4101" max="4101" width="3.140625" style="581" customWidth="1"/>
    <col min="4102" max="4102" width="6.85546875" style="581" bestFit="1" customWidth="1"/>
    <col min="4103" max="4103" width="11.28515625" style="581" bestFit="1" customWidth="1"/>
    <col min="4104" max="4104" width="7.85546875" style="581" bestFit="1" customWidth="1"/>
    <col min="4105" max="4105" width="11.28515625" style="581" bestFit="1" customWidth="1"/>
    <col min="4106" max="4106" width="10" style="581" customWidth="1"/>
    <col min="4107" max="4352" width="9.140625" style="581"/>
    <col min="4353" max="4353" width="3.28515625" style="581" customWidth="1"/>
    <col min="4354" max="4354" width="27" style="581" customWidth="1"/>
    <col min="4355" max="4355" width="11.85546875" style="581" customWidth="1"/>
    <col min="4356" max="4356" width="6.5703125" style="581" customWidth="1"/>
    <col min="4357" max="4357" width="3.140625" style="581" customWidth="1"/>
    <col min="4358" max="4358" width="6.85546875" style="581" bestFit="1" customWidth="1"/>
    <col min="4359" max="4359" width="11.28515625" style="581" bestFit="1" customWidth="1"/>
    <col min="4360" max="4360" width="7.85546875" style="581" bestFit="1" customWidth="1"/>
    <col min="4361" max="4361" width="11.28515625" style="581" bestFit="1" customWidth="1"/>
    <col min="4362" max="4362" width="10" style="581" customWidth="1"/>
    <col min="4363" max="4608" width="9.140625" style="581"/>
    <col min="4609" max="4609" width="3.28515625" style="581" customWidth="1"/>
    <col min="4610" max="4610" width="27" style="581" customWidth="1"/>
    <col min="4611" max="4611" width="11.85546875" style="581" customWidth="1"/>
    <col min="4612" max="4612" width="6.5703125" style="581" customWidth="1"/>
    <col min="4613" max="4613" width="3.140625" style="581" customWidth="1"/>
    <col min="4614" max="4614" width="6.85546875" style="581" bestFit="1" customWidth="1"/>
    <col min="4615" max="4615" width="11.28515625" style="581" bestFit="1" customWidth="1"/>
    <col min="4616" max="4616" width="7.85546875" style="581" bestFit="1" customWidth="1"/>
    <col min="4617" max="4617" width="11.28515625" style="581" bestFit="1" customWidth="1"/>
    <col min="4618" max="4618" width="10" style="581" customWidth="1"/>
    <col min="4619" max="4864" width="9.140625" style="581"/>
    <col min="4865" max="4865" width="3.28515625" style="581" customWidth="1"/>
    <col min="4866" max="4866" width="27" style="581" customWidth="1"/>
    <col min="4867" max="4867" width="11.85546875" style="581" customWidth="1"/>
    <col min="4868" max="4868" width="6.5703125" style="581" customWidth="1"/>
    <col min="4869" max="4869" width="3.140625" style="581" customWidth="1"/>
    <col min="4870" max="4870" width="6.85546875" style="581" bestFit="1" customWidth="1"/>
    <col min="4871" max="4871" width="11.28515625" style="581" bestFit="1" customWidth="1"/>
    <col min="4872" max="4872" width="7.85546875" style="581" bestFit="1" customWidth="1"/>
    <col min="4873" max="4873" width="11.28515625" style="581" bestFit="1" customWidth="1"/>
    <col min="4874" max="4874" width="10" style="581" customWidth="1"/>
    <col min="4875" max="5120" width="9.140625" style="581"/>
    <col min="5121" max="5121" width="3.28515625" style="581" customWidth="1"/>
    <col min="5122" max="5122" width="27" style="581" customWidth="1"/>
    <col min="5123" max="5123" width="11.85546875" style="581" customWidth="1"/>
    <col min="5124" max="5124" width="6.5703125" style="581" customWidth="1"/>
    <col min="5125" max="5125" width="3.140625" style="581" customWidth="1"/>
    <col min="5126" max="5126" width="6.85546875" style="581" bestFit="1" customWidth="1"/>
    <col min="5127" max="5127" width="11.28515625" style="581" bestFit="1" customWidth="1"/>
    <col min="5128" max="5128" width="7.85546875" style="581" bestFit="1" customWidth="1"/>
    <col min="5129" max="5129" width="11.28515625" style="581" bestFit="1" customWidth="1"/>
    <col min="5130" max="5130" width="10" style="581" customWidth="1"/>
    <col min="5131" max="5376" width="9.140625" style="581"/>
    <col min="5377" max="5377" width="3.28515625" style="581" customWidth="1"/>
    <col min="5378" max="5378" width="27" style="581" customWidth="1"/>
    <col min="5379" max="5379" width="11.85546875" style="581" customWidth="1"/>
    <col min="5380" max="5380" width="6.5703125" style="581" customWidth="1"/>
    <col min="5381" max="5381" width="3.140625" style="581" customWidth="1"/>
    <col min="5382" max="5382" width="6.85546875" style="581" bestFit="1" customWidth="1"/>
    <col min="5383" max="5383" width="11.28515625" style="581" bestFit="1" customWidth="1"/>
    <col min="5384" max="5384" width="7.85546875" style="581" bestFit="1" customWidth="1"/>
    <col min="5385" max="5385" width="11.28515625" style="581" bestFit="1" customWidth="1"/>
    <col min="5386" max="5386" width="10" style="581" customWidth="1"/>
    <col min="5387" max="5632" width="9.140625" style="581"/>
    <col min="5633" max="5633" width="3.28515625" style="581" customWidth="1"/>
    <col min="5634" max="5634" width="27" style="581" customWidth="1"/>
    <col min="5635" max="5635" width="11.85546875" style="581" customWidth="1"/>
    <col min="5636" max="5636" width="6.5703125" style="581" customWidth="1"/>
    <col min="5637" max="5637" width="3.140625" style="581" customWidth="1"/>
    <col min="5638" max="5638" width="6.85546875" style="581" bestFit="1" customWidth="1"/>
    <col min="5639" max="5639" width="11.28515625" style="581" bestFit="1" customWidth="1"/>
    <col min="5640" max="5640" width="7.85546875" style="581" bestFit="1" customWidth="1"/>
    <col min="5641" max="5641" width="11.28515625" style="581" bestFit="1" customWidth="1"/>
    <col min="5642" max="5642" width="10" style="581" customWidth="1"/>
    <col min="5643" max="5888" width="9.140625" style="581"/>
    <col min="5889" max="5889" width="3.28515625" style="581" customWidth="1"/>
    <col min="5890" max="5890" width="27" style="581" customWidth="1"/>
    <col min="5891" max="5891" width="11.85546875" style="581" customWidth="1"/>
    <col min="5892" max="5892" width="6.5703125" style="581" customWidth="1"/>
    <col min="5893" max="5893" width="3.140625" style="581" customWidth="1"/>
    <col min="5894" max="5894" width="6.85546875" style="581" bestFit="1" customWidth="1"/>
    <col min="5895" max="5895" width="11.28515625" style="581" bestFit="1" customWidth="1"/>
    <col min="5896" max="5896" width="7.85546875" style="581" bestFit="1" customWidth="1"/>
    <col min="5897" max="5897" width="11.28515625" style="581" bestFit="1" customWidth="1"/>
    <col min="5898" max="5898" width="10" style="581" customWidth="1"/>
    <col min="5899" max="6144" width="9.140625" style="581"/>
    <col min="6145" max="6145" width="3.28515625" style="581" customWidth="1"/>
    <col min="6146" max="6146" width="27" style="581" customWidth="1"/>
    <col min="6147" max="6147" width="11.85546875" style="581" customWidth="1"/>
    <col min="6148" max="6148" width="6.5703125" style="581" customWidth="1"/>
    <col min="6149" max="6149" width="3.140625" style="581" customWidth="1"/>
    <col min="6150" max="6150" width="6.85546875" style="581" bestFit="1" customWidth="1"/>
    <col min="6151" max="6151" width="11.28515625" style="581" bestFit="1" customWidth="1"/>
    <col min="6152" max="6152" width="7.85546875" style="581" bestFit="1" customWidth="1"/>
    <col min="6153" max="6153" width="11.28515625" style="581" bestFit="1" customWidth="1"/>
    <col min="6154" max="6154" width="10" style="581" customWidth="1"/>
    <col min="6155" max="6400" width="9.140625" style="581"/>
    <col min="6401" max="6401" width="3.28515625" style="581" customWidth="1"/>
    <col min="6402" max="6402" width="27" style="581" customWidth="1"/>
    <col min="6403" max="6403" width="11.85546875" style="581" customWidth="1"/>
    <col min="6404" max="6404" width="6.5703125" style="581" customWidth="1"/>
    <col min="6405" max="6405" width="3.140625" style="581" customWidth="1"/>
    <col min="6406" max="6406" width="6.85546875" style="581" bestFit="1" customWidth="1"/>
    <col min="6407" max="6407" width="11.28515625" style="581" bestFit="1" customWidth="1"/>
    <col min="6408" max="6408" width="7.85546875" style="581" bestFit="1" customWidth="1"/>
    <col min="6409" max="6409" width="11.28515625" style="581" bestFit="1" customWidth="1"/>
    <col min="6410" max="6410" width="10" style="581" customWidth="1"/>
    <col min="6411" max="6656" width="9.140625" style="581"/>
    <col min="6657" max="6657" width="3.28515625" style="581" customWidth="1"/>
    <col min="6658" max="6658" width="27" style="581" customWidth="1"/>
    <col min="6659" max="6659" width="11.85546875" style="581" customWidth="1"/>
    <col min="6660" max="6660" width="6.5703125" style="581" customWidth="1"/>
    <col min="6661" max="6661" width="3.140625" style="581" customWidth="1"/>
    <col min="6662" max="6662" width="6.85546875" style="581" bestFit="1" customWidth="1"/>
    <col min="6663" max="6663" width="11.28515625" style="581" bestFit="1" customWidth="1"/>
    <col min="6664" max="6664" width="7.85546875" style="581" bestFit="1" customWidth="1"/>
    <col min="6665" max="6665" width="11.28515625" style="581" bestFit="1" customWidth="1"/>
    <col min="6666" max="6666" width="10" style="581" customWidth="1"/>
    <col min="6667" max="6912" width="9.140625" style="581"/>
    <col min="6913" max="6913" width="3.28515625" style="581" customWidth="1"/>
    <col min="6914" max="6914" width="27" style="581" customWidth="1"/>
    <col min="6915" max="6915" width="11.85546875" style="581" customWidth="1"/>
    <col min="6916" max="6916" width="6.5703125" style="581" customWidth="1"/>
    <col min="6917" max="6917" width="3.140625" style="581" customWidth="1"/>
    <col min="6918" max="6918" width="6.85546875" style="581" bestFit="1" customWidth="1"/>
    <col min="6919" max="6919" width="11.28515625" style="581" bestFit="1" customWidth="1"/>
    <col min="6920" max="6920" width="7.85546875" style="581" bestFit="1" customWidth="1"/>
    <col min="6921" max="6921" width="11.28515625" style="581" bestFit="1" customWidth="1"/>
    <col min="6922" max="6922" width="10" style="581" customWidth="1"/>
    <col min="6923" max="7168" width="9.140625" style="581"/>
    <col min="7169" max="7169" width="3.28515625" style="581" customWidth="1"/>
    <col min="7170" max="7170" width="27" style="581" customWidth="1"/>
    <col min="7171" max="7171" width="11.85546875" style="581" customWidth="1"/>
    <col min="7172" max="7172" width="6.5703125" style="581" customWidth="1"/>
    <col min="7173" max="7173" width="3.140625" style="581" customWidth="1"/>
    <col min="7174" max="7174" width="6.85546875" style="581" bestFit="1" customWidth="1"/>
    <col min="7175" max="7175" width="11.28515625" style="581" bestFit="1" customWidth="1"/>
    <col min="7176" max="7176" width="7.85546875" style="581" bestFit="1" customWidth="1"/>
    <col min="7177" max="7177" width="11.28515625" style="581" bestFit="1" customWidth="1"/>
    <col min="7178" max="7178" width="10" style="581" customWidth="1"/>
    <col min="7179" max="7424" width="9.140625" style="581"/>
    <col min="7425" max="7425" width="3.28515625" style="581" customWidth="1"/>
    <col min="7426" max="7426" width="27" style="581" customWidth="1"/>
    <col min="7427" max="7427" width="11.85546875" style="581" customWidth="1"/>
    <col min="7428" max="7428" width="6.5703125" style="581" customWidth="1"/>
    <col min="7429" max="7429" width="3.140625" style="581" customWidth="1"/>
    <col min="7430" max="7430" width="6.85546875" style="581" bestFit="1" customWidth="1"/>
    <col min="7431" max="7431" width="11.28515625" style="581" bestFit="1" customWidth="1"/>
    <col min="7432" max="7432" width="7.85546875" style="581" bestFit="1" customWidth="1"/>
    <col min="7433" max="7433" width="11.28515625" style="581" bestFit="1" customWidth="1"/>
    <col min="7434" max="7434" width="10" style="581" customWidth="1"/>
    <col min="7435" max="7680" width="9.140625" style="581"/>
    <col min="7681" max="7681" width="3.28515625" style="581" customWidth="1"/>
    <col min="7682" max="7682" width="27" style="581" customWidth="1"/>
    <col min="7683" max="7683" width="11.85546875" style="581" customWidth="1"/>
    <col min="7684" max="7684" width="6.5703125" style="581" customWidth="1"/>
    <col min="7685" max="7685" width="3.140625" style="581" customWidth="1"/>
    <col min="7686" max="7686" width="6.85546875" style="581" bestFit="1" customWidth="1"/>
    <col min="7687" max="7687" width="11.28515625" style="581" bestFit="1" customWidth="1"/>
    <col min="7688" max="7688" width="7.85546875" style="581" bestFit="1" customWidth="1"/>
    <col min="7689" max="7689" width="11.28515625" style="581" bestFit="1" customWidth="1"/>
    <col min="7690" max="7690" width="10" style="581" customWidth="1"/>
    <col min="7691" max="7936" width="9.140625" style="581"/>
    <col min="7937" max="7937" width="3.28515625" style="581" customWidth="1"/>
    <col min="7938" max="7938" width="27" style="581" customWidth="1"/>
    <col min="7939" max="7939" width="11.85546875" style="581" customWidth="1"/>
    <col min="7940" max="7940" width="6.5703125" style="581" customWidth="1"/>
    <col min="7941" max="7941" width="3.140625" style="581" customWidth="1"/>
    <col min="7942" max="7942" width="6.85546875" style="581" bestFit="1" customWidth="1"/>
    <col min="7943" max="7943" width="11.28515625" style="581" bestFit="1" customWidth="1"/>
    <col min="7944" max="7944" width="7.85546875" style="581" bestFit="1" customWidth="1"/>
    <col min="7945" max="7945" width="11.28515625" style="581" bestFit="1" customWidth="1"/>
    <col min="7946" max="7946" width="10" style="581" customWidth="1"/>
    <col min="7947" max="8192" width="9.140625" style="581"/>
    <col min="8193" max="8193" width="3.28515625" style="581" customWidth="1"/>
    <col min="8194" max="8194" width="27" style="581" customWidth="1"/>
    <col min="8195" max="8195" width="11.85546875" style="581" customWidth="1"/>
    <col min="8196" max="8196" width="6.5703125" style="581" customWidth="1"/>
    <col min="8197" max="8197" width="3.140625" style="581" customWidth="1"/>
    <col min="8198" max="8198" width="6.85546875" style="581" bestFit="1" customWidth="1"/>
    <col min="8199" max="8199" width="11.28515625" style="581" bestFit="1" customWidth="1"/>
    <col min="8200" max="8200" width="7.85546875" style="581" bestFit="1" customWidth="1"/>
    <col min="8201" max="8201" width="11.28515625" style="581" bestFit="1" customWidth="1"/>
    <col min="8202" max="8202" width="10" style="581" customWidth="1"/>
    <col min="8203" max="8448" width="9.140625" style="581"/>
    <col min="8449" max="8449" width="3.28515625" style="581" customWidth="1"/>
    <col min="8450" max="8450" width="27" style="581" customWidth="1"/>
    <col min="8451" max="8451" width="11.85546875" style="581" customWidth="1"/>
    <col min="8452" max="8452" width="6.5703125" style="581" customWidth="1"/>
    <col min="8453" max="8453" width="3.140625" style="581" customWidth="1"/>
    <col min="8454" max="8454" width="6.85546875" style="581" bestFit="1" customWidth="1"/>
    <col min="8455" max="8455" width="11.28515625" style="581" bestFit="1" customWidth="1"/>
    <col min="8456" max="8456" width="7.85546875" style="581" bestFit="1" customWidth="1"/>
    <col min="8457" max="8457" width="11.28515625" style="581" bestFit="1" customWidth="1"/>
    <col min="8458" max="8458" width="10" style="581" customWidth="1"/>
    <col min="8459" max="8704" width="9.140625" style="581"/>
    <col min="8705" max="8705" width="3.28515625" style="581" customWidth="1"/>
    <col min="8706" max="8706" width="27" style="581" customWidth="1"/>
    <col min="8707" max="8707" width="11.85546875" style="581" customWidth="1"/>
    <col min="8708" max="8708" width="6.5703125" style="581" customWidth="1"/>
    <col min="8709" max="8709" width="3.140625" style="581" customWidth="1"/>
    <col min="8710" max="8710" width="6.85546875" style="581" bestFit="1" customWidth="1"/>
    <col min="8711" max="8711" width="11.28515625" style="581" bestFit="1" customWidth="1"/>
    <col min="8712" max="8712" width="7.85546875" style="581" bestFit="1" customWidth="1"/>
    <col min="8713" max="8713" width="11.28515625" style="581" bestFit="1" customWidth="1"/>
    <col min="8714" max="8714" width="10" style="581" customWidth="1"/>
    <col min="8715" max="8960" width="9.140625" style="581"/>
    <col min="8961" max="8961" width="3.28515625" style="581" customWidth="1"/>
    <col min="8962" max="8962" width="27" style="581" customWidth="1"/>
    <col min="8963" max="8963" width="11.85546875" style="581" customWidth="1"/>
    <col min="8964" max="8964" width="6.5703125" style="581" customWidth="1"/>
    <col min="8965" max="8965" width="3.140625" style="581" customWidth="1"/>
    <col min="8966" max="8966" width="6.85546875" style="581" bestFit="1" customWidth="1"/>
    <col min="8967" max="8967" width="11.28515625" style="581" bestFit="1" customWidth="1"/>
    <col min="8968" max="8968" width="7.85546875" style="581" bestFit="1" customWidth="1"/>
    <col min="8969" max="8969" width="11.28515625" style="581" bestFit="1" customWidth="1"/>
    <col min="8970" max="8970" width="10" style="581" customWidth="1"/>
    <col min="8971" max="9216" width="9.140625" style="581"/>
    <col min="9217" max="9217" width="3.28515625" style="581" customWidth="1"/>
    <col min="9218" max="9218" width="27" style="581" customWidth="1"/>
    <col min="9219" max="9219" width="11.85546875" style="581" customWidth="1"/>
    <col min="9220" max="9220" width="6.5703125" style="581" customWidth="1"/>
    <col min="9221" max="9221" width="3.140625" style="581" customWidth="1"/>
    <col min="9222" max="9222" width="6.85546875" style="581" bestFit="1" customWidth="1"/>
    <col min="9223" max="9223" width="11.28515625" style="581" bestFit="1" customWidth="1"/>
    <col min="9224" max="9224" width="7.85546875" style="581" bestFit="1" customWidth="1"/>
    <col min="9225" max="9225" width="11.28515625" style="581" bestFit="1" customWidth="1"/>
    <col min="9226" max="9226" width="10" style="581" customWidth="1"/>
    <col min="9227" max="9472" width="9.140625" style="581"/>
    <col min="9473" max="9473" width="3.28515625" style="581" customWidth="1"/>
    <col min="9474" max="9474" width="27" style="581" customWidth="1"/>
    <col min="9475" max="9475" width="11.85546875" style="581" customWidth="1"/>
    <col min="9476" max="9476" width="6.5703125" style="581" customWidth="1"/>
    <col min="9477" max="9477" width="3.140625" style="581" customWidth="1"/>
    <col min="9478" max="9478" width="6.85546875" style="581" bestFit="1" customWidth="1"/>
    <col min="9479" max="9479" width="11.28515625" style="581" bestFit="1" customWidth="1"/>
    <col min="9480" max="9480" width="7.85546875" style="581" bestFit="1" customWidth="1"/>
    <col min="9481" max="9481" width="11.28515625" style="581" bestFit="1" customWidth="1"/>
    <col min="9482" max="9482" width="10" style="581" customWidth="1"/>
    <col min="9483" max="9728" width="9.140625" style="581"/>
    <col min="9729" max="9729" width="3.28515625" style="581" customWidth="1"/>
    <col min="9730" max="9730" width="27" style="581" customWidth="1"/>
    <col min="9731" max="9731" width="11.85546875" style="581" customWidth="1"/>
    <col min="9732" max="9732" width="6.5703125" style="581" customWidth="1"/>
    <col min="9733" max="9733" width="3.140625" style="581" customWidth="1"/>
    <col min="9734" max="9734" width="6.85546875" style="581" bestFit="1" customWidth="1"/>
    <col min="9735" max="9735" width="11.28515625" style="581" bestFit="1" customWidth="1"/>
    <col min="9736" max="9736" width="7.85546875" style="581" bestFit="1" customWidth="1"/>
    <col min="9737" max="9737" width="11.28515625" style="581" bestFit="1" customWidth="1"/>
    <col min="9738" max="9738" width="10" style="581" customWidth="1"/>
    <col min="9739" max="9984" width="9.140625" style="581"/>
    <col min="9985" max="9985" width="3.28515625" style="581" customWidth="1"/>
    <col min="9986" max="9986" width="27" style="581" customWidth="1"/>
    <col min="9987" max="9987" width="11.85546875" style="581" customWidth="1"/>
    <col min="9988" max="9988" width="6.5703125" style="581" customWidth="1"/>
    <col min="9989" max="9989" width="3.140625" style="581" customWidth="1"/>
    <col min="9990" max="9990" width="6.85546875" style="581" bestFit="1" customWidth="1"/>
    <col min="9991" max="9991" width="11.28515625" style="581" bestFit="1" customWidth="1"/>
    <col min="9992" max="9992" width="7.85546875" style="581" bestFit="1" customWidth="1"/>
    <col min="9993" max="9993" width="11.28515625" style="581" bestFit="1" customWidth="1"/>
    <col min="9994" max="9994" width="10" style="581" customWidth="1"/>
    <col min="9995" max="10240" width="9.140625" style="581"/>
    <col min="10241" max="10241" width="3.28515625" style="581" customWidth="1"/>
    <col min="10242" max="10242" width="27" style="581" customWidth="1"/>
    <col min="10243" max="10243" width="11.85546875" style="581" customWidth="1"/>
    <col min="10244" max="10244" width="6.5703125" style="581" customWidth="1"/>
    <col min="10245" max="10245" width="3.140625" style="581" customWidth="1"/>
    <col min="10246" max="10246" width="6.85546875" style="581" bestFit="1" customWidth="1"/>
    <col min="10247" max="10247" width="11.28515625" style="581" bestFit="1" customWidth="1"/>
    <col min="10248" max="10248" width="7.85546875" style="581" bestFit="1" customWidth="1"/>
    <col min="10249" max="10249" width="11.28515625" style="581" bestFit="1" customWidth="1"/>
    <col min="10250" max="10250" width="10" style="581" customWidth="1"/>
    <col min="10251" max="10496" width="9.140625" style="581"/>
    <col min="10497" max="10497" width="3.28515625" style="581" customWidth="1"/>
    <col min="10498" max="10498" width="27" style="581" customWidth="1"/>
    <col min="10499" max="10499" width="11.85546875" style="581" customWidth="1"/>
    <col min="10500" max="10500" width="6.5703125" style="581" customWidth="1"/>
    <col min="10501" max="10501" width="3.140625" style="581" customWidth="1"/>
    <col min="10502" max="10502" width="6.85546875" style="581" bestFit="1" customWidth="1"/>
    <col min="10503" max="10503" width="11.28515625" style="581" bestFit="1" customWidth="1"/>
    <col min="10504" max="10504" width="7.85546875" style="581" bestFit="1" customWidth="1"/>
    <col min="10505" max="10505" width="11.28515625" style="581" bestFit="1" customWidth="1"/>
    <col min="10506" max="10506" width="10" style="581" customWidth="1"/>
    <col min="10507" max="10752" width="9.140625" style="581"/>
    <col min="10753" max="10753" width="3.28515625" style="581" customWidth="1"/>
    <col min="10754" max="10754" width="27" style="581" customWidth="1"/>
    <col min="10755" max="10755" width="11.85546875" style="581" customWidth="1"/>
    <col min="10756" max="10756" width="6.5703125" style="581" customWidth="1"/>
    <col min="10757" max="10757" width="3.140625" style="581" customWidth="1"/>
    <col min="10758" max="10758" width="6.85546875" style="581" bestFit="1" customWidth="1"/>
    <col min="10759" max="10759" width="11.28515625" style="581" bestFit="1" customWidth="1"/>
    <col min="10760" max="10760" width="7.85546875" style="581" bestFit="1" customWidth="1"/>
    <col min="10761" max="10761" width="11.28515625" style="581" bestFit="1" customWidth="1"/>
    <col min="10762" max="10762" width="10" style="581" customWidth="1"/>
    <col min="10763" max="11008" width="9.140625" style="581"/>
    <col min="11009" max="11009" width="3.28515625" style="581" customWidth="1"/>
    <col min="11010" max="11010" width="27" style="581" customWidth="1"/>
    <col min="11011" max="11011" width="11.85546875" style="581" customWidth="1"/>
    <col min="11012" max="11012" width="6.5703125" style="581" customWidth="1"/>
    <col min="11013" max="11013" width="3.140625" style="581" customWidth="1"/>
    <col min="11014" max="11014" width="6.85546875" style="581" bestFit="1" customWidth="1"/>
    <col min="11015" max="11015" width="11.28515625" style="581" bestFit="1" customWidth="1"/>
    <col min="11016" max="11016" width="7.85546875" style="581" bestFit="1" customWidth="1"/>
    <col min="11017" max="11017" width="11.28515625" style="581" bestFit="1" customWidth="1"/>
    <col min="11018" max="11018" width="10" style="581" customWidth="1"/>
    <col min="11019" max="11264" width="9.140625" style="581"/>
    <col min="11265" max="11265" width="3.28515625" style="581" customWidth="1"/>
    <col min="11266" max="11266" width="27" style="581" customWidth="1"/>
    <col min="11267" max="11267" width="11.85546875" style="581" customWidth="1"/>
    <col min="11268" max="11268" width="6.5703125" style="581" customWidth="1"/>
    <col min="11269" max="11269" width="3.140625" style="581" customWidth="1"/>
    <col min="11270" max="11270" width="6.85546875" style="581" bestFit="1" customWidth="1"/>
    <col min="11271" max="11271" width="11.28515625" style="581" bestFit="1" customWidth="1"/>
    <col min="11272" max="11272" width="7.85546875" style="581" bestFit="1" customWidth="1"/>
    <col min="11273" max="11273" width="11.28515625" style="581" bestFit="1" customWidth="1"/>
    <col min="11274" max="11274" width="10" style="581" customWidth="1"/>
    <col min="11275" max="11520" width="9.140625" style="581"/>
    <col min="11521" max="11521" width="3.28515625" style="581" customWidth="1"/>
    <col min="11522" max="11522" width="27" style="581" customWidth="1"/>
    <col min="11523" max="11523" width="11.85546875" style="581" customWidth="1"/>
    <col min="11524" max="11524" width="6.5703125" style="581" customWidth="1"/>
    <col min="11525" max="11525" width="3.140625" style="581" customWidth="1"/>
    <col min="11526" max="11526" width="6.85546875" style="581" bestFit="1" customWidth="1"/>
    <col min="11527" max="11527" width="11.28515625" style="581" bestFit="1" customWidth="1"/>
    <col min="11528" max="11528" width="7.85546875" style="581" bestFit="1" customWidth="1"/>
    <col min="11529" max="11529" width="11.28515625" style="581" bestFit="1" customWidth="1"/>
    <col min="11530" max="11530" width="10" style="581" customWidth="1"/>
    <col min="11531" max="11776" width="9.140625" style="581"/>
    <col min="11777" max="11777" width="3.28515625" style="581" customWidth="1"/>
    <col min="11778" max="11778" width="27" style="581" customWidth="1"/>
    <col min="11779" max="11779" width="11.85546875" style="581" customWidth="1"/>
    <col min="11780" max="11780" width="6.5703125" style="581" customWidth="1"/>
    <col min="11781" max="11781" width="3.140625" style="581" customWidth="1"/>
    <col min="11782" max="11782" width="6.85546875" style="581" bestFit="1" customWidth="1"/>
    <col min="11783" max="11783" width="11.28515625" style="581" bestFit="1" customWidth="1"/>
    <col min="11784" max="11784" width="7.85546875" style="581" bestFit="1" customWidth="1"/>
    <col min="11785" max="11785" width="11.28515625" style="581" bestFit="1" customWidth="1"/>
    <col min="11786" max="11786" width="10" style="581" customWidth="1"/>
    <col min="11787" max="12032" width="9.140625" style="581"/>
    <col min="12033" max="12033" width="3.28515625" style="581" customWidth="1"/>
    <col min="12034" max="12034" width="27" style="581" customWidth="1"/>
    <col min="12035" max="12035" width="11.85546875" style="581" customWidth="1"/>
    <col min="12036" max="12036" width="6.5703125" style="581" customWidth="1"/>
    <col min="12037" max="12037" width="3.140625" style="581" customWidth="1"/>
    <col min="12038" max="12038" width="6.85546875" style="581" bestFit="1" customWidth="1"/>
    <col min="12039" max="12039" width="11.28515625" style="581" bestFit="1" customWidth="1"/>
    <col min="12040" max="12040" width="7.85546875" style="581" bestFit="1" customWidth="1"/>
    <col min="12041" max="12041" width="11.28515625" style="581" bestFit="1" customWidth="1"/>
    <col min="12042" max="12042" width="10" style="581" customWidth="1"/>
    <col min="12043" max="12288" width="9.140625" style="581"/>
    <col min="12289" max="12289" width="3.28515625" style="581" customWidth="1"/>
    <col min="12290" max="12290" width="27" style="581" customWidth="1"/>
    <col min="12291" max="12291" width="11.85546875" style="581" customWidth="1"/>
    <col min="12292" max="12292" width="6.5703125" style="581" customWidth="1"/>
    <col min="12293" max="12293" width="3.140625" style="581" customWidth="1"/>
    <col min="12294" max="12294" width="6.85546875" style="581" bestFit="1" customWidth="1"/>
    <col min="12295" max="12295" width="11.28515625" style="581" bestFit="1" customWidth="1"/>
    <col min="12296" max="12296" width="7.85546875" style="581" bestFit="1" customWidth="1"/>
    <col min="12297" max="12297" width="11.28515625" style="581" bestFit="1" customWidth="1"/>
    <col min="12298" max="12298" width="10" style="581" customWidth="1"/>
    <col min="12299" max="12544" width="9.140625" style="581"/>
    <col min="12545" max="12545" width="3.28515625" style="581" customWidth="1"/>
    <col min="12546" max="12546" width="27" style="581" customWidth="1"/>
    <col min="12547" max="12547" width="11.85546875" style="581" customWidth="1"/>
    <col min="12548" max="12548" width="6.5703125" style="581" customWidth="1"/>
    <col min="12549" max="12549" width="3.140625" style="581" customWidth="1"/>
    <col min="12550" max="12550" width="6.85546875" style="581" bestFit="1" customWidth="1"/>
    <col min="12551" max="12551" width="11.28515625" style="581" bestFit="1" customWidth="1"/>
    <col min="12552" max="12552" width="7.85546875" style="581" bestFit="1" customWidth="1"/>
    <col min="12553" max="12553" width="11.28515625" style="581" bestFit="1" customWidth="1"/>
    <col min="12554" max="12554" width="10" style="581" customWidth="1"/>
    <col min="12555" max="12800" width="9.140625" style="581"/>
    <col min="12801" max="12801" width="3.28515625" style="581" customWidth="1"/>
    <col min="12802" max="12802" width="27" style="581" customWidth="1"/>
    <col min="12803" max="12803" width="11.85546875" style="581" customWidth="1"/>
    <col min="12804" max="12804" width="6.5703125" style="581" customWidth="1"/>
    <col min="12805" max="12805" width="3.140625" style="581" customWidth="1"/>
    <col min="12806" max="12806" width="6.85546875" style="581" bestFit="1" customWidth="1"/>
    <col min="12807" max="12807" width="11.28515625" style="581" bestFit="1" customWidth="1"/>
    <col min="12808" max="12808" width="7.85546875" style="581" bestFit="1" customWidth="1"/>
    <col min="12809" max="12809" width="11.28515625" style="581" bestFit="1" customWidth="1"/>
    <col min="12810" max="12810" width="10" style="581" customWidth="1"/>
    <col min="12811" max="13056" width="9.140625" style="581"/>
    <col min="13057" max="13057" width="3.28515625" style="581" customWidth="1"/>
    <col min="13058" max="13058" width="27" style="581" customWidth="1"/>
    <col min="13059" max="13059" width="11.85546875" style="581" customWidth="1"/>
    <col min="13060" max="13060" width="6.5703125" style="581" customWidth="1"/>
    <col min="13061" max="13061" width="3.140625" style="581" customWidth="1"/>
    <col min="13062" max="13062" width="6.85546875" style="581" bestFit="1" customWidth="1"/>
    <col min="13063" max="13063" width="11.28515625" style="581" bestFit="1" customWidth="1"/>
    <col min="13064" max="13064" width="7.85546875" style="581" bestFit="1" customWidth="1"/>
    <col min="13065" max="13065" width="11.28515625" style="581" bestFit="1" customWidth="1"/>
    <col min="13066" max="13066" width="10" style="581" customWidth="1"/>
    <col min="13067" max="13312" width="9.140625" style="581"/>
    <col min="13313" max="13313" width="3.28515625" style="581" customWidth="1"/>
    <col min="13314" max="13314" width="27" style="581" customWidth="1"/>
    <col min="13315" max="13315" width="11.85546875" style="581" customWidth="1"/>
    <col min="13316" max="13316" width="6.5703125" style="581" customWidth="1"/>
    <col min="13317" max="13317" width="3.140625" style="581" customWidth="1"/>
    <col min="13318" max="13318" width="6.85546875" style="581" bestFit="1" customWidth="1"/>
    <col min="13319" max="13319" width="11.28515625" style="581" bestFit="1" customWidth="1"/>
    <col min="13320" max="13320" width="7.85546875" style="581" bestFit="1" customWidth="1"/>
    <col min="13321" max="13321" width="11.28515625" style="581" bestFit="1" customWidth="1"/>
    <col min="13322" max="13322" width="10" style="581" customWidth="1"/>
    <col min="13323" max="13568" width="9.140625" style="581"/>
    <col min="13569" max="13569" width="3.28515625" style="581" customWidth="1"/>
    <col min="13570" max="13570" width="27" style="581" customWidth="1"/>
    <col min="13571" max="13571" width="11.85546875" style="581" customWidth="1"/>
    <col min="13572" max="13572" width="6.5703125" style="581" customWidth="1"/>
    <col min="13573" max="13573" width="3.140625" style="581" customWidth="1"/>
    <col min="13574" max="13574" width="6.85546875" style="581" bestFit="1" customWidth="1"/>
    <col min="13575" max="13575" width="11.28515625" style="581" bestFit="1" customWidth="1"/>
    <col min="13576" max="13576" width="7.85546875" style="581" bestFit="1" customWidth="1"/>
    <col min="13577" max="13577" width="11.28515625" style="581" bestFit="1" customWidth="1"/>
    <col min="13578" max="13578" width="10" style="581" customWidth="1"/>
    <col min="13579" max="13824" width="9.140625" style="581"/>
    <col min="13825" max="13825" width="3.28515625" style="581" customWidth="1"/>
    <col min="13826" max="13826" width="27" style="581" customWidth="1"/>
    <col min="13827" max="13827" width="11.85546875" style="581" customWidth="1"/>
    <col min="13828" max="13828" width="6.5703125" style="581" customWidth="1"/>
    <col min="13829" max="13829" width="3.140625" style="581" customWidth="1"/>
    <col min="13830" max="13830" width="6.85546875" style="581" bestFit="1" customWidth="1"/>
    <col min="13831" max="13831" width="11.28515625" style="581" bestFit="1" customWidth="1"/>
    <col min="13832" max="13832" width="7.85546875" style="581" bestFit="1" customWidth="1"/>
    <col min="13833" max="13833" width="11.28515625" style="581" bestFit="1" customWidth="1"/>
    <col min="13834" max="13834" width="10" style="581" customWidth="1"/>
    <col min="13835" max="14080" width="9.140625" style="581"/>
    <col min="14081" max="14081" width="3.28515625" style="581" customWidth="1"/>
    <col min="14082" max="14082" width="27" style="581" customWidth="1"/>
    <col min="14083" max="14083" width="11.85546875" style="581" customWidth="1"/>
    <col min="14084" max="14084" width="6.5703125" style="581" customWidth="1"/>
    <col min="14085" max="14085" width="3.140625" style="581" customWidth="1"/>
    <col min="14086" max="14086" width="6.85546875" style="581" bestFit="1" customWidth="1"/>
    <col min="14087" max="14087" width="11.28515625" style="581" bestFit="1" customWidth="1"/>
    <col min="14088" max="14088" width="7.85546875" style="581" bestFit="1" customWidth="1"/>
    <col min="14089" max="14089" width="11.28515625" style="581" bestFit="1" customWidth="1"/>
    <col min="14090" max="14090" width="10" style="581" customWidth="1"/>
    <col min="14091" max="14336" width="9.140625" style="581"/>
    <col min="14337" max="14337" width="3.28515625" style="581" customWidth="1"/>
    <col min="14338" max="14338" width="27" style="581" customWidth="1"/>
    <col min="14339" max="14339" width="11.85546875" style="581" customWidth="1"/>
    <col min="14340" max="14340" width="6.5703125" style="581" customWidth="1"/>
    <col min="14341" max="14341" width="3.140625" style="581" customWidth="1"/>
    <col min="14342" max="14342" width="6.85546875" style="581" bestFit="1" customWidth="1"/>
    <col min="14343" max="14343" width="11.28515625" style="581" bestFit="1" customWidth="1"/>
    <col min="14344" max="14344" width="7.85546875" style="581" bestFit="1" customWidth="1"/>
    <col min="14345" max="14345" width="11.28515625" style="581" bestFit="1" customWidth="1"/>
    <col min="14346" max="14346" width="10" style="581" customWidth="1"/>
    <col min="14347" max="14592" width="9.140625" style="581"/>
    <col min="14593" max="14593" width="3.28515625" style="581" customWidth="1"/>
    <col min="14594" max="14594" width="27" style="581" customWidth="1"/>
    <col min="14595" max="14595" width="11.85546875" style="581" customWidth="1"/>
    <col min="14596" max="14596" width="6.5703125" style="581" customWidth="1"/>
    <col min="14597" max="14597" width="3.140625" style="581" customWidth="1"/>
    <col min="14598" max="14598" width="6.85546875" style="581" bestFit="1" customWidth="1"/>
    <col min="14599" max="14599" width="11.28515625" style="581" bestFit="1" customWidth="1"/>
    <col min="14600" max="14600" width="7.85546875" style="581" bestFit="1" customWidth="1"/>
    <col min="14601" max="14601" width="11.28515625" style="581" bestFit="1" customWidth="1"/>
    <col min="14602" max="14602" width="10" style="581" customWidth="1"/>
    <col min="14603" max="14848" width="9.140625" style="581"/>
    <col min="14849" max="14849" width="3.28515625" style="581" customWidth="1"/>
    <col min="14850" max="14850" width="27" style="581" customWidth="1"/>
    <col min="14851" max="14851" width="11.85546875" style="581" customWidth="1"/>
    <col min="14852" max="14852" width="6.5703125" style="581" customWidth="1"/>
    <col min="14853" max="14853" width="3.140625" style="581" customWidth="1"/>
    <col min="14854" max="14854" width="6.85546875" style="581" bestFit="1" customWidth="1"/>
    <col min="14855" max="14855" width="11.28515625" style="581" bestFit="1" customWidth="1"/>
    <col min="14856" max="14856" width="7.85546875" style="581" bestFit="1" customWidth="1"/>
    <col min="14857" max="14857" width="11.28515625" style="581" bestFit="1" customWidth="1"/>
    <col min="14858" max="14858" width="10" style="581" customWidth="1"/>
    <col min="14859" max="15104" width="9.140625" style="581"/>
    <col min="15105" max="15105" width="3.28515625" style="581" customWidth="1"/>
    <col min="15106" max="15106" width="27" style="581" customWidth="1"/>
    <col min="15107" max="15107" width="11.85546875" style="581" customWidth="1"/>
    <col min="15108" max="15108" width="6.5703125" style="581" customWidth="1"/>
    <col min="15109" max="15109" width="3.140625" style="581" customWidth="1"/>
    <col min="15110" max="15110" width="6.85546875" style="581" bestFit="1" customWidth="1"/>
    <col min="15111" max="15111" width="11.28515625" style="581" bestFit="1" customWidth="1"/>
    <col min="15112" max="15112" width="7.85546875" style="581" bestFit="1" customWidth="1"/>
    <col min="15113" max="15113" width="11.28515625" style="581" bestFit="1" customWidth="1"/>
    <col min="15114" max="15114" width="10" style="581" customWidth="1"/>
    <col min="15115" max="15360" width="9.140625" style="581"/>
    <col min="15361" max="15361" width="3.28515625" style="581" customWidth="1"/>
    <col min="15362" max="15362" width="27" style="581" customWidth="1"/>
    <col min="15363" max="15363" width="11.85546875" style="581" customWidth="1"/>
    <col min="15364" max="15364" width="6.5703125" style="581" customWidth="1"/>
    <col min="15365" max="15365" width="3.140625" style="581" customWidth="1"/>
    <col min="15366" max="15366" width="6.85546875" style="581" bestFit="1" customWidth="1"/>
    <col min="15367" max="15367" width="11.28515625" style="581" bestFit="1" customWidth="1"/>
    <col min="15368" max="15368" width="7.85546875" style="581" bestFit="1" customWidth="1"/>
    <col min="15369" max="15369" width="11.28515625" style="581" bestFit="1" customWidth="1"/>
    <col min="15370" max="15370" width="10" style="581" customWidth="1"/>
    <col min="15371" max="15616" width="9.140625" style="581"/>
    <col min="15617" max="15617" width="3.28515625" style="581" customWidth="1"/>
    <col min="15618" max="15618" width="27" style="581" customWidth="1"/>
    <col min="15619" max="15619" width="11.85546875" style="581" customWidth="1"/>
    <col min="15620" max="15620" width="6.5703125" style="581" customWidth="1"/>
    <col min="15621" max="15621" width="3.140625" style="581" customWidth="1"/>
    <col min="15622" max="15622" width="6.85546875" style="581" bestFit="1" customWidth="1"/>
    <col min="15623" max="15623" width="11.28515625" style="581" bestFit="1" customWidth="1"/>
    <col min="15624" max="15624" width="7.85546875" style="581" bestFit="1" customWidth="1"/>
    <col min="15625" max="15625" width="11.28515625" style="581" bestFit="1" customWidth="1"/>
    <col min="15626" max="15626" width="10" style="581" customWidth="1"/>
    <col min="15627" max="15872" width="9.140625" style="581"/>
    <col min="15873" max="15873" width="3.28515625" style="581" customWidth="1"/>
    <col min="15874" max="15874" width="27" style="581" customWidth="1"/>
    <col min="15875" max="15875" width="11.85546875" style="581" customWidth="1"/>
    <col min="15876" max="15876" width="6.5703125" style="581" customWidth="1"/>
    <col min="15877" max="15877" width="3.140625" style="581" customWidth="1"/>
    <col min="15878" max="15878" width="6.85546875" style="581" bestFit="1" customWidth="1"/>
    <col min="15879" max="15879" width="11.28515625" style="581" bestFit="1" customWidth="1"/>
    <col min="15880" max="15880" width="7.85546875" style="581" bestFit="1" customWidth="1"/>
    <col min="15881" max="15881" width="11.28515625" style="581" bestFit="1" customWidth="1"/>
    <col min="15882" max="15882" width="10" style="581" customWidth="1"/>
    <col min="15883" max="16128" width="9.140625" style="581"/>
    <col min="16129" max="16129" width="3.28515625" style="581" customWidth="1"/>
    <col min="16130" max="16130" width="27" style="581" customWidth="1"/>
    <col min="16131" max="16131" width="11.85546875" style="581" customWidth="1"/>
    <col min="16132" max="16132" width="6.5703125" style="581" customWidth="1"/>
    <col min="16133" max="16133" width="3.140625" style="581" customWidth="1"/>
    <col min="16134" max="16134" width="6.85546875" style="581" bestFit="1" customWidth="1"/>
    <col min="16135" max="16135" width="11.28515625" style="581" bestFit="1" customWidth="1"/>
    <col min="16136" max="16136" width="7.85546875" style="581" bestFit="1" customWidth="1"/>
    <col min="16137" max="16137" width="11.28515625" style="581" bestFit="1" customWidth="1"/>
    <col min="16138" max="16138" width="10" style="581" customWidth="1"/>
    <col min="16139" max="16384" width="9.140625" style="581"/>
  </cols>
  <sheetData>
    <row r="1" spans="1:12" ht="15.75">
      <c r="A1" s="576"/>
      <c r="B1" s="533" t="s">
        <v>656</v>
      </c>
      <c r="C1" s="577"/>
      <c r="D1" s="578"/>
      <c r="E1" s="579"/>
      <c r="F1" s="580"/>
      <c r="G1" s="580"/>
      <c r="H1" s="1352"/>
      <c r="I1" s="1337"/>
    </row>
    <row r="2" spans="1:12" ht="15">
      <c r="A2" s="582"/>
      <c r="B2" s="538" t="s">
        <v>663</v>
      </c>
      <c r="C2" s="547"/>
      <c r="D2" s="583"/>
      <c r="E2" s="549"/>
      <c r="F2" s="550"/>
      <c r="G2" s="550"/>
      <c r="H2" s="1369">
        <f>SUM(I42)</f>
        <v>0</v>
      </c>
      <c r="I2" s="1323"/>
    </row>
    <row r="3" spans="1:12" ht="15.75" thickBot="1">
      <c r="A3" s="584"/>
      <c r="B3" s="542" t="s">
        <v>1940</v>
      </c>
      <c r="C3" s="585"/>
      <c r="D3" s="586"/>
      <c r="E3" s="587"/>
      <c r="F3" s="588"/>
      <c r="G3" s="588"/>
      <c r="H3" s="1325"/>
      <c r="I3" s="1326"/>
    </row>
    <row r="4" spans="1:12" ht="16.5" thickBot="1">
      <c r="A4" s="545"/>
      <c r="B4" s="546"/>
      <c r="C4" s="547"/>
      <c r="D4" s="583"/>
      <c r="E4" s="549"/>
      <c r="F4" s="550"/>
      <c r="G4" s="550"/>
      <c r="H4" s="550"/>
      <c r="I4" s="550"/>
    </row>
    <row r="5" spans="1:12" ht="20.100000000000001" customHeight="1" thickTop="1">
      <c r="A5" s="1354" t="s">
        <v>1807</v>
      </c>
      <c r="B5" s="1356" t="s">
        <v>1808</v>
      </c>
      <c r="C5" s="1358" t="s">
        <v>1809</v>
      </c>
      <c r="D5" s="1360" t="s">
        <v>628</v>
      </c>
      <c r="E5" s="1362" t="s">
        <v>5</v>
      </c>
      <c r="F5" s="1347" t="s">
        <v>1810</v>
      </c>
      <c r="G5" s="1364"/>
      <c r="H5" s="1347" t="s">
        <v>1811</v>
      </c>
      <c r="I5" s="1348"/>
      <c r="J5" s="547"/>
    </row>
    <row r="6" spans="1:12" ht="20.100000000000001" customHeight="1" thickBot="1">
      <c r="A6" s="1355"/>
      <c r="B6" s="1357"/>
      <c r="C6" s="1359"/>
      <c r="D6" s="1361"/>
      <c r="E6" s="1363"/>
      <c r="F6" s="551" t="s">
        <v>1812</v>
      </c>
      <c r="G6" s="551" t="s">
        <v>1813</v>
      </c>
      <c r="H6" s="551" t="s">
        <v>1812</v>
      </c>
      <c r="I6" s="552" t="s">
        <v>1813</v>
      </c>
      <c r="J6" s="547"/>
    </row>
    <row r="7" spans="1:12">
      <c r="A7" s="1349" t="s">
        <v>1875</v>
      </c>
      <c r="B7" s="1350"/>
      <c r="C7" s="1350"/>
      <c r="D7" s="1350"/>
      <c r="E7" s="1350"/>
      <c r="F7" s="1350"/>
      <c r="G7" s="1350"/>
      <c r="H7" s="1350"/>
      <c r="I7" s="1351"/>
      <c r="J7" s="547"/>
    </row>
    <row r="8" spans="1:12" s="597" customFormat="1">
      <c r="A8" s="589"/>
      <c r="B8" s="590" t="s">
        <v>1876</v>
      </c>
      <c r="C8" s="591"/>
      <c r="D8" s="592"/>
      <c r="E8" s="593"/>
      <c r="F8" s="594"/>
      <c r="G8" s="594"/>
      <c r="H8" s="594"/>
      <c r="I8" s="594"/>
      <c r="J8" s="595"/>
      <c r="K8" s="595"/>
      <c r="L8" s="596"/>
    </row>
    <row r="9" spans="1:12" s="605" customFormat="1" ht="23.25" customHeight="1">
      <c r="A9" s="553" t="s">
        <v>1815</v>
      </c>
      <c r="B9" s="598" t="s">
        <v>1877</v>
      </c>
      <c r="C9" s="56"/>
      <c r="D9" s="599">
        <v>330</v>
      </c>
      <c r="E9" s="600" t="s">
        <v>105</v>
      </c>
      <c r="F9" s="87"/>
      <c r="G9" s="601">
        <f t="shared" ref="G9" si="0">F9*D9</f>
        <v>0</v>
      </c>
      <c r="H9" s="87"/>
      <c r="I9" s="602">
        <f t="shared" ref="I9" si="1">H9*D9</f>
        <v>0</v>
      </c>
      <c r="J9" s="603"/>
      <c r="K9" s="603"/>
      <c r="L9" s="604"/>
    </row>
    <row r="10" spans="1:12" s="597" customFormat="1" ht="32.25" customHeight="1">
      <c r="A10" s="553" t="s">
        <v>1817</v>
      </c>
      <c r="B10" s="598" t="s">
        <v>1878</v>
      </c>
      <c r="C10" s="57"/>
      <c r="D10" s="606">
        <v>116</v>
      </c>
      <c r="E10" s="607" t="s">
        <v>105</v>
      </c>
      <c r="F10" s="88"/>
      <c r="G10" s="601">
        <f t="shared" ref="G10:G16" si="2">F10*D10</f>
        <v>0</v>
      </c>
      <c r="H10" s="88"/>
      <c r="I10" s="602">
        <f t="shared" ref="I10:I16" si="3">H10*D10</f>
        <v>0</v>
      </c>
      <c r="J10" s="595"/>
      <c r="K10" s="595"/>
      <c r="L10" s="596"/>
    </row>
    <row r="11" spans="1:12" s="597" customFormat="1" ht="25.5" customHeight="1">
      <c r="A11" s="553" t="s">
        <v>1819</v>
      </c>
      <c r="B11" s="598" t="s">
        <v>1879</v>
      </c>
      <c r="C11" s="58"/>
      <c r="D11" s="606">
        <v>567</v>
      </c>
      <c r="E11" s="607" t="s">
        <v>105</v>
      </c>
      <c r="F11" s="88"/>
      <c r="G11" s="601">
        <f t="shared" si="2"/>
        <v>0</v>
      </c>
      <c r="H11" s="88"/>
      <c r="I11" s="602">
        <f t="shared" si="3"/>
        <v>0</v>
      </c>
      <c r="J11" s="595"/>
      <c r="K11" s="595"/>
      <c r="L11" s="596"/>
    </row>
    <row r="12" spans="1:12" s="597" customFormat="1" ht="33.75">
      <c r="A12" s="553" t="s">
        <v>1821</v>
      </c>
      <c r="B12" s="598" t="s">
        <v>1880</v>
      </c>
      <c r="C12" s="608"/>
      <c r="D12" s="606">
        <v>9</v>
      </c>
      <c r="E12" s="607" t="s">
        <v>12</v>
      </c>
      <c r="F12" s="88"/>
      <c r="G12" s="601">
        <f t="shared" si="2"/>
        <v>0</v>
      </c>
      <c r="H12" s="88"/>
      <c r="I12" s="602">
        <f t="shared" si="3"/>
        <v>0</v>
      </c>
      <c r="J12" s="595"/>
      <c r="K12" s="595"/>
      <c r="L12" s="596"/>
    </row>
    <row r="13" spans="1:12" s="597" customFormat="1" ht="33.75">
      <c r="A13" s="553" t="s">
        <v>1823</v>
      </c>
      <c r="B13" s="557" t="s">
        <v>1881</v>
      </c>
      <c r="C13" s="609"/>
      <c r="D13" s="606">
        <v>97</v>
      </c>
      <c r="E13" s="607" t="s">
        <v>105</v>
      </c>
      <c r="F13" s="88"/>
      <c r="G13" s="601">
        <f t="shared" si="2"/>
        <v>0</v>
      </c>
      <c r="H13" s="88"/>
      <c r="I13" s="602">
        <f t="shared" si="3"/>
        <v>0</v>
      </c>
      <c r="J13" s="595"/>
      <c r="K13" s="595"/>
      <c r="L13" s="596"/>
    </row>
    <row r="14" spans="1:12" s="597" customFormat="1" ht="22.5">
      <c r="A14" s="553" t="s">
        <v>1825</v>
      </c>
      <c r="B14" s="557" t="s">
        <v>1882</v>
      </c>
      <c r="C14" s="609"/>
      <c r="D14" s="606">
        <v>50</v>
      </c>
      <c r="E14" s="607" t="s">
        <v>105</v>
      </c>
      <c r="F14" s="88"/>
      <c r="G14" s="601">
        <f t="shared" si="2"/>
        <v>0</v>
      </c>
      <c r="H14" s="88"/>
      <c r="I14" s="602">
        <f t="shared" si="3"/>
        <v>0</v>
      </c>
      <c r="J14" s="595"/>
      <c r="K14" s="595"/>
      <c r="L14" s="596"/>
    </row>
    <row r="15" spans="1:12" s="597" customFormat="1" ht="22.5">
      <c r="A15" s="553" t="s">
        <v>1827</v>
      </c>
      <c r="B15" s="557" t="s">
        <v>1883</v>
      </c>
      <c r="C15" s="609"/>
      <c r="D15" s="606">
        <v>15</v>
      </c>
      <c r="E15" s="607" t="s">
        <v>12</v>
      </c>
      <c r="F15" s="88"/>
      <c r="G15" s="601">
        <f t="shared" si="2"/>
        <v>0</v>
      </c>
      <c r="H15" s="88"/>
      <c r="I15" s="602">
        <f t="shared" si="3"/>
        <v>0</v>
      </c>
      <c r="J15" s="595"/>
      <c r="K15" s="595"/>
      <c r="L15" s="596"/>
    </row>
    <row r="16" spans="1:12" s="597" customFormat="1" ht="22.5">
      <c r="A16" s="553" t="s">
        <v>1829</v>
      </c>
      <c r="B16" s="557" t="s">
        <v>1884</v>
      </c>
      <c r="C16" s="609"/>
      <c r="D16" s="606">
        <v>12</v>
      </c>
      <c r="E16" s="607" t="s">
        <v>12</v>
      </c>
      <c r="F16" s="88"/>
      <c r="G16" s="601">
        <f t="shared" si="2"/>
        <v>0</v>
      </c>
      <c r="H16" s="88"/>
      <c r="I16" s="602">
        <f t="shared" si="3"/>
        <v>0</v>
      </c>
      <c r="J16" s="595"/>
      <c r="K16" s="595"/>
      <c r="L16" s="596"/>
    </row>
    <row r="17" spans="1:12" s="597" customFormat="1">
      <c r="A17" s="553"/>
      <c r="B17" s="610" t="s">
        <v>1885</v>
      </c>
      <c r="C17" s="609"/>
      <c r="D17" s="611"/>
      <c r="E17" s="609"/>
      <c r="F17" s="602"/>
      <c r="G17" s="602"/>
      <c r="H17" s="602"/>
      <c r="I17" s="602"/>
      <c r="J17" s="595"/>
      <c r="K17" s="595"/>
      <c r="L17" s="596"/>
    </row>
    <row r="18" spans="1:12" s="597" customFormat="1" ht="14.25" customHeight="1">
      <c r="A18" s="553" t="s">
        <v>1831</v>
      </c>
      <c r="B18" s="557" t="s">
        <v>1886</v>
      </c>
      <c r="C18" s="609"/>
      <c r="D18" s="606">
        <v>150</v>
      </c>
      <c r="E18" s="609" t="s">
        <v>105</v>
      </c>
      <c r="F18" s="89"/>
      <c r="G18" s="602">
        <f>F18*D18</f>
        <v>0</v>
      </c>
      <c r="H18" s="89"/>
      <c r="I18" s="602">
        <f>H18*D18</f>
        <v>0</v>
      </c>
      <c r="J18" s="595"/>
      <c r="K18" s="595"/>
      <c r="L18" s="596"/>
    </row>
    <row r="19" spans="1:12" s="597" customFormat="1">
      <c r="A19" s="553"/>
      <c r="B19" s="610" t="s">
        <v>1887</v>
      </c>
      <c r="C19" s="609"/>
      <c r="D19" s="611"/>
      <c r="E19" s="609"/>
      <c r="F19" s="602"/>
      <c r="G19" s="602"/>
      <c r="H19" s="602"/>
      <c r="I19" s="602"/>
      <c r="J19" s="595"/>
      <c r="K19" s="595"/>
      <c r="L19" s="596"/>
    </row>
    <row r="20" spans="1:12" s="597" customFormat="1">
      <c r="A20" s="553" t="s">
        <v>1833</v>
      </c>
      <c r="B20" s="557" t="s">
        <v>1886</v>
      </c>
      <c r="C20" s="609"/>
      <c r="D20" s="606">
        <v>1587</v>
      </c>
      <c r="E20" s="609" t="s">
        <v>105</v>
      </c>
      <c r="F20" s="89"/>
      <c r="G20" s="602">
        <f>F20*D20</f>
        <v>0</v>
      </c>
      <c r="H20" s="89"/>
      <c r="I20" s="602">
        <f>H20*D20</f>
        <v>0</v>
      </c>
      <c r="J20" s="595"/>
      <c r="K20" s="595"/>
      <c r="L20" s="596"/>
    </row>
    <row r="21" spans="1:12" s="597" customFormat="1">
      <c r="A21" s="553"/>
      <c r="B21" s="610" t="s">
        <v>1888</v>
      </c>
      <c r="C21" s="609"/>
      <c r="D21" s="611"/>
      <c r="E21" s="609"/>
      <c r="F21" s="602"/>
      <c r="G21" s="602"/>
      <c r="H21" s="602"/>
      <c r="I21" s="602"/>
      <c r="J21" s="595"/>
      <c r="K21" s="595"/>
      <c r="L21" s="596"/>
    </row>
    <row r="22" spans="1:12" s="597" customFormat="1">
      <c r="A22" s="553" t="s">
        <v>1835</v>
      </c>
      <c r="B22" s="557" t="s">
        <v>1889</v>
      </c>
      <c r="C22" s="609"/>
      <c r="D22" s="611">
        <v>200</v>
      </c>
      <c r="E22" s="609" t="s">
        <v>105</v>
      </c>
      <c r="F22" s="89"/>
      <c r="G22" s="602">
        <f>F22*D22</f>
        <v>0</v>
      </c>
      <c r="H22" s="89"/>
      <c r="I22" s="602">
        <f>H22*D22</f>
        <v>0</v>
      </c>
      <c r="J22" s="595"/>
      <c r="K22" s="595"/>
      <c r="L22" s="596"/>
    </row>
    <row r="23" spans="1:12" s="597" customFormat="1" ht="22.5">
      <c r="A23" s="553" t="s">
        <v>1837</v>
      </c>
      <c r="B23" s="557" t="s">
        <v>1890</v>
      </c>
      <c r="C23" s="609"/>
      <c r="D23" s="611">
        <v>850</v>
      </c>
      <c r="E23" s="609" t="s">
        <v>105</v>
      </c>
      <c r="F23" s="89"/>
      <c r="G23" s="602">
        <f>F23*D23</f>
        <v>0</v>
      </c>
      <c r="H23" s="89"/>
      <c r="I23" s="602">
        <f>H23*D23</f>
        <v>0</v>
      </c>
      <c r="J23" s="595"/>
      <c r="K23" s="595"/>
      <c r="L23" s="596"/>
    </row>
    <row r="24" spans="1:12" s="597" customFormat="1" ht="22.5">
      <c r="A24" s="553" t="s">
        <v>1839</v>
      </c>
      <c r="B24" s="557" t="s">
        <v>1891</v>
      </c>
      <c r="C24" s="609"/>
      <c r="D24" s="611">
        <v>225</v>
      </c>
      <c r="E24" s="609" t="s">
        <v>105</v>
      </c>
      <c r="F24" s="89"/>
      <c r="G24" s="602">
        <f>F24*D24</f>
        <v>0</v>
      </c>
      <c r="H24" s="89"/>
      <c r="I24" s="602">
        <f>H24*D24</f>
        <v>0</v>
      </c>
      <c r="J24" s="595"/>
      <c r="K24" s="595"/>
      <c r="L24" s="596"/>
    </row>
    <row r="25" spans="1:12" s="597" customFormat="1" ht="22.5">
      <c r="A25" s="553" t="s">
        <v>1841</v>
      </c>
      <c r="B25" s="557" t="s">
        <v>1892</v>
      </c>
      <c r="C25" s="609"/>
      <c r="D25" s="611">
        <v>50</v>
      </c>
      <c r="E25" s="609" t="s">
        <v>105</v>
      </c>
      <c r="F25" s="89"/>
      <c r="G25" s="602">
        <f>F25*D25</f>
        <v>0</v>
      </c>
      <c r="H25" s="89"/>
      <c r="I25" s="602">
        <f>H25*D25</f>
        <v>0</v>
      </c>
      <c r="J25" s="595"/>
      <c r="K25" s="595"/>
      <c r="L25" s="596"/>
    </row>
    <row r="26" spans="1:12" s="597" customFormat="1">
      <c r="A26" s="553" t="s">
        <v>1843</v>
      </c>
      <c r="B26" s="557" t="s">
        <v>1893</v>
      </c>
      <c r="C26" s="609"/>
      <c r="D26" s="611">
        <v>30</v>
      </c>
      <c r="E26" s="607" t="s">
        <v>12</v>
      </c>
      <c r="F26" s="89"/>
      <c r="G26" s="602">
        <f t="shared" ref="G26:G34" si="4">F26*D26</f>
        <v>0</v>
      </c>
      <c r="H26" s="89"/>
      <c r="I26" s="602">
        <f t="shared" ref="I26:I34" si="5">H26*D26</f>
        <v>0</v>
      </c>
      <c r="J26" s="595"/>
      <c r="K26" s="595"/>
      <c r="L26" s="596"/>
    </row>
    <row r="27" spans="1:12" s="597" customFormat="1">
      <c r="A27" s="553" t="s">
        <v>1845</v>
      </c>
      <c r="B27" s="557" t="s">
        <v>1894</v>
      </c>
      <c r="C27" s="609"/>
      <c r="D27" s="611">
        <v>20</v>
      </c>
      <c r="E27" s="607" t="s">
        <v>12</v>
      </c>
      <c r="F27" s="89"/>
      <c r="G27" s="602">
        <f t="shared" si="4"/>
        <v>0</v>
      </c>
      <c r="H27" s="89"/>
      <c r="I27" s="602">
        <f t="shared" si="5"/>
        <v>0</v>
      </c>
      <c r="J27" s="595"/>
      <c r="K27" s="595"/>
      <c r="L27" s="596"/>
    </row>
    <row r="28" spans="1:12" s="597" customFormat="1">
      <c r="A28" s="553" t="s">
        <v>1847</v>
      </c>
      <c r="B28" s="557" t="s">
        <v>1895</v>
      </c>
      <c r="C28" s="609"/>
      <c r="D28" s="611">
        <v>310</v>
      </c>
      <c r="E28" s="607" t="s">
        <v>12</v>
      </c>
      <c r="F28" s="89"/>
      <c r="G28" s="602">
        <f t="shared" si="4"/>
        <v>0</v>
      </c>
      <c r="H28" s="89"/>
      <c r="I28" s="602">
        <f t="shared" si="5"/>
        <v>0</v>
      </c>
      <c r="J28" s="595"/>
      <c r="K28" s="595"/>
      <c r="L28" s="596"/>
    </row>
    <row r="29" spans="1:12" s="597" customFormat="1">
      <c r="A29" s="553" t="s">
        <v>1849</v>
      </c>
      <c r="B29" s="557" t="s">
        <v>1896</v>
      </c>
      <c r="C29" s="609"/>
      <c r="D29" s="611">
        <v>110</v>
      </c>
      <c r="E29" s="607" t="s">
        <v>12</v>
      </c>
      <c r="F29" s="89"/>
      <c r="G29" s="602">
        <f t="shared" si="4"/>
        <v>0</v>
      </c>
      <c r="H29" s="89"/>
      <c r="I29" s="602">
        <f t="shared" si="5"/>
        <v>0</v>
      </c>
      <c r="J29" s="595"/>
      <c r="K29" s="595"/>
      <c r="L29" s="596"/>
    </row>
    <row r="30" spans="1:12" s="597" customFormat="1">
      <c r="A30" s="553" t="s">
        <v>1851</v>
      </c>
      <c r="B30" s="557" t="s">
        <v>1897</v>
      </c>
      <c r="C30" s="609"/>
      <c r="D30" s="612">
        <v>150</v>
      </c>
      <c r="E30" s="609" t="s">
        <v>12</v>
      </c>
      <c r="F30" s="89"/>
      <c r="G30" s="602">
        <f t="shared" si="4"/>
        <v>0</v>
      </c>
      <c r="H30" s="89"/>
      <c r="I30" s="602">
        <f t="shared" si="5"/>
        <v>0</v>
      </c>
      <c r="J30" s="595"/>
      <c r="K30" s="595"/>
      <c r="L30" s="596"/>
    </row>
    <row r="31" spans="1:12" s="597" customFormat="1" ht="22.5">
      <c r="A31" s="553" t="s">
        <v>1853</v>
      </c>
      <c r="B31" s="557" t="s">
        <v>1898</v>
      </c>
      <c r="C31" s="609"/>
      <c r="D31" s="612">
        <v>200</v>
      </c>
      <c r="E31" s="609" t="s">
        <v>12</v>
      </c>
      <c r="F31" s="89"/>
      <c r="G31" s="602">
        <f t="shared" si="4"/>
        <v>0</v>
      </c>
      <c r="H31" s="89"/>
      <c r="I31" s="602">
        <f t="shared" si="5"/>
        <v>0</v>
      </c>
      <c r="J31" s="595"/>
      <c r="K31" s="595"/>
      <c r="L31" s="596"/>
    </row>
    <row r="32" spans="1:12" s="597" customFormat="1" ht="22.5">
      <c r="A32" s="553" t="s">
        <v>1899</v>
      </c>
      <c r="B32" s="557" t="s">
        <v>1900</v>
      </c>
      <c r="C32" s="609"/>
      <c r="D32" s="612">
        <v>5</v>
      </c>
      <c r="E32" s="609" t="s">
        <v>12</v>
      </c>
      <c r="F32" s="89"/>
      <c r="G32" s="602">
        <f t="shared" si="4"/>
        <v>0</v>
      </c>
      <c r="H32" s="89"/>
      <c r="I32" s="602">
        <f t="shared" si="5"/>
        <v>0</v>
      </c>
      <c r="J32" s="595"/>
      <c r="K32" s="595"/>
      <c r="L32" s="596"/>
    </row>
    <row r="33" spans="1:256" s="597" customFormat="1">
      <c r="A33" s="553" t="s">
        <v>1901</v>
      </c>
      <c r="B33" s="557" t="s">
        <v>1902</v>
      </c>
      <c r="C33" s="609"/>
      <c r="D33" s="612">
        <v>5</v>
      </c>
      <c r="E33" s="609" t="s">
        <v>83</v>
      </c>
      <c r="F33" s="89"/>
      <c r="G33" s="602">
        <f t="shared" si="4"/>
        <v>0</v>
      </c>
      <c r="H33" s="89"/>
      <c r="I33" s="602">
        <f t="shared" si="5"/>
        <v>0</v>
      </c>
      <c r="J33" s="595"/>
      <c r="K33" s="595"/>
      <c r="L33" s="596"/>
    </row>
    <row r="34" spans="1:256" s="597" customFormat="1">
      <c r="A34" s="553" t="s">
        <v>1903</v>
      </c>
      <c r="B34" s="557" t="s">
        <v>1904</v>
      </c>
      <c r="C34" s="609"/>
      <c r="D34" s="612">
        <v>5</v>
      </c>
      <c r="E34" s="609" t="s">
        <v>12</v>
      </c>
      <c r="F34" s="89"/>
      <c r="G34" s="602">
        <f t="shared" si="4"/>
        <v>0</v>
      </c>
      <c r="H34" s="89"/>
      <c r="I34" s="602">
        <f t="shared" si="5"/>
        <v>0</v>
      </c>
      <c r="J34" s="595"/>
      <c r="K34" s="595"/>
      <c r="L34" s="596"/>
    </row>
    <row r="35" spans="1:256" s="597" customFormat="1" ht="22.5">
      <c r="A35" s="553" t="s">
        <v>1905</v>
      </c>
      <c r="B35" s="557" t="s">
        <v>1906</v>
      </c>
      <c r="C35" s="609"/>
      <c r="D35" s="612">
        <v>10</v>
      </c>
      <c r="E35" s="609" t="s">
        <v>12</v>
      </c>
      <c r="F35" s="602"/>
      <c r="G35" s="602"/>
      <c r="H35" s="89"/>
      <c r="I35" s="602">
        <f>H35*D35</f>
        <v>0</v>
      </c>
      <c r="J35" s="595"/>
      <c r="K35" s="595"/>
      <c r="L35" s="596"/>
    </row>
    <row r="36" spans="1:256" s="597" customFormat="1" ht="22.5">
      <c r="A36" s="553" t="s">
        <v>1907</v>
      </c>
      <c r="B36" s="557" t="s">
        <v>1908</v>
      </c>
      <c r="C36" s="609"/>
      <c r="D36" s="612">
        <v>10</v>
      </c>
      <c r="E36" s="609" t="s">
        <v>12</v>
      </c>
      <c r="F36" s="602"/>
      <c r="G36" s="602"/>
      <c r="H36" s="89"/>
      <c r="I36" s="602">
        <f>H36*D36</f>
        <v>0</v>
      </c>
      <c r="J36" s="595"/>
      <c r="K36" s="595"/>
      <c r="L36" s="596"/>
    </row>
    <row r="37" spans="1:256" s="597" customFormat="1">
      <c r="A37" s="553" t="s">
        <v>1909</v>
      </c>
      <c r="B37" s="557" t="s">
        <v>1910</v>
      </c>
      <c r="C37" s="609"/>
      <c r="D37" s="611">
        <v>150</v>
      </c>
      <c r="E37" s="609" t="s">
        <v>105</v>
      </c>
      <c r="F37" s="602"/>
      <c r="G37" s="602"/>
      <c r="H37" s="89"/>
      <c r="I37" s="602">
        <f>H37*D37</f>
        <v>0</v>
      </c>
      <c r="J37" s="595"/>
      <c r="K37" s="595"/>
      <c r="L37" s="596"/>
    </row>
    <row r="38" spans="1:256" s="597" customFormat="1" ht="22.5">
      <c r="A38" s="553" t="s">
        <v>1911</v>
      </c>
      <c r="B38" s="557" t="s">
        <v>1912</v>
      </c>
      <c r="C38" s="609"/>
      <c r="D38" s="611">
        <v>150</v>
      </c>
      <c r="E38" s="609" t="s">
        <v>105</v>
      </c>
      <c r="F38" s="89"/>
      <c r="G38" s="602">
        <f>F38*D38</f>
        <v>0</v>
      </c>
      <c r="H38" s="89"/>
      <c r="I38" s="602">
        <f>H38*D38</f>
        <v>0</v>
      </c>
      <c r="J38" s="595"/>
      <c r="K38" s="595"/>
      <c r="L38" s="596"/>
    </row>
    <row r="39" spans="1:256" ht="30.75" customHeight="1" thickBot="1">
      <c r="A39" s="553" t="s">
        <v>1913</v>
      </c>
      <c r="B39" s="557" t="s">
        <v>1914</v>
      </c>
      <c r="C39" s="557"/>
      <c r="D39" s="612">
        <v>0.5</v>
      </c>
      <c r="E39" s="609" t="s">
        <v>30</v>
      </c>
      <c r="F39" s="558"/>
      <c r="G39" s="558"/>
      <c r="H39" s="84"/>
      <c r="I39" s="558">
        <f>H39*D39</f>
        <v>0</v>
      </c>
      <c r="J39" s="595"/>
      <c r="K39" s="595"/>
      <c r="L39" s="596"/>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c r="AO39" s="597"/>
      <c r="AP39" s="597"/>
      <c r="AQ39" s="597"/>
      <c r="AR39" s="597"/>
      <c r="AS39" s="597"/>
      <c r="AT39" s="597"/>
      <c r="AU39" s="597"/>
      <c r="AV39" s="597"/>
      <c r="AW39" s="597"/>
      <c r="AX39" s="597"/>
      <c r="AY39" s="597"/>
      <c r="AZ39" s="597"/>
      <c r="BA39" s="597"/>
      <c r="BB39" s="597"/>
      <c r="BC39" s="597"/>
      <c r="BD39" s="597"/>
      <c r="BE39" s="597"/>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7"/>
      <c r="DA39" s="597"/>
      <c r="DB39" s="597"/>
      <c r="DC39" s="597"/>
      <c r="DD39" s="597"/>
      <c r="DE39" s="597"/>
      <c r="DF39" s="597"/>
      <c r="DG39" s="597"/>
      <c r="DH39" s="597"/>
      <c r="DI39" s="597"/>
      <c r="DJ39" s="597"/>
      <c r="DK39" s="597"/>
      <c r="DL39" s="597"/>
      <c r="DM39" s="597"/>
      <c r="DN39" s="597"/>
      <c r="DO39" s="597"/>
      <c r="DP39" s="597"/>
      <c r="DQ39" s="597"/>
      <c r="DR39" s="597"/>
      <c r="DS39" s="597"/>
      <c r="DT39" s="597"/>
      <c r="DU39" s="597"/>
      <c r="DV39" s="597"/>
      <c r="DW39" s="597"/>
      <c r="DX39" s="597"/>
      <c r="DY39" s="597"/>
      <c r="DZ39" s="597"/>
      <c r="EA39" s="597"/>
      <c r="EB39" s="597"/>
      <c r="EC39" s="597"/>
      <c r="ED39" s="597"/>
      <c r="EE39" s="597"/>
      <c r="EF39" s="597"/>
      <c r="EG39" s="597"/>
      <c r="EH39" s="597"/>
      <c r="EI39" s="597"/>
      <c r="EJ39" s="597"/>
      <c r="EK39" s="597"/>
      <c r="EL39" s="597"/>
      <c r="EM39" s="597"/>
      <c r="EN39" s="597"/>
      <c r="EO39" s="597"/>
      <c r="EP39" s="597"/>
      <c r="EQ39" s="597"/>
      <c r="ER39" s="597"/>
      <c r="ES39" s="597"/>
      <c r="ET39" s="597"/>
      <c r="EU39" s="597"/>
      <c r="EV39" s="597"/>
      <c r="EW39" s="597"/>
      <c r="EX39" s="597"/>
      <c r="EY39" s="597"/>
      <c r="EZ39" s="597"/>
      <c r="FA39" s="597"/>
      <c r="FB39" s="597"/>
      <c r="FC39" s="597"/>
      <c r="FD39" s="597"/>
      <c r="FE39" s="597"/>
      <c r="FF39" s="597"/>
      <c r="FG39" s="597"/>
      <c r="FH39" s="597"/>
      <c r="FI39" s="597"/>
      <c r="FJ39" s="597"/>
      <c r="FK39" s="597"/>
      <c r="FL39" s="597"/>
      <c r="FM39" s="597"/>
      <c r="FN39" s="597"/>
      <c r="FO39" s="597"/>
      <c r="FP39" s="597"/>
      <c r="FQ39" s="597"/>
      <c r="FR39" s="597"/>
      <c r="FS39" s="597"/>
      <c r="FT39" s="597"/>
      <c r="FU39" s="597"/>
      <c r="FV39" s="597"/>
      <c r="FW39" s="597"/>
      <c r="FX39" s="597"/>
      <c r="FY39" s="597"/>
      <c r="FZ39" s="597"/>
      <c r="GA39" s="597"/>
      <c r="GB39" s="597"/>
      <c r="GC39" s="597"/>
      <c r="GD39" s="597"/>
      <c r="GE39" s="597"/>
      <c r="GF39" s="597"/>
      <c r="GG39" s="597"/>
      <c r="GH39" s="597"/>
      <c r="GI39" s="597"/>
      <c r="GJ39" s="597"/>
      <c r="GK39" s="597"/>
      <c r="GL39" s="597"/>
      <c r="GM39" s="597"/>
      <c r="GN39" s="597"/>
      <c r="GO39" s="597"/>
      <c r="GP39" s="597"/>
      <c r="GQ39" s="597"/>
      <c r="GR39" s="597"/>
      <c r="GS39" s="597"/>
      <c r="GT39" s="597"/>
      <c r="GU39" s="597"/>
      <c r="GV39" s="597"/>
      <c r="GW39" s="597"/>
      <c r="GX39" s="597"/>
      <c r="GY39" s="597"/>
      <c r="GZ39" s="597"/>
      <c r="HA39" s="597"/>
      <c r="HB39" s="597"/>
      <c r="HC39" s="597"/>
      <c r="HD39" s="597"/>
      <c r="HE39" s="597"/>
      <c r="HF39" s="597"/>
      <c r="HG39" s="597"/>
      <c r="HH39" s="597"/>
      <c r="HI39" s="597"/>
      <c r="HJ39" s="597"/>
      <c r="HK39" s="597"/>
      <c r="HL39" s="597"/>
      <c r="HM39" s="597"/>
      <c r="HN39" s="597"/>
      <c r="HO39" s="597"/>
      <c r="HP39" s="597"/>
      <c r="HQ39" s="597"/>
      <c r="HR39" s="597"/>
      <c r="HS39" s="597"/>
      <c r="HT39" s="597"/>
      <c r="HU39" s="597"/>
      <c r="HV39" s="597"/>
      <c r="HW39" s="597"/>
      <c r="HX39" s="597"/>
      <c r="HY39" s="597"/>
      <c r="HZ39" s="597"/>
      <c r="IA39" s="597"/>
      <c r="IB39" s="597"/>
      <c r="IC39" s="597"/>
      <c r="ID39" s="597"/>
      <c r="IE39" s="597"/>
      <c r="IF39" s="597"/>
      <c r="IG39" s="597"/>
      <c r="IH39" s="597"/>
      <c r="II39" s="597"/>
      <c r="IJ39" s="597"/>
      <c r="IK39" s="597"/>
      <c r="IL39" s="597"/>
      <c r="IM39" s="597"/>
      <c r="IN39" s="597"/>
      <c r="IO39" s="597"/>
      <c r="IP39" s="597"/>
      <c r="IQ39" s="597"/>
      <c r="IR39" s="597"/>
      <c r="IS39" s="597"/>
      <c r="IT39" s="597"/>
      <c r="IU39" s="597"/>
      <c r="IV39" s="597"/>
    </row>
    <row r="40" spans="1:256" s="597" customFormat="1" ht="13.5" thickBot="1">
      <c r="A40" s="589"/>
      <c r="B40" s="562" t="s">
        <v>185</v>
      </c>
      <c r="C40" s="563"/>
      <c r="D40" s="613"/>
      <c r="E40" s="563"/>
      <c r="F40" s="565"/>
      <c r="G40" s="566">
        <f>SUM(G8:G39)</f>
        <v>0</v>
      </c>
      <c r="H40" s="614"/>
      <c r="I40" s="568">
        <f>SUM(I8:I39)</f>
        <v>0</v>
      </c>
      <c r="J40" s="615"/>
      <c r="K40" s="616"/>
      <c r="L40" s="616"/>
      <c r="M40" s="549"/>
      <c r="N40" s="581"/>
      <c r="O40" s="581"/>
      <c r="P40" s="581"/>
      <c r="Q40" s="581"/>
      <c r="R40" s="581"/>
      <c r="S40" s="581"/>
      <c r="T40" s="581"/>
      <c r="U40" s="581"/>
      <c r="V40" s="581"/>
      <c r="W40" s="581"/>
      <c r="X40" s="581"/>
      <c r="Y40" s="581"/>
      <c r="Z40" s="581"/>
      <c r="AA40" s="581"/>
      <c r="AB40" s="581"/>
      <c r="AC40" s="581"/>
      <c r="AD40" s="581"/>
      <c r="AE40" s="581"/>
      <c r="AF40" s="581"/>
      <c r="AG40" s="581"/>
      <c r="AH40" s="581"/>
      <c r="AI40" s="581"/>
      <c r="AJ40" s="581"/>
      <c r="AK40" s="581"/>
      <c r="AL40" s="581"/>
      <c r="AM40" s="581"/>
      <c r="AN40" s="581"/>
      <c r="AO40" s="581"/>
      <c r="AP40" s="581"/>
      <c r="AQ40" s="581"/>
      <c r="AR40" s="581"/>
      <c r="AS40" s="581"/>
      <c r="AT40" s="581"/>
      <c r="AU40" s="581"/>
      <c r="AV40" s="581"/>
      <c r="AW40" s="581"/>
      <c r="AX40" s="581"/>
      <c r="AY40" s="581"/>
      <c r="AZ40" s="581"/>
      <c r="BA40" s="581"/>
      <c r="BB40" s="581"/>
      <c r="BC40" s="581"/>
      <c r="BD40" s="581"/>
      <c r="BE40" s="581"/>
      <c r="BF40" s="581"/>
      <c r="BG40" s="581"/>
      <c r="BH40" s="581"/>
      <c r="BI40" s="581"/>
      <c r="BJ40" s="581"/>
      <c r="BK40" s="581"/>
      <c r="BL40" s="581"/>
      <c r="BM40" s="581"/>
      <c r="BN40" s="581"/>
      <c r="BO40" s="581"/>
      <c r="BP40" s="581"/>
      <c r="BQ40" s="581"/>
      <c r="BR40" s="581"/>
      <c r="BS40" s="581"/>
      <c r="BT40" s="581"/>
      <c r="BU40" s="581"/>
      <c r="BV40" s="581"/>
      <c r="BW40" s="581"/>
      <c r="BX40" s="581"/>
      <c r="BY40" s="581"/>
      <c r="BZ40" s="581"/>
      <c r="CA40" s="581"/>
      <c r="CB40" s="581"/>
      <c r="CC40" s="581"/>
      <c r="CD40" s="581"/>
      <c r="CE40" s="581"/>
      <c r="CF40" s="581"/>
      <c r="CG40" s="581"/>
      <c r="CH40" s="581"/>
      <c r="CI40" s="581"/>
      <c r="CJ40" s="581"/>
      <c r="CK40" s="581"/>
      <c r="CL40" s="581"/>
      <c r="CM40" s="581"/>
      <c r="CN40" s="581"/>
      <c r="CO40" s="581"/>
      <c r="CP40" s="581"/>
      <c r="CQ40" s="581"/>
      <c r="CR40" s="581"/>
      <c r="CS40" s="581"/>
      <c r="CT40" s="581"/>
      <c r="CU40" s="581"/>
      <c r="CV40" s="581"/>
      <c r="CW40" s="581"/>
      <c r="CX40" s="581"/>
      <c r="CY40" s="581"/>
      <c r="CZ40" s="581"/>
      <c r="DA40" s="581"/>
      <c r="DB40" s="581"/>
      <c r="DC40" s="581"/>
      <c r="DD40" s="581"/>
      <c r="DE40" s="581"/>
      <c r="DF40" s="581"/>
      <c r="DG40" s="581"/>
      <c r="DH40" s="581"/>
      <c r="DI40" s="581"/>
      <c r="DJ40" s="581"/>
      <c r="DK40" s="581"/>
      <c r="DL40" s="581"/>
      <c r="DM40" s="581"/>
      <c r="DN40" s="581"/>
      <c r="DO40" s="581"/>
      <c r="DP40" s="581"/>
      <c r="DQ40" s="581"/>
      <c r="DR40" s="581"/>
      <c r="DS40" s="581"/>
      <c r="DT40" s="581"/>
      <c r="DU40" s="581"/>
      <c r="DV40" s="581"/>
      <c r="DW40" s="581"/>
      <c r="DX40" s="581"/>
      <c r="DY40" s="581"/>
      <c r="DZ40" s="581"/>
      <c r="EA40" s="581"/>
      <c r="EB40" s="581"/>
      <c r="EC40" s="581"/>
      <c r="ED40" s="581"/>
      <c r="EE40" s="581"/>
      <c r="EF40" s="581"/>
      <c r="EG40" s="581"/>
      <c r="EH40" s="581"/>
      <c r="EI40" s="581"/>
      <c r="EJ40" s="581"/>
      <c r="EK40" s="581"/>
      <c r="EL40" s="581"/>
      <c r="EM40" s="581"/>
      <c r="EN40" s="581"/>
      <c r="EO40" s="581"/>
      <c r="EP40" s="581"/>
      <c r="EQ40" s="581"/>
      <c r="ER40" s="581"/>
      <c r="ES40" s="581"/>
      <c r="ET40" s="581"/>
      <c r="EU40" s="581"/>
      <c r="EV40" s="581"/>
      <c r="EW40" s="581"/>
      <c r="EX40" s="581"/>
      <c r="EY40" s="581"/>
      <c r="EZ40" s="581"/>
      <c r="FA40" s="581"/>
      <c r="FB40" s="581"/>
      <c r="FC40" s="581"/>
      <c r="FD40" s="581"/>
      <c r="FE40" s="581"/>
      <c r="FF40" s="581"/>
      <c r="FG40" s="581"/>
      <c r="FH40" s="581"/>
      <c r="FI40" s="581"/>
      <c r="FJ40" s="581"/>
      <c r="FK40" s="581"/>
      <c r="FL40" s="581"/>
      <c r="FM40" s="581"/>
      <c r="FN40" s="581"/>
      <c r="FO40" s="581"/>
      <c r="FP40" s="581"/>
      <c r="FQ40" s="581"/>
      <c r="FR40" s="581"/>
      <c r="FS40" s="581"/>
      <c r="FT40" s="581"/>
      <c r="FU40" s="581"/>
      <c r="FV40" s="581"/>
      <c r="FW40" s="581"/>
      <c r="FX40" s="581"/>
      <c r="FY40" s="581"/>
      <c r="FZ40" s="581"/>
      <c r="GA40" s="581"/>
      <c r="GB40" s="581"/>
      <c r="GC40" s="581"/>
      <c r="GD40" s="581"/>
      <c r="GE40" s="581"/>
      <c r="GF40" s="581"/>
      <c r="GG40" s="581"/>
      <c r="GH40" s="581"/>
      <c r="GI40" s="581"/>
      <c r="GJ40" s="581"/>
      <c r="GK40" s="581"/>
      <c r="GL40" s="581"/>
      <c r="GM40" s="581"/>
      <c r="GN40" s="581"/>
      <c r="GO40" s="581"/>
      <c r="GP40" s="581"/>
      <c r="GQ40" s="581"/>
      <c r="GR40" s="581"/>
      <c r="GS40" s="581"/>
      <c r="GT40" s="581"/>
      <c r="GU40" s="581"/>
      <c r="GV40" s="581"/>
      <c r="GW40" s="581"/>
      <c r="GX40" s="581"/>
      <c r="GY40" s="581"/>
      <c r="GZ40" s="581"/>
      <c r="HA40" s="581"/>
      <c r="HB40" s="581"/>
      <c r="HC40" s="581"/>
      <c r="HD40" s="581"/>
      <c r="HE40" s="581"/>
      <c r="HF40" s="581"/>
      <c r="HG40" s="581"/>
      <c r="HH40" s="581"/>
      <c r="HI40" s="581"/>
      <c r="HJ40" s="581"/>
      <c r="HK40" s="581"/>
      <c r="HL40" s="581"/>
      <c r="HM40" s="581"/>
      <c r="HN40" s="581"/>
      <c r="HO40" s="581"/>
      <c r="HP40" s="581"/>
      <c r="HQ40" s="581"/>
      <c r="HR40" s="581"/>
      <c r="HS40" s="581"/>
      <c r="HT40" s="581"/>
      <c r="HU40" s="581"/>
      <c r="HV40" s="581"/>
      <c r="HW40" s="581"/>
      <c r="HX40" s="581"/>
      <c r="HY40" s="581"/>
      <c r="HZ40" s="581"/>
      <c r="IA40" s="581"/>
      <c r="IB40" s="581"/>
      <c r="IC40" s="581"/>
      <c r="ID40" s="581"/>
      <c r="IE40" s="581"/>
      <c r="IF40" s="581"/>
      <c r="IG40" s="581"/>
      <c r="IH40" s="581"/>
      <c r="II40" s="581"/>
      <c r="IJ40" s="581"/>
      <c r="IK40" s="581"/>
      <c r="IL40" s="581"/>
      <c r="IM40" s="581"/>
      <c r="IN40" s="581"/>
      <c r="IO40" s="581"/>
      <c r="IP40" s="581"/>
      <c r="IQ40" s="581"/>
      <c r="IR40" s="581"/>
      <c r="IS40" s="581"/>
      <c r="IT40" s="581"/>
      <c r="IU40" s="581"/>
      <c r="IV40" s="581"/>
    </row>
    <row r="41" spans="1:256" ht="30" customHeight="1">
      <c r="A41" s="589"/>
      <c r="B41" s="617" t="s">
        <v>1858</v>
      </c>
      <c r="C41" s="625"/>
      <c r="D41" s="624">
        <v>1</v>
      </c>
      <c r="E41" s="618" t="s">
        <v>597</v>
      </c>
      <c r="F41" s="626"/>
      <c r="G41" s="626"/>
      <c r="H41" s="83"/>
      <c r="I41" s="626">
        <f>H41*D41</f>
        <v>0</v>
      </c>
      <c r="J41" s="595"/>
      <c r="K41" s="595"/>
      <c r="L41" s="596"/>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7"/>
      <c r="AP41" s="597"/>
      <c r="AQ41" s="597"/>
      <c r="AR41" s="597"/>
      <c r="AS41" s="597"/>
      <c r="AT41" s="597"/>
      <c r="AU41" s="597"/>
      <c r="AV41" s="597"/>
      <c r="AW41" s="597"/>
      <c r="AX41" s="597"/>
      <c r="AY41" s="597"/>
      <c r="AZ41" s="597"/>
      <c r="BA41" s="597"/>
      <c r="BB41" s="597"/>
      <c r="BC41" s="597"/>
      <c r="BD41" s="597"/>
      <c r="BE41" s="597"/>
      <c r="BF41" s="597"/>
      <c r="BG41" s="597"/>
      <c r="BH41" s="597"/>
      <c r="BI41" s="597"/>
      <c r="BJ41" s="597"/>
      <c r="BK41" s="597"/>
      <c r="BL41" s="597"/>
      <c r="BM41" s="597"/>
      <c r="BN41" s="597"/>
      <c r="BO41" s="597"/>
      <c r="BP41" s="597"/>
      <c r="BQ41" s="597"/>
      <c r="BR41" s="597"/>
      <c r="BS41" s="597"/>
      <c r="BT41" s="597"/>
      <c r="BU41" s="597"/>
      <c r="BV41" s="597"/>
      <c r="BW41" s="597"/>
      <c r="BX41" s="597"/>
      <c r="BY41" s="597"/>
      <c r="BZ41" s="597"/>
      <c r="CA41" s="597"/>
      <c r="CB41" s="597"/>
      <c r="CC41" s="597"/>
      <c r="CD41" s="597"/>
      <c r="CE41" s="597"/>
      <c r="CF41" s="597"/>
      <c r="CG41" s="597"/>
      <c r="CH41" s="597"/>
      <c r="CI41" s="597"/>
      <c r="CJ41" s="597"/>
      <c r="CK41" s="597"/>
      <c r="CL41" s="597"/>
      <c r="CM41" s="597"/>
      <c r="CN41" s="597"/>
      <c r="CO41" s="597"/>
      <c r="CP41" s="597"/>
      <c r="CQ41" s="597"/>
      <c r="CR41" s="597"/>
      <c r="CS41" s="597"/>
      <c r="CT41" s="597"/>
      <c r="CU41" s="597"/>
      <c r="CV41" s="597"/>
      <c r="CW41" s="597"/>
      <c r="CX41" s="597"/>
      <c r="CY41" s="597"/>
      <c r="CZ41" s="597"/>
      <c r="DA41" s="597"/>
      <c r="DB41" s="597"/>
      <c r="DC41" s="597"/>
      <c r="DD41" s="597"/>
      <c r="DE41" s="597"/>
      <c r="DF41" s="597"/>
      <c r="DG41" s="597"/>
      <c r="DH41" s="597"/>
      <c r="DI41" s="597"/>
      <c r="DJ41" s="597"/>
      <c r="DK41" s="597"/>
      <c r="DL41" s="597"/>
      <c r="DM41" s="597"/>
      <c r="DN41" s="597"/>
      <c r="DO41" s="597"/>
      <c r="DP41" s="597"/>
      <c r="DQ41" s="597"/>
      <c r="DR41" s="597"/>
      <c r="DS41" s="597"/>
      <c r="DT41" s="597"/>
      <c r="DU41" s="597"/>
      <c r="DV41" s="597"/>
      <c r="DW41" s="597"/>
      <c r="DX41" s="597"/>
      <c r="DY41" s="597"/>
      <c r="DZ41" s="597"/>
      <c r="EA41" s="597"/>
      <c r="EB41" s="597"/>
      <c r="EC41" s="597"/>
      <c r="ED41" s="597"/>
      <c r="EE41" s="597"/>
      <c r="EF41" s="597"/>
      <c r="EG41" s="597"/>
      <c r="EH41" s="597"/>
      <c r="EI41" s="597"/>
      <c r="EJ41" s="597"/>
      <c r="EK41" s="597"/>
      <c r="EL41" s="597"/>
      <c r="EM41" s="597"/>
      <c r="EN41" s="597"/>
      <c r="EO41" s="597"/>
      <c r="EP41" s="597"/>
      <c r="EQ41" s="597"/>
      <c r="ER41" s="597"/>
      <c r="ES41" s="597"/>
      <c r="ET41" s="597"/>
      <c r="EU41" s="597"/>
      <c r="EV41" s="597"/>
      <c r="EW41" s="597"/>
      <c r="EX41" s="597"/>
      <c r="EY41" s="597"/>
      <c r="EZ41" s="597"/>
      <c r="FA41" s="597"/>
      <c r="FB41" s="597"/>
      <c r="FC41" s="597"/>
      <c r="FD41" s="597"/>
      <c r="FE41" s="597"/>
      <c r="FF41" s="597"/>
      <c r="FG41" s="597"/>
      <c r="FH41" s="597"/>
      <c r="FI41" s="597"/>
      <c r="FJ41" s="597"/>
      <c r="FK41" s="597"/>
      <c r="FL41" s="597"/>
      <c r="FM41" s="597"/>
      <c r="FN41" s="597"/>
      <c r="FO41" s="597"/>
      <c r="FP41" s="597"/>
      <c r="FQ41" s="597"/>
      <c r="FR41" s="597"/>
      <c r="FS41" s="597"/>
      <c r="FT41" s="597"/>
      <c r="FU41" s="597"/>
      <c r="FV41" s="597"/>
      <c r="FW41" s="597"/>
      <c r="FX41" s="597"/>
      <c r="FY41" s="597"/>
      <c r="FZ41" s="597"/>
      <c r="GA41" s="597"/>
      <c r="GB41" s="597"/>
      <c r="GC41" s="597"/>
      <c r="GD41" s="597"/>
      <c r="GE41" s="597"/>
      <c r="GF41" s="597"/>
      <c r="GG41" s="597"/>
      <c r="GH41" s="597"/>
      <c r="GI41" s="597"/>
      <c r="GJ41" s="597"/>
      <c r="GK41" s="597"/>
      <c r="GL41" s="597"/>
      <c r="GM41" s="597"/>
      <c r="GN41" s="597"/>
      <c r="GO41" s="597"/>
      <c r="GP41" s="597"/>
      <c r="GQ41" s="597"/>
      <c r="GR41" s="597"/>
      <c r="GS41" s="597"/>
      <c r="GT41" s="597"/>
      <c r="GU41" s="597"/>
      <c r="GV41" s="597"/>
      <c r="GW41" s="597"/>
      <c r="GX41" s="597"/>
      <c r="GY41" s="597"/>
      <c r="GZ41" s="597"/>
      <c r="HA41" s="597"/>
      <c r="HB41" s="597"/>
      <c r="HC41" s="597"/>
      <c r="HD41" s="597"/>
      <c r="HE41" s="597"/>
      <c r="HF41" s="597"/>
      <c r="HG41" s="597"/>
      <c r="HH41" s="597"/>
      <c r="HI41" s="597"/>
      <c r="HJ41" s="597"/>
      <c r="HK41" s="597"/>
      <c r="HL41" s="597"/>
      <c r="HM41" s="597"/>
      <c r="HN41" s="597"/>
      <c r="HO41" s="597"/>
      <c r="HP41" s="597"/>
      <c r="HQ41" s="597"/>
      <c r="HR41" s="597"/>
      <c r="HS41" s="597"/>
      <c r="HT41" s="597"/>
      <c r="HU41" s="597"/>
      <c r="HV41" s="597"/>
      <c r="HW41" s="597"/>
      <c r="HX41" s="597"/>
      <c r="HY41" s="597"/>
      <c r="HZ41" s="597"/>
      <c r="IA41" s="597"/>
      <c r="IB41" s="597"/>
      <c r="IC41" s="597"/>
      <c r="ID41" s="597"/>
      <c r="IE41" s="597"/>
      <c r="IF41" s="597"/>
      <c r="IG41" s="597"/>
      <c r="IH41" s="597"/>
      <c r="II41" s="597"/>
      <c r="IJ41" s="597"/>
      <c r="IK41" s="597"/>
      <c r="IL41" s="597"/>
      <c r="IM41" s="597"/>
      <c r="IN41" s="597"/>
      <c r="IO41" s="597"/>
      <c r="IP41" s="597"/>
      <c r="IQ41" s="597"/>
      <c r="IR41" s="597"/>
      <c r="IS41" s="597"/>
      <c r="IT41" s="597"/>
      <c r="IU41" s="597"/>
      <c r="IV41" s="597"/>
    </row>
    <row r="42" spans="1:256" ht="13.5" thickBot="1">
      <c r="A42" s="569"/>
      <c r="B42" s="570" t="s">
        <v>1859</v>
      </c>
      <c r="C42" s="571"/>
      <c r="D42" s="619"/>
      <c r="E42" s="571"/>
      <c r="F42" s="573"/>
      <c r="G42" s="573"/>
      <c r="H42" s="573"/>
      <c r="I42" s="574">
        <f>SUM(I41:I41,G40,I40)</f>
        <v>0</v>
      </c>
      <c r="J42" s="615"/>
      <c r="K42" s="616"/>
      <c r="L42" s="616"/>
      <c r="M42" s="549"/>
    </row>
    <row r="43" spans="1:256" ht="13.5" thickTop="1"/>
  </sheetData>
  <sheetProtection password="CA0F" sheet="1" objects="1" scenarios="1"/>
  <mergeCells count="10">
    <mergeCell ref="H5:I5"/>
    <mergeCell ref="A7:I7"/>
    <mergeCell ref="H1:I1"/>
    <mergeCell ref="H2:I3"/>
    <mergeCell ref="A5:A6"/>
    <mergeCell ref="B5:B6"/>
    <mergeCell ref="C5:C6"/>
    <mergeCell ref="D5:D6"/>
    <mergeCell ref="E5:E6"/>
    <mergeCell ref="F5:G5"/>
  </mergeCells>
  <pageMargins left="0.70866141732283472" right="0.70866141732283472" top="0.78740157480314965" bottom="0.78740157480314965" header="0.31496062992125984" footer="0.31496062992125984"/>
  <pageSetup paperSize="9" scale="67" fitToHeight="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view="pageBreakPreview" zoomScaleNormal="100" zoomScaleSheetLayoutView="100" workbookViewId="0">
      <selection activeCell="F10" sqref="F10"/>
    </sheetView>
  </sheetViews>
  <sheetFormatPr defaultRowHeight="15"/>
  <cols>
    <col min="1" max="1" width="3.28515625" style="536" customWidth="1"/>
    <col min="2" max="2" width="24.5703125" style="536" customWidth="1"/>
    <col min="3" max="3" width="8.42578125" style="536" customWidth="1"/>
    <col min="4" max="4" width="5.5703125" style="536" customWidth="1"/>
    <col min="5" max="5" width="3.5703125" style="536" customWidth="1"/>
    <col min="6" max="6" width="17.42578125" style="575" customWidth="1"/>
    <col min="7" max="7" width="20.85546875" style="575" customWidth="1"/>
    <col min="8" max="8" width="17.7109375" style="575" customWidth="1"/>
    <col min="9" max="9" width="25.28515625" style="575" customWidth="1"/>
    <col min="10" max="256" width="9.140625" style="536"/>
    <col min="257" max="257" width="3.28515625" style="536" customWidth="1"/>
    <col min="258" max="258" width="24.5703125" style="536" customWidth="1"/>
    <col min="259" max="259" width="10.85546875" style="536" customWidth="1"/>
    <col min="260" max="260" width="5.5703125" style="536" customWidth="1"/>
    <col min="261" max="261" width="3.5703125" style="536" customWidth="1"/>
    <col min="262" max="262" width="8.7109375" style="536" bestFit="1" customWidth="1"/>
    <col min="263" max="263" width="11.28515625" style="536" bestFit="1" customWidth="1"/>
    <col min="264" max="264" width="8.7109375" style="536" bestFit="1" customWidth="1"/>
    <col min="265" max="265" width="11.28515625" style="536" bestFit="1" customWidth="1"/>
    <col min="266" max="512" width="9.140625" style="536"/>
    <col min="513" max="513" width="3.28515625" style="536" customWidth="1"/>
    <col min="514" max="514" width="24.5703125" style="536" customWidth="1"/>
    <col min="515" max="515" width="10.85546875" style="536" customWidth="1"/>
    <col min="516" max="516" width="5.5703125" style="536" customWidth="1"/>
    <col min="517" max="517" width="3.5703125" style="536" customWidth="1"/>
    <col min="518" max="518" width="8.7109375" style="536" bestFit="1" customWidth="1"/>
    <col min="519" max="519" width="11.28515625" style="536" bestFit="1" customWidth="1"/>
    <col min="520" max="520" width="8.7109375" style="536" bestFit="1" customWidth="1"/>
    <col min="521" max="521" width="11.28515625" style="536" bestFit="1" customWidth="1"/>
    <col min="522" max="768" width="9.140625" style="536"/>
    <col min="769" max="769" width="3.28515625" style="536" customWidth="1"/>
    <col min="770" max="770" width="24.5703125" style="536" customWidth="1"/>
    <col min="771" max="771" width="10.85546875" style="536" customWidth="1"/>
    <col min="772" max="772" width="5.5703125" style="536" customWidth="1"/>
    <col min="773" max="773" width="3.5703125" style="536" customWidth="1"/>
    <col min="774" max="774" width="8.7109375" style="536" bestFit="1" customWidth="1"/>
    <col min="775" max="775" width="11.28515625" style="536" bestFit="1" customWidth="1"/>
    <col min="776" max="776" width="8.7109375" style="536" bestFit="1" customWidth="1"/>
    <col min="777" max="777" width="11.28515625" style="536" bestFit="1" customWidth="1"/>
    <col min="778" max="1024" width="9.140625" style="536"/>
    <col min="1025" max="1025" width="3.28515625" style="536" customWidth="1"/>
    <col min="1026" max="1026" width="24.5703125" style="536" customWidth="1"/>
    <col min="1027" max="1027" width="10.85546875" style="536" customWidth="1"/>
    <col min="1028" max="1028" width="5.5703125" style="536" customWidth="1"/>
    <col min="1029" max="1029" width="3.5703125" style="536" customWidth="1"/>
    <col min="1030" max="1030" width="8.7109375" style="536" bestFit="1" customWidth="1"/>
    <col min="1031" max="1031" width="11.28515625" style="536" bestFit="1" customWidth="1"/>
    <col min="1032" max="1032" width="8.7109375" style="536" bestFit="1" customWidth="1"/>
    <col min="1033" max="1033" width="11.28515625" style="536" bestFit="1" customWidth="1"/>
    <col min="1034" max="1280" width="9.140625" style="536"/>
    <col min="1281" max="1281" width="3.28515625" style="536" customWidth="1"/>
    <col min="1282" max="1282" width="24.5703125" style="536" customWidth="1"/>
    <col min="1283" max="1283" width="10.85546875" style="536" customWidth="1"/>
    <col min="1284" max="1284" width="5.5703125" style="536" customWidth="1"/>
    <col min="1285" max="1285" width="3.5703125" style="536" customWidth="1"/>
    <col min="1286" max="1286" width="8.7109375" style="536" bestFit="1" customWidth="1"/>
    <col min="1287" max="1287" width="11.28515625" style="536" bestFit="1" customWidth="1"/>
    <col min="1288" max="1288" width="8.7109375" style="536" bestFit="1" customWidth="1"/>
    <col min="1289" max="1289" width="11.28515625" style="536" bestFit="1" customWidth="1"/>
    <col min="1290" max="1536" width="9.140625" style="536"/>
    <col min="1537" max="1537" width="3.28515625" style="536" customWidth="1"/>
    <col min="1538" max="1538" width="24.5703125" style="536" customWidth="1"/>
    <col min="1539" max="1539" width="10.85546875" style="536" customWidth="1"/>
    <col min="1540" max="1540" width="5.5703125" style="536" customWidth="1"/>
    <col min="1541" max="1541" width="3.5703125" style="536" customWidth="1"/>
    <col min="1542" max="1542" width="8.7109375" style="536" bestFit="1" customWidth="1"/>
    <col min="1543" max="1543" width="11.28515625" style="536" bestFit="1" customWidth="1"/>
    <col min="1544" max="1544" width="8.7109375" style="536" bestFit="1" customWidth="1"/>
    <col min="1545" max="1545" width="11.28515625" style="536" bestFit="1" customWidth="1"/>
    <col min="1546" max="1792" width="9.140625" style="536"/>
    <col min="1793" max="1793" width="3.28515625" style="536" customWidth="1"/>
    <col min="1794" max="1794" width="24.5703125" style="536" customWidth="1"/>
    <col min="1795" max="1795" width="10.85546875" style="536" customWidth="1"/>
    <col min="1796" max="1796" width="5.5703125" style="536" customWidth="1"/>
    <col min="1797" max="1797" width="3.5703125" style="536" customWidth="1"/>
    <col min="1798" max="1798" width="8.7109375" style="536" bestFit="1" customWidth="1"/>
    <col min="1799" max="1799" width="11.28515625" style="536" bestFit="1" customWidth="1"/>
    <col min="1800" max="1800" width="8.7109375" style="536" bestFit="1" customWidth="1"/>
    <col min="1801" max="1801" width="11.28515625" style="536" bestFit="1" customWidth="1"/>
    <col min="1802" max="2048" width="9.140625" style="536"/>
    <col min="2049" max="2049" width="3.28515625" style="536" customWidth="1"/>
    <col min="2050" max="2050" width="24.5703125" style="536" customWidth="1"/>
    <col min="2051" max="2051" width="10.85546875" style="536" customWidth="1"/>
    <col min="2052" max="2052" width="5.5703125" style="536" customWidth="1"/>
    <col min="2053" max="2053" width="3.5703125" style="536" customWidth="1"/>
    <col min="2054" max="2054" width="8.7109375" style="536" bestFit="1" customWidth="1"/>
    <col min="2055" max="2055" width="11.28515625" style="536" bestFit="1" customWidth="1"/>
    <col min="2056" max="2056" width="8.7109375" style="536" bestFit="1" customWidth="1"/>
    <col min="2057" max="2057" width="11.28515625" style="536" bestFit="1" customWidth="1"/>
    <col min="2058" max="2304" width="9.140625" style="536"/>
    <col min="2305" max="2305" width="3.28515625" style="536" customWidth="1"/>
    <col min="2306" max="2306" width="24.5703125" style="536" customWidth="1"/>
    <col min="2307" max="2307" width="10.85546875" style="536" customWidth="1"/>
    <col min="2308" max="2308" width="5.5703125" style="536" customWidth="1"/>
    <col min="2309" max="2309" width="3.5703125" style="536" customWidth="1"/>
    <col min="2310" max="2310" width="8.7109375" style="536" bestFit="1" customWidth="1"/>
    <col min="2311" max="2311" width="11.28515625" style="536" bestFit="1" customWidth="1"/>
    <col min="2312" max="2312" width="8.7109375" style="536" bestFit="1" customWidth="1"/>
    <col min="2313" max="2313" width="11.28515625" style="536" bestFit="1" customWidth="1"/>
    <col min="2314" max="2560" width="9.140625" style="536"/>
    <col min="2561" max="2561" width="3.28515625" style="536" customWidth="1"/>
    <col min="2562" max="2562" width="24.5703125" style="536" customWidth="1"/>
    <col min="2563" max="2563" width="10.85546875" style="536" customWidth="1"/>
    <col min="2564" max="2564" width="5.5703125" style="536" customWidth="1"/>
    <col min="2565" max="2565" width="3.5703125" style="536" customWidth="1"/>
    <col min="2566" max="2566" width="8.7109375" style="536" bestFit="1" customWidth="1"/>
    <col min="2567" max="2567" width="11.28515625" style="536" bestFit="1" customWidth="1"/>
    <col min="2568" max="2568" width="8.7109375" style="536" bestFit="1" customWidth="1"/>
    <col min="2569" max="2569" width="11.28515625" style="536" bestFit="1" customWidth="1"/>
    <col min="2570" max="2816" width="9.140625" style="536"/>
    <col min="2817" max="2817" width="3.28515625" style="536" customWidth="1"/>
    <col min="2818" max="2818" width="24.5703125" style="536" customWidth="1"/>
    <col min="2819" max="2819" width="10.85546875" style="536" customWidth="1"/>
    <col min="2820" max="2820" width="5.5703125" style="536" customWidth="1"/>
    <col min="2821" max="2821" width="3.5703125" style="536" customWidth="1"/>
    <col min="2822" max="2822" width="8.7109375" style="536" bestFit="1" customWidth="1"/>
    <col min="2823" max="2823" width="11.28515625" style="536" bestFit="1" customWidth="1"/>
    <col min="2824" max="2824" width="8.7109375" style="536" bestFit="1" customWidth="1"/>
    <col min="2825" max="2825" width="11.28515625" style="536" bestFit="1" customWidth="1"/>
    <col min="2826" max="3072" width="9.140625" style="536"/>
    <col min="3073" max="3073" width="3.28515625" style="536" customWidth="1"/>
    <col min="3074" max="3074" width="24.5703125" style="536" customWidth="1"/>
    <col min="3075" max="3075" width="10.85546875" style="536" customWidth="1"/>
    <col min="3076" max="3076" width="5.5703125" style="536" customWidth="1"/>
    <col min="3077" max="3077" width="3.5703125" style="536" customWidth="1"/>
    <col min="3078" max="3078" width="8.7109375" style="536" bestFit="1" customWidth="1"/>
    <col min="3079" max="3079" width="11.28515625" style="536" bestFit="1" customWidth="1"/>
    <col min="3080" max="3080" width="8.7109375" style="536" bestFit="1" customWidth="1"/>
    <col min="3081" max="3081" width="11.28515625" style="536" bestFit="1" customWidth="1"/>
    <col min="3082" max="3328" width="9.140625" style="536"/>
    <col min="3329" max="3329" width="3.28515625" style="536" customWidth="1"/>
    <col min="3330" max="3330" width="24.5703125" style="536" customWidth="1"/>
    <col min="3331" max="3331" width="10.85546875" style="536" customWidth="1"/>
    <col min="3332" max="3332" width="5.5703125" style="536" customWidth="1"/>
    <col min="3333" max="3333" width="3.5703125" style="536" customWidth="1"/>
    <col min="3334" max="3334" width="8.7109375" style="536" bestFit="1" customWidth="1"/>
    <col min="3335" max="3335" width="11.28515625" style="536" bestFit="1" customWidth="1"/>
    <col min="3336" max="3336" width="8.7109375" style="536" bestFit="1" customWidth="1"/>
    <col min="3337" max="3337" width="11.28515625" style="536" bestFit="1" customWidth="1"/>
    <col min="3338" max="3584" width="9.140625" style="536"/>
    <col min="3585" max="3585" width="3.28515625" style="536" customWidth="1"/>
    <col min="3586" max="3586" width="24.5703125" style="536" customWidth="1"/>
    <col min="3587" max="3587" width="10.85546875" style="536" customWidth="1"/>
    <col min="3588" max="3588" width="5.5703125" style="536" customWidth="1"/>
    <col min="3589" max="3589" width="3.5703125" style="536" customWidth="1"/>
    <col min="3590" max="3590" width="8.7109375" style="536" bestFit="1" customWidth="1"/>
    <col min="3591" max="3591" width="11.28515625" style="536" bestFit="1" customWidth="1"/>
    <col min="3592" max="3592" width="8.7109375" style="536" bestFit="1" customWidth="1"/>
    <col min="3593" max="3593" width="11.28515625" style="536" bestFit="1" customWidth="1"/>
    <col min="3594" max="3840" width="9.140625" style="536"/>
    <col min="3841" max="3841" width="3.28515625" style="536" customWidth="1"/>
    <col min="3842" max="3842" width="24.5703125" style="536" customWidth="1"/>
    <col min="3843" max="3843" width="10.85546875" style="536" customWidth="1"/>
    <col min="3844" max="3844" width="5.5703125" style="536" customWidth="1"/>
    <col min="3845" max="3845" width="3.5703125" style="536" customWidth="1"/>
    <col min="3846" max="3846" width="8.7109375" style="536" bestFit="1" customWidth="1"/>
    <col min="3847" max="3847" width="11.28515625" style="536" bestFit="1" customWidth="1"/>
    <col min="3848" max="3848" width="8.7109375" style="536" bestFit="1" customWidth="1"/>
    <col min="3849" max="3849" width="11.28515625" style="536" bestFit="1" customWidth="1"/>
    <col min="3850" max="4096" width="9.140625" style="536"/>
    <col min="4097" max="4097" width="3.28515625" style="536" customWidth="1"/>
    <col min="4098" max="4098" width="24.5703125" style="536" customWidth="1"/>
    <col min="4099" max="4099" width="10.85546875" style="536" customWidth="1"/>
    <col min="4100" max="4100" width="5.5703125" style="536" customWidth="1"/>
    <col min="4101" max="4101" width="3.5703125" style="536" customWidth="1"/>
    <col min="4102" max="4102" width="8.7109375" style="536" bestFit="1" customWidth="1"/>
    <col min="4103" max="4103" width="11.28515625" style="536" bestFit="1" customWidth="1"/>
    <col min="4104" max="4104" width="8.7109375" style="536" bestFit="1" customWidth="1"/>
    <col min="4105" max="4105" width="11.28515625" style="536" bestFit="1" customWidth="1"/>
    <col min="4106" max="4352" width="9.140625" style="536"/>
    <col min="4353" max="4353" width="3.28515625" style="536" customWidth="1"/>
    <col min="4354" max="4354" width="24.5703125" style="536" customWidth="1"/>
    <col min="4355" max="4355" width="10.85546875" style="536" customWidth="1"/>
    <col min="4356" max="4356" width="5.5703125" style="536" customWidth="1"/>
    <col min="4357" max="4357" width="3.5703125" style="536" customWidth="1"/>
    <col min="4358" max="4358" width="8.7109375" style="536" bestFit="1" customWidth="1"/>
    <col min="4359" max="4359" width="11.28515625" style="536" bestFit="1" customWidth="1"/>
    <col min="4360" max="4360" width="8.7109375" style="536" bestFit="1" customWidth="1"/>
    <col min="4361" max="4361" width="11.28515625" style="536" bestFit="1" customWidth="1"/>
    <col min="4362" max="4608" width="9.140625" style="536"/>
    <col min="4609" max="4609" width="3.28515625" style="536" customWidth="1"/>
    <col min="4610" max="4610" width="24.5703125" style="536" customWidth="1"/>
    <col min="4611" max="4611" width="10.85546875" style="536" customWidth="1"/>
    <col min="4612" max="4612" width="5.5703125" style="536" customWidth="1"/>
    <col min="4613" max="4613" width="3.5703125" style="536" customWidth="1"/>
    <col min="4614" max="4614" width="8.7109375" style="536" bestFit="1" customWidth="1"/>
    <col min="4615" max="4615" width="11.28515625" style="536" bestFit="1" customWidth="1"/>
    <col min="4616" max="4616" width="8.7109375" style="536" bestFit="1" customWidth="1"/>
    <col min="4617" max="4617" width="11.28515625" style="536" bestFit="1" customWidth="1"/>
    <col min="4618" max="4864" width="9.140625" style="536"/>
    <col min="4865" max="4865" width="3.28515625" style="536" customWidth="1"/>
    <col min="4866" max="4866" width="24.5703125" style="536" customWidth="1"/>
    <col min="4867" max="4867" width="10.85546875" style="536" customWidth="1"/>
    <col min="4868" max="4868" width="5.5703125" style="536" customWidth="1"/>
    <col min="4869" max="4869" width="3.5703125" style="536" customWidth="1"/>
    <col min="4870" max="4870" width="8.7109375" style="536" bestFit="1" customWidth="1"/>
    <col min="4871" max="4871" width="11.28515625" style="536" bestFit="1" customWidth="1"/>
    <col min="4872" max="4872" width="8.7109375" style="536" bestFit="1" customWidth="1"/>
    <col min="4873" max="4873" width="11.28515625" style="536" bestFit="1" customWidth="1"/>
    <col min="4874" max="5120" width="9.140625" style="536"/>
    <col min="5121" max="5121" width="3.28515625" style="536" customWidth="1"/>
    <col min="5122" max="5122" width="24.5703125" style="536" customWidth="1"/>
    <col min="5123" max="5123" width="10.85546875" style="536" customWidth="1"/>
    <col min="5124" max="5124" width="5.5703125" style="536" customWidth="1"/>
    <col min="5125" max="5125" width="3.5703125" style="536" customWidth="1"/>
    <col min="5126" max="5126" width="8.7109375" style="536" bestFit="1" customWidth="1"/>
    <col min="5127" max="5127" width="11.28515625" style="536" bestFit="1" customWidth="1"/>
    <col min="5128" max="5128" width="8.7109375" style="536" bestFit="1" customWidth="1"/>
    <col min="5129" max="5129" width="11.28515625" style="536" bestFit="1" customWidth="1"/>
    <col min="5130" max="5376" width="9.140625" style="536"/>
    <col min="5377" max="5377" width="3.28515625" style="536" customWidth="1"/>
    <col min="5378" max="5378" width="24.5703125" style="536" customWidth="1"/>
    <col min="5379" max="5379" width="10.85546875" style="536" customWidth="1"/>
    <col min="5380" max="5380" width="5.5703125" style="536" customWidth="1"/>
    <col min="5381" max="5381" width="3.5703125" style="536" customWidth="1"/>
    <col min="5382" max="5382" width="8.7109375" style="536" bestFit="1" customWidth="1"/>
    <col min="5383" max="5383" width="11.28515625" style="536" bestFit="1" customWidth="1"/>
    <col min="5384" max="5384" width="8.7109375" style="536" bestFit="1" customWidth="1"/>
    <col min="5385" max="5385" width="11.28515625" style="536" bestFit="1" customWidth="1"/>
    <col min="5386" max="5632" width="9.140625" style="536"/>
    <col min="5633" max="5633" width="3.28515625" style="536" customWidth="1"/>
    <col min="5634" max="5634" width="24.5703125" style="536" customWidth="1"/>
    <col min="5635" max="5635" width="10.85546875" style="536" customWidth="1"/>
    <col min="5636" max="5636" width="5.5703125" style="536" customWidth="1"/>
    <col min="5637" max="5637" width="3.5703125" style="536" customWidth="1"/>
    <col min="5638" max="5638" width="8.7109375" style="536" bestFit="1" customWidth="1"/>
    <col min="5639" max="5639" width="11.28515625" style="536" bestFit="1" customWidth="1"/>
    <col min="5640" max="5640" width="8.7109375" style="536" bestFit="1" customWidth="1"/>
    <col min="5641" max="5641" width="11.28515625" style="536" bestFit="1" customWidth="1"/>
    <col min="5642" max="5888" width="9.140625" style="536"/>
    <col min="5889" max="5889" width="3.28515625" style="536" customWidth="1"/>
    <col min="5890" max="5890" width="24.5703125" style="536" customWidth="1"/>
    <col min="5891" max="5891" width="10.85546875" style="536" customWidth="1"/>
    <col min="5892" max="5892" width="5.5703125" style="536" customWidth="1"/>
    <col min="5893" max="5893" width="3.5703125" style="536" customWidth="1"/>
    <col min="5894" max="5894" width="8.7109375" style="536" bestFit="1" customWidth="1"/>
    <col min="5895" max="5895" width="11.28515625" style="536" bestFit="1" customWidth="1"/>
    <col min="5896" max="5896" width="8.7109375" style="536" bestFit="1" customWidth="1"/>
    <col min="5897" max="5897" width="11.28515625" style="536" bestFit="1" customWidth="1"/>
    <col min="5898" max="6144" width="9.140625" style="536"/>
    <col min="6145" max="6145" width="3.28515625" style="536" customWidth="1"/>
    <col min="6146" max="6146" width="24.5703125" style="536" customWidth="1"/>
    <col min="6147" max="6147" width="10.85546875" style="536" customWidth="1"/>
    <col min="6148" max="6148" width="5.5703125" style="536" customWidth="1"/>
    <col min="6149" max="6149" width="3.5703125" style="536" customWidth="1"/>
    <col min="6150" max="6150" width="8.7109375" style="536" bestFit="1" customWidth="1"/>
    <col min="6151" max="6151" width="11.28515625" style="536" bestFit="1" customWidth="1"/>
    <col min="6152" max="6152" width="8.7109375" style="536" bestFit="1" customWidth="1"/>
    <col min="6153" max="6153" width="11.28515625" style="536" bestFit="1" customWidth="1"/>
    <col min="6154" max="6400" width="9.140625" style="536"/>
    <col min="6401" max="6401" width="3.28515625" style="536" customWidth="1"/>
    <col min="6402" max="6402" width="24.5703125" style="536" customWidth="1"/>
    <col min="6403" max="6403" width="10.85546875" style="536" customWidth="1"/>
    <col min="6404" max="6404" width="5.5703125" style="536" customWidth="1"/>
    <col min="6405" max="6405" width="3.5703125" style="536" customWidth="1"/>
    <col min="6406" max="6406" width="8.7109375" style="536" bestFit="1" customWidth="1"/>
    <col min="6407" max="6407" width="11.28515625" style="536" bestFit="1" customWidth="1"/>
    <col min="6408" max="6408" width="8.7109375" style="536" bestFit="1" customWidth="1"/>
    <col min="6409" max="6409" width="11.28515625" style="536" bestFit="1" customWidth="1"/>
    <col min="6410" max="6656" width="9.140625" style="536"/>
    <col min="6657" max="6657" width="3.28515625" style="536" customWidth="1"/>
    <col min="6658" max="6658" width="24.5703125" style="536" customWidth="1"/>
    <col min="6659" max="6659" width="10.85546875" style="536" customWidth="1"/>
    <col min="6660" max="6660" width="5.5703125" style="536" customWidth="1"/>
    <col min="6661" max="6661" width="3.5703125" style="536" customWidth="1"/>
    <col min="6662" max="6662" width="8.7109375" style="536" bestFit="1" customWidth="1"/>
    <col min="6663" max="6663" width="11.28515625" style="536" bestFit="1" customWidth="1"/>
    <col min="6664" max="6664" width="8.7109375" style="536" bestFit="1" customWidth="1"/>
    <col min="6665" max="6665" width="11.28515625" style="536" bestFit="1" customWidth="1"/>
    <col min="6666" max="6912" width="9.140625" style="536"/>
    <col min="6913" max="6913" width="3.28515625" style="536" customWidth="1"/>
    <col min="6914" max="6914" width="24.5703125" style="536" customWidth="1"/>
    <col min="6915" max="6915" width="10.85546875" style="536" customWidth="1"/>
    <col min="6916" max="6916" width="5.5703125" style="536" customWidth="1"/>
    <col min="6917" max="6917" width="3.5703125" style="536" customWidth="1"/>
    <col min="6918" max="6918" width="8.7109375" style="536" bestFit="1" customWidth="1"/>
    <col min="6919" max="6919" width="11.28515625" style="536" bestFit="1" customWidth="1"/>
    <col min="6920" max="6920" width="8.7109375" style="536" bestFit="1" customWidth="1"/>
    <col min="6921" max="6921" width="11.28515625" style="536" bestFit="1" customWidth="1"/>
    <col min="6922" max="7168" width="9.140625" style="536"/>
    <col min="7169" max="7169" width="3.28515625" style="536" customWidth="1"/>
    <col min="7170" max="7170" width="24.5703125" style="536" customWidth="1"/>
    <col min="7171" max="7171" width="10.85546875" style="536" customWidth="1"/>
    <col min="7172" max="7172" width="5.5703125" style="536" customWidth="1"/>
    <col min="7173" max="7173" width="3.5703125" style="536" customWidth="1"/>
    <col min="7174" max="7174" width="8.7109375" style="536" bestFit="1" customWidth="1"/>
    <col min="7175" max="7175" width="11.28515625" style="536" bestFit="1" customWidth="1"/>
    <col min="7176" max="7176" width="8.7109375" style="536" bestFit="1" customWidth="1"/>
    <col min="7177" max="7177" width="11.28515625" style="536" bestFit="1" customWidth="1"/>
    <col min="7178" max="7424" width="9.140625" style="536"/>
    <col min="7425" max="7425" width="3.28515625" style="536" customWidth="1"/>
    <col min="7426" max="7426" width="24.5703125" style="536" customWidth="1"/>
    <col min="7427" max="7427" width="10.85546875" style="536" customWidth="1"/>
    <col min="7428" max="7428" width="5.5703125" style="536" customWidth="1"/>
    <col min="7429" max="7429" width="3.5703125" style="536" customWidth="1"/>
    <col min="7430" max="7430" width="8.7109375" style="536" bestFit="1" customWidth="1"/>
    <col min="7431" max="7431" width="11.28515625" style="536" bestFit="1" customWidth="1"/>
    <col min="7432" max="7432" width="8.7109375" style="536" bestFit="1" customWidth="1"/>
    <col min="7433" max="7433" width="11.28515625" style="536" bestFit="1" customWidth="1"/>
    <col min="7434" max="7680" width="9.140625" style="536"/>
    <col min="7681" max="7681" width="3.28515625" style="536" customWidth="1"/>
    <col min="7682" max="7682" width="24.5703125" style="536" customWidth="1"/>
    <col min="7683" max="7683" width="10.85546875" style="536" customWidth="1"/>
    <col min="7684" max="7684" width="5.5703125" style="536" customWidth="1"/>
    <col min="7685" max="7685" width="3.5703125" style="536" customWidth="1"/>
    <col min="7686" max="7686" width="8.7109375" style="536" bestFit="1" customWidth="1"/>
    <col min="7687" max="7687" width="11.28515625" style="536" bestFit="1" customWidth="1"/>
    <col min="7688" max="7688" width="8.7109375" style="536" bestFit="1" customWidth="1"/>
    <col min="7689" max="7689" width="11.28515625" style="536" bestFit="1" customWidth="1"/>
    <col min="7690" max="7936" width="9.140625" style="536"/>
    <col min="7937" max="7937" width="3.28515625" style="536" customWidth="1"/>
    <col min="7938" max="7938" width="24.5703125" style="536" customWidth="1"/>
    <col min="7939" max="7939" width="10.85546875" style="536" customWidth="1"/>
    <col min="7940" max="7940" width="5.5703125" style="536" customWidth="1"/>
    <col min="7941" max="7941" width="3.5703125" style="536" customWidth="1"/>
    <col min="7942" max="7942" width="8.7109375" style="536" bestFit="1" customWidth="1"/>
    <col min="7943" max="7943" width="11.28515625" style="536" bestFit="1" customWidth="1"/>
    <col min="7944" max="7944" width="8.7109375" style="536" bestFit="1" customWidth="1"/>
    <col min="7945" max="7945" width="11.28515625" style="536" bestFit="1" customWidth="1"/>
    <col min="7946" max="8192" width="9.140625" style="536"/>
    <col min="8193" max="8193" width="3.28515625" style="536" customWidth="1"/>
    <col min="8194" max="8194" width="24.5703125" style="536" customWidth="1"/>
    <col min="8195" max="8195" width="10.85546875" style="536" customWidth="1"/>
    <col min="8196" max="8196" width="5.5703125" style="536" customWidth="1"/>
    <col min="8197" max="8197" width="3.5703125" style="536" customWidth="1"/>
    <col min="8198" max="8198" width="8.7109375" style="536" bestFit="1" customWidth="1"/>
    <col min="8199" max="8199" width="11.28515625" style="536" bestFit="1" customWidth="1"/>
    <col min="8200" max="8200" width="8.7109375" style="536" bestFit="1" customWidth="1"/>
    <col min="8201" max="8201" width="11.28515625" style="536" bestFit="1" customWidth="1"/>
    <col min="8202" max="8448" width="9.140625" style="536"/>
    <col min="8449" max="8449" width="3.28515625" style="536" customWidth="1"/>
    <col min="8450" max="8450" width="24.5703125" style="536" customWidth="1"/>
    <col min="8451" max="8451" width="10.85546875" style="536" customWidth="1"/>
    <col min="8452" max="8452" width="5.5703125" style="536" customWidth="1"/>
    <col min="8453" max="8453" width="3.5703125" style="536" customWidth="1"/>
    <col min="8454" max="8454" width="8.7109375" style="536" bestFit="1" customWidth="1"/>
    <col min="8455" max="8455" width="11.28515625" style="536" bestFit="1" customWidth="1"/>
    <col min="8456" max="8456" width="8.7109375" style="536" bestFit="1" customWidth="1"/>
    <col min="8457" max="8457" width="11.28515625" style="536" bestFit="1" customWidth="1"/>
    <col min="8458" max="8704" width="9.140625" style="536"/>
    <col min="8705" max="8705" width="3.28515625" style="536" customWidth="1"/>
    <col min="8706" max="8706" width="24.5703125" style="536" customWidth="1"/>
    <col min="8707" max="8707" width="10.85546875" style="536" customWidth="1"/>
    <col min="8708" max="8708" width="5.5703125" style="536" customWidth="1"/>
    <col min="8709" max="8709" width="3.5703125" style="536" customWidth="1"/>
    <col min="8710" max="8710" width="8.7109375" style="536" bestFit="1" customWidth="1"/>
    <col min="8711" max="8711" width="11.28515625" style="536" bestFit="1" customWidth="1"/>
    <col min="8712" max="8712" width="8.7109375" style="536" bestFit="1" customWidth="1"/>
    <col min="8713" max="8713" width="11.28515625" style="536" bestFit="1" customWidth="1"/>
    <col min="8714" max="8960" width="9.140625" style="536"/>
    <col min="8961" max="8961" width="3.28515625" style="536" customWidth="1"/>
    <col min="8962" max="8962" width="24.5703125" style="536" customWidth="1"/>
    <col min="8963" max="8963" width="10.85546875" style="536" customWidth="1"/>
    <col min="8964" max="8964" width="5.5703125" style="536" customWidth="1"/>
    <col min="8965" max="8965" width="3.5703125" style="536" customWidth="1"/>
    <col min="8966" max="8966" width="8.7109375" style="536" bestFit="1" customWidth="1"/>
    <col min="8967" max="8967" width="11.28515625" style="536" bestFit="1" customWidth="1"/>
    <col min="8968" max="8968" width="8.7109375" style="536" bestFit="1" customWidth="1"/>
    <col min="8969" max="8969" width="11.28515625" style="536" bestFit="1" customWidth="1"/>
    <col min="8970" max="9216" width="9.140625" style="536"/>
    <col min="9217" max="9217" width="3.28515625" style="536" customWidth="1"/>
    <col min="9218" max="9218" width="24.5703125" style="536" customWidth="1"/>
    <col min="9219" max="9219" width="10.85546875" style="536" customWidth="1"/>
    <col min="9220" max="9220" width="5.5703125" style="536" customWidth="1"/>
    <col min="9221" max="9221" width="3.5703125" style="536" customWidth="1"/>
    <col min="9222" max="9222" width="8.7109375" style="536" bestFit="1" customWidth="1"/>
    <col min="9223" max="9223" width="11.28515625" style="536" bestFit="1" customWidth="1"/>
    <col min="9224" max="9224" width="8.7109375" style="536" bestFit="1" customWidth="1"/>
    <col min="9225" max="9225" width="11.28515625" style="536" bestFit="1" customWidth="1"/>
    <col min="9226" max="9472" width="9.140625" style="536"/>
    <col min="9473" max="9473" width="3.28515625" style="536" customWidth="1"/>
    <col min="9474" max="9474" width="24.5703125" style="536" customWidth="1"/>
    <col min="9475" max="9475" width="10.85546875" style="536" customWidth="1"/>
    <col min="9476" max="9476" width="5.5703125" style="536" customWidth="1"/>
    <col min="9477" max="9477" width="3.5703125" style="536" customWidth="1"/>
    <col min="9478" max="9478" width="8.7109375" style="536" bestFit="1" customWidth="1"/>
    <col min="9479" max="9479" width="11.28515625" style="536" bestFit="1" customWidth="1"/>
    <col min="9480" max="9480" width="8.7109375" style="536" bestFit="1" customWidth="1"/>
    <col min="9481" max="9481" width="11.28515625" style="536" bestFit="1" customWidth="1"/>
    <col min="9482" max="9728" width="9.140625" style="536"/>
    <col min="9729" max="9729" width="3.28515625" style="536" customWidth="1"/>
    <col min="9730" max="9730" width="24.5703125" style="536" customWidth="1"/>
    <col min="9731" max="9731" width="10.85546875" style="536" customWidth="1"/>
    <col min="9732" max="9732" width="5.5703125" style="536" customWidth="1"/>
    <col min="9733" max="9733" width="3.5703125" style="536" customWidth="1"/>
    <col min="9734" max="9734" width="8.7109375" style="536" bestFit="1" customWidth="1"/>
    <col min="9735" max="9735" width="11.28515625" style="536" bestFit="1" customWidth="1"/>
    <col min="9736" max="9736" width="8.7109375" style="536" bestFit="1" customWidth="1"/>
    <col min="9737" max="9737" width="11.28515625" style="536" bestFit="1" customWidth="1"/>
    <col min="9738" max="9984" width="9.140625" style="536"/>
    <col min="9985" max="9985" width="3.28515625" style="536" customWidth="1"/>
    <col min="9986" max="9986" width="24.5703125" style="536" customWidth="1"/>
    <col min="9987" max="9987" width="10.85546875" style="536" customWidth="1"/>
    <col min="9988" max="9988" width="5.5703125" style="536" customWidth="1"/>
    <col min="9989" max="9989" width="3.5703125" style="536" customWidth="1"/>
    <col min="9990" max="9990" width="8.7109375" style="536" bestFit="1" customWidth="1"/>
    <col min="9991" max="9991" width="11.28515625" style="536" bestFit="1" customWidth="1"/>
    <col min="9992" max="9992" width="8.7109375" style="536" bestFit="1" customWidth="1"/>
    <col min="9993" max="9993" width="11.28515625" style="536" bestFit="1" customWidth="1"/>
    <col min="9994" max="10240" width="9.140625" style="536"/>
    <col min="10241" max="10241" width="3.28515625" style="536" customWidth="1"/>
    <col min="10242" max="10242" width="24.5703125" style="536" customWidth="1"/>
    <col min="10243" max="10243" width="10.85546875" style="536" customWidth="1"/>
    <col min="10244" max="10244" width="5.5703125" style="536" customWidth="1"/>
    <col min="10245" max="10245" width="3.5703125" style="536" customWidth="1"/>
    <col min="10246" max="10246" width="8.7109375" style="536" bestFit="1" customWidth="1"/>
    <col min="10247" max="10247" width="11.28515625" style="536" bestFit="1" customWidth="1"/>
    <col min="10248" max="10248" width="8.7109375" style="536" bestFit="1" customWidth="1"/>
    <col min="10249" max="10249" width="11.28515625" style="536" bestFit="1" customWidth="1"/>
    <col min="10250" max="10496" width="9.140625" style="536"/>
    <col min="10497" max="10497" width="3.28515625" style="536" customWidth="1"/>
    <col min="10498" max="10498" width="24.5703125" style="536" customWidth="1"/>
    <col min="10499" max="10499" width="10.85546875" style="536" customWidth="1"/>
    <col min="10500" max="10500" width="5.5703125" style="536" customWidth="1"/>
    <col min="10501" max="10501" width="3.5703125" style="536" customWidth="1"/>
    <col min="10502" max="10502" width="8.7109375" style="536" bestFit="1" customWidth="1"/>
    <col min="10503" max="10503" width="11.28515625" style="536" bestFit="1" customWidth="1"/>
    <col min="10504" max="10504" width="8.7109375" style="536" bestFit="1" customWidth="1"/>
    <col min="10505" max="10505" width="11.28515625" style="536" bestFit="1" customWidth="1"/>
    <col min="10506" max="10752" width="9.140625" style="536"/>
    <col min="10753" max="10753" width="3.28515625" style="536" customWidth="1"/>
    <col min="10754" max="10754" width="24.5703125" style="536" customWidth="1"/>
    <col min="10755" max="10755" width="10.85546875" style="536" customWidth="1"/>
    <col min="10756" max="10756" width="5.5703125" style="536" customWidth="1"/>
    <col min="10757" max="10757" width="3.5703125" style="536" customWidth="1"/>
    <col min="10758" max="10758" width="8.7109375" style="536" bestFit="1" customWidth="1"/>
    <col min="10759" max="10759" width="11.28515625" style="536" bestFit="1" customWidth="1"/>
    <col min="10760" max="10760" width="8.7109375" style="536" bestFit="1" customWidth="1"/>
    <col min="10761" max="10761" width="11.28515625" style="536" bestFit="1" customWidth="1"/>
    <col min="10762" max="11008" width="9.140625" style="536"/>
    <col min="11009" max="11009" width="3.28515625" style="536" customWidth="1"/>
    <col min="11010" max="11010" width="24.5703125" style="536" customWidth="1"/>
    <col min="11011" max="11011" width="10.85546875" style="536" customWidth="1"/>
    <col min="11012" max="11012" width="5.5703125" style="536" customWidth="1"/>
    <col min="11013" max="11013" width="3.5703125" style="536" customWidth="1"/>
    <col min="11014" max="11014" width="8.7109375" style="536" bestFit="1" customWidth="1"/>
    <col min="11015" max="11015" width="11.28515625" style="536" bestFit="1" customWidth="1"/>
    <col min="11016" max="11016" width="8.7109375" style="536" bestFit="1" customWidth="1"/>
    <col min="11017" max="11017" width="11.28515625" style="536" bestFit="1" customWidth="1"/>
    <col min="11018" max="11264" width="9.140625" style="536"/>
    <col min="11265" max="11265" width="3.28515625" style="536" customWidth="1"/>
    <col min="11266" max="11266" width="24.5703125" style="536" customWidth="1"/>
    <col min="11267" max="11267" width="10.85546875" style="536" customWidth="1"/>
    <col min="11268" max="11268" width="5.5703125" style="536" customWidth="1"/>
    <col min="11269" max="11269" width="3.5703125" style="536" customWidth="1"/>
    <col min="11270" max="11270" width="8.7109375" style="536" bestFit="1" customWidth="1"/>
    <col min="11271" max="11271" width="11.28515625" style="536" bestFit="1" customWidth="1"/>
    <col min="11272" max="11272" width="8.7109375" style="536" bestFit="1" customWidth="1"/>
    <col min="11273" max="11273" width="11.28515625" style="536" bestFit="1" customWidth="1"/>
    <col min="11274" max="11520" width="9.140625" style="536"/>
    <col min="11521" max="11521" width="3.28515625" style="536" customWidth="1"/>
    <col min="11522" max="11522" width="24.5703125" style="536" customWidth="1"/>
    <col min="11523" max="11523" width="10.85546875" style="536" customWidth="1"/>
    <col min="11524" max="11524" width="5.5703125" style="536" customWidth="1"/>
    <col min="11525" max="11525" width="3.5703125" style="536" customWidth="1"/>
    <col min="11526" max="11526" width="8.7109375" style="536" bestFit="1" customWidth="1"/>
    <col min="11527" max="11527" width="11.28515625" style="536" bestFit="1" customWidth="1"/>
    <col min="11528" max="11528" width="8.7109375" style="536" bestFit="1" customWidth="1"/>
    <col min="11529" max="11529" width="11.28515625" style="536" bestFit="1" customWidth="1"/>
    <col min="11530" max="11776" width="9.140625" style="536"/>
    <col min="11777" max="11777" width="3.28515625" style="536" customWidth="1"/>
    <col min="11778" max="11778" width="24.5703125" style="536" customWidth="1"/>
    <col min="11779" max="11779" width="10.85546875" style="536" customWidth="1"/>
    <col min="11780" max="11780" width="5.5703125" style="536" customWidth="1"/>
    <col min="11781" max="11781" width="3.5703125" style="536" customWidth="1"/>
    <col min="11782" max="11782" width="8.7109375" style="536" bestFit="1" customWidth="1"/>
    <col min="11783" max="11783" width="11.28515625" style="536" bestFit="1" customWidth="1"/>
    <col min="11784" max="11784" width="8.7109375" style="536" bestFit="1" customWidth="1"/>
    <col min="11785" max="11785" width="11.28515625" style="536" bestFit="1" customWidth="1"/>
    <col min="11786" max="12032" width="9.140625" style="536"/>
    <col min="12033" max="12033" width="3.28515625" style="536" customWidth="1"/>
    <col min="12034" max="12034" width="24.5703125" style="536" customWidth="1"/>
    <col min="12035" max="12035" width="10.85546875" style="536" customWidth="1"/>
    <col min="12036" max="12036" width="5.5703125" style="536" customWidth="1"/>
    <col min="12037" max="12037" width="3.5703125" style="536" customWidth="1"/>
    <col min="12038" max="12038" width="8.7109375" style="536" bestFit="1" customWidth="1"/>
    <col min="12039" max="12039" width="11.28515625" style="536" bestFit="1" customWidth="1"/>
    <col min="12040" max="12040" width="8.7109375" style="536" bestFit="1" customWidth="1"/>
    <col min="12041" max="12041" width="11.28515625" style="536" bestFit="1" customWidth="1"/>
    <col min="12042" max="12288" width="9.140625" style="536"/>
    <col min="12289" max="12289" width="3.28515625" style="536" customWidth="1"/>
    <col min="12290" max="12290" width="24.5703125" style="536" customWidth="1"/>
    <col min="12291" max="12291" width="10.85546875" style="536" customWidth="1"/>
    <col min="12292" max="12292" width="5.5703125" style="536" customWidth="1"/>
    <col min="12293" max="12293" width="3.5703125" style="536" customWidth="1"/>
    <col min="12294" max="12294" width="8.7109375" style="536" bestFit="1" customWidth="1"/>
    <col min="12295" max="12295" width="11.28515625" style="536" bestFit="1" customWidth="1"/>
    <col min="12296" max="12296" width="8.7109375" style="536" bestFit="1" customWidth="1"/>
    <col min="12297" max="12297" width="11.28515625" style="536" bestFit="1" customWidth="1"/>
    <col min="12298" max="12544" width="9.140625" style="536"/>
    <col min="12545" max="12545" width="3.28515625" style="536" customWidth="1"/>
    <col min="12546" max="12546" width="24.5703125" style="536" customWidth="1"/>
    <col min="12547" max="12547" width="10.85546875" style="536" customWidth="1"/>
    <col min="12548" max="12548" width="5.5703125" style="536" customWidth="1"/>
    <col min="12549" max="12549" width="3.5703125" style="536" customWidth="1"/>
    <col min="12550" max="12550" width="8.7109375" style="536" bestFit="1" customWidth="1"/>
    <col min="12551" max="12551" width="11.28515625" style="536" bestFit="1" customWidth="1"/>
    <col min="12552" max="12552" width="8.7109375" style="536" bestFit="1" customWidth="1"/>
    <col min="12553" max="12553" width="11.28515625" style="536" bestFit="1" customWidth="1"/>
    <col min="12554" max="12800" width="9.140625" style="536"/>
    <col min="12801" max="12801" width="3.28515625" style="536" customWidth="1"/>
    <col min="12802" max="12802" width="24.5703125" style="536" customWidth="1"/>
    <col min="12803" max="12803" width="10.85546875" style="536" customWidth="1"/>
    <col min="12804" max="12804" width="5.5703125" style="536" customWidth="1"/>
    <col min="12805" max="12805" width="3.5703125" style="536" customWidth="1"/>
    <col min="12806" max="12806" width="8.7109375" style="536" bestFit="1" customWidth="1"/>
    <col min="12807" max="12807" width="11.28515625" style="536" bestFit="1" customWidth="1"/>
    <col min="12808" max="12808" width="8.7109375" style="536" bestFit="1" customWidth="1"/>
    <col min="12809" max="12809" width="11.28515625" style="536" bestFit="1" customWidth="1"/>
    <col min="12810" max="13056" width="9.140625" style="536"/>
    <col min="13057" max="13057" width="3.28515625" style="536" customWidth="1"/>
    <col min="13058" max="13058" width="24.5703125" style="536" customWidth="1"/>
    <col min="13059" max="13059" width="10.85546875" style="536" customWidth="1"/>
    <col min="13060" max="13060" width="5.5703125" style="536" customWidth="1"/>
    <col min="13061" max="13061" width="3.5703125" style="536" customWidth="1"/>
    <col min="13062" max="13062" width="8.7109375" style="536" bestFit="1" customWidth="1"/>
    <col min="13063" max="13063" width="11.28515625" style="536" bestFit="1" customWidth="1"/>
    <col min="13064" max="13064" width="8.7109375" style="536" bestFit="1" customWidth="1"/>
    <col min="13065" max="13065" width="11.28515625" style="536" bestFit="1" customWidth="1"/>
    <col min="13066" max="13312" width="9.140625" style="536"/>
    <col min="13313" max="13313" width="3.28515625" style="536" customWidth="1"/>
    <col min="13314" max="13314" width="24.5703125" style="536" customWidth="1"/>
    <col min="13315" max="13315" width="10.85546875" style="536" customWidth="1"/>
    <col min="13316" max="13316" width="5.5703125" style="536" customWidth="1"/>
    <col min="13317" max="13317" width="3.5703125" style="536" customWidth="1"/>
    <col min="13318" max="13318" width="8.7109375" style="536" bestFit="1" customWidth="1"/>
    <col min="13319" max="13319" width="11.28515625" style="536" bestFit="1" customWidth="1"/>
    <col min="13320" max="13320" width="8.7109375" style="536" bestFit="1" customWidth="1"/>
    <col min="13321" max="13321" width="11.28515625" style="536" bestFit="1" customWidth="1"/>
    <col min="13322" max="13568" width="9.140625" style="536"/>
    <col min="13569" max="13569" width="3.28515625" style="536" customWidth="1"/>
    <col min="13570" max="13570" width="24.5703125" style="536" customWidth="1"/>
    <col min="13571" max="13571" width="10.85546875" style="536" customWidth="1"/>
    <col min="13572" max="13572" width="5.5703125" style="536" customWidth="1"/>
    <col min="13573" max="13573" width="3.5703125" style="536" customWidth="1"/>
    <col min="13574" max="13574" width="8.7109375" style="536" bestFit="1" customWidth="1"/>
    <col min="13575" max="13575" width="11.28515625" style="536" bestFit="1" customWidth="1"/>
    <col min="13576" max="13576" width="8.7109375" style="536" bestFit="1" customWidth="1"/>
    <col min="13577" max="13577" width="11.28515625" style="536" bestFit="1" customWidth="1"/>
    <col min="13578" max="13824" width="9.140625" style="536"/>
    <col min="13825" max="13825" width="3.28515625" style="536" customWidth="1"/>
    <col min="13826" max="13826" width="24.5703125" style="536" customWidth="1"/>
    <col min="13827" max="13827" width="10.85546875" style="536" customWidth="1"/>
    <col min="13828" max="13828" width="5.5703125" style="536" customWidth="1"/>
    <col min="13829" max="13829" width="3.5703125" style="536" customWidth="1"/>
    <col min="13830" max="13830" width="8.7109375" style="536" bestFit="1" customWidth="1"/>
    <col min="13831" max="13831" width="11.28515625" style="536" bestFit="1" customWidth="1"/>
    <col min="13832" max="13832" width="8.7109375" style="536" bestFit="1" customWidth="1"/>
    <col min="13833" max="13833" width="11.28515625" style="536" bestFit="1" customWidth="1"/>
    <col min="13834" max="14080" width="9.140625" style="536"/>
    <col min="14081" max="14081" width="3.28515625" style="536" customWidth="1"/>
    <col min="14082" max="14082" width="24.5703125" style="536" customWidth="1"/>
    <col min="14083" max="14083" width="10.85546875" style="536" customWidth="1"/>
    <col min="14084" max="14084" width="5.5703125" style="536" customWidth="1"/>
    <col min="14085" max="14085" width="3.5703125" style="536" customWidth="1"/>
    <col min="14086" max="14086" width="8.7109375" style="536" bestFit="1" customWidth="1"/>
    <col min="14087" max="14087" width="11.28515625" style="536" bestFit="1" customWidth="1"/>
    <col min="14088" max="14088" width="8.7109375" style="536" bestFit="1" customWidth="1"/>
    <col min="14089" max="14089" width="11.28515625" style="536" bestFit="1" customWidth="1"/>
    <col min="14090" max="14336" width="9.140625" style="536"/>
    <col min="14337" max="14337" width="3.28515625" style="536" customWidth="1"/>
    <col min="14338" max="14338" width="24.5703125" style="536" customWidth="1"/>
    <col min="14339" max="14339" width="10.85546875" style="536" customWidth="1"/>
    <col min="14340" max="14340" width="5.5703125" style="536" customWidth="1"/>
    <col min="14341" max="14341" width="3.5703125" style="536" customWidth="1"/>
    <col min="14342" max="14342" width="8.7109375" style="536" bestFit="1" customWidth="1"/>
    <col min="14343" max="14343" width="11.28515625" style="536" bestFit="1" customWidth="1"/>
    <col min="14344" max="14344" width="8.7109375" style="536" bestFit="1" customWidth="1"/>
    <col min="14345" max="14345" width="11.28515625" style="536" bestFit="1" customWidth="1"/>
    <col min="14346" max="14592" width="9.140625" style="536"/>
    <col min="14593" max="14593" width="3.28515625" style="536" customWidth="1"/>
    <col min="14594" max="14594" width="24.5703125" style="536" customWidth="1"/>
    <col min="14595" max="14595" width="10.85546875" style="536" customWidth="1"/>
    <col min="14596" max="14596" width="5.5703125" style="536" customWidth="1"/>
    <col min="14597" max="14597" width="3.5703125" style="536" customWidth="1"/>
    <col min="14598" max="14598" width="8.7109375" style="536" bestFit="1" customWidth="1"/>
    <col min="14599" max="14599" width="11.28515625" style="536" bestFit="1" customWidth="1"/>
    <col min="14600" max="14600" width="8.7109375" style="536" bestFit="1" customWidth="1"/>
    <col min="14601" max="14601" width="11.28515625" style="536" bestFit="1" customWidth="1"/>
    <col min="14602" max="14848" width="9.140625" style="536"/>
    <col min="14849" max="14849" width="3.28515625" style="536" customWidth="1"/>
    <col min="14850" max="14850" width="24.5703125" style="536" customWidth="1"/>
    <col min="14851" max="14851" width="10.85546875" style="536" customWidth="1"/>
    <col min="14852" max="14852" width="5.5703125" style="536" customWidth="1"/>
    <col min="14853" max="14853" width="3.5703125" style="536" customWidth="1"/>
    <col min="14854" max="14854" width="8.7109375" style="536" bestFit="1" customWidth="1"/>
    <col min="14855" max="14855" width="11.28515625" style="536" bestFit="1" customWidth="1"/>
    <col min="14856" max="14856" width="8.7109375" style="536" bestFit="1" customWidth="1"/>
    <col min="14857" max="14857" width="11.28515625" style="536" bestFit="1" customWidth="1"/>
    <col min="14858" max="15104" width="9.140625" style="536"/>
    <col min="15105" max="15105" width="3.28515625" style="536" customWidth="1"/>
    <col min="15106" max="15106" width="24.5703125" style="536" customWidth="1"/>
    <col min="15107" max="15107" width="10.85546875" style="536" customWidth="1"/>
    <col min="15108" max="15108" width="5.5703125" style="536" customWidth="1"/>
    <col min="15109" max="15109" width="3.5703125" style="536" customWidth="1"/>
    <col min="15110" max="15110" width="8.7109375" style="536" bestFit="1" customWidth="1"/>
    <col min="15111" max="15111" width="11.28515625" style="536" bestFit="1" customWidth="1"/>
    <col min="15112" max="15112" width="8.7109375" style="536" bestFit="1" customWidth="1"/>
    <col min="15113" max="15113" width="11.28515625" style="536" bestFit="1" customWidth="1"/>
    <col min="15114" max="15360" width="9.140625" style="536"/>
    <col min="15361" max="15361" width="3.28515625" style="536" customWidth="1"/>
    <col min="15362" max="15362" width="24.5703125" style="536" customWidth="1"/>
    <col min="15363" max="15363" width="10.85546875" style="536" customWidth="1"/>
    <col min="15364" max="15364" width="5.5703125" style="536" customWidth="1"/>
    <col min="15365" max="15365" width="3.5703125" style="536" customWidth="1"/>
    <col min="15366" max="15366" width="8.7109375" style="536" bestFit="1" customWidth="1"/>
    <col min="15367" max="15367" width="11.28515625" style="536" bestFit="1" customWidth="1"/>
    <col min="15368" max="15368" width="8.7109375" style="536" bestFit="1" customWidth="1"/>
    <col min="15369" max="15369" width="11.28515625" style="536" bestFit="1" customWidth="1"/>
    <col min="15370" max="15616" width="9.140625" style="536"/>
    <col min="15617" max="15617" width="3.28515625" style="536" customWidth="1"/>
    <col min="15618" max="15618" width="24.5703125" style="536" customWidth="1"/>
    <col min="15619" max="15619" width="10.85546875" style="536" customWidth="1"/>
    <col min="15620" max="15620" width="5.5703125" style="536" customWidth="1"/>
    <col min="15621" max="15621" width="3.5703125" style="536" customWidth="1"/>
    <col min="15622" max="15622" width="8.7109375" style="536" bestFit="1" customWidth="1"/>
    <col min="15623" max="15623" width="11.28515625" style="536" bestFit="1" customWidth="1"/>
    <col min="15624" max="15624" width="8.7109375" style="536" bestFit="1" customWidth="1"/>
    <col min="15625" max="15625" width="11.28515625" style="536" bestFit="1" customWidth="1"/>
    <col min="15626" max="15872" width="9.140625" style="536"/>
    <col min="15873" max="15873" width="3.28515625" style="536" customWidth="1"/>
    <col min="15874" max="15874" width="24.5703125" style="536" customWidth="1"/>
    <col min="15875" max="15875" width="10.85546875" style="536" customWidth="1"/>
    <col min="15876" max="15876" width="5.5703125" style="536" customWidth="1"/>
    <col min="15877" max="15877" width="3.5703125" style="536" customWidth="1"/>
    <col min="15878" max="15878" width="8.7109375" style="536" bestFit="1" customWidth="1"/>
    <col min="15879" max="15879" width="11.28515625" style="536" bestFit="1" customWidth="1"/>
    <col min="15880" max="15880" width="8.7109375" style="536" bestFit="1" customWidth="1"/>
    <col min="15881" max="15881" width="11.28515625" style="536" bestFit="1" customWidth="1"/>
    <col min="15882" max="16128" width="9.140625" style="536"/>
    <col min="16129" max="16129" width="3.28515625" style="536" customWidth="1"/>
    <col min="16130" max="16130" width="24.5703125" style="536" customWidth="1"/>
    <col min="16131" max="16131" width="10.85546875" style="536" customWidth="1"/>
    <col min="16132" max="16132" width="5.5703125" style="536" customWidth="1"/>
    <col min="16133" max="16133" width="3.5703125" style="536" customWidth="1"/>
    <col min="16134" max="16134" width="8.7109375" style="536" bestFit="1" customWidth="1"/>
    <col min="16135" max="16135" width="11.28515625" style="536" bestFit="1" customWidth="1"/>
    <col min="16136" max="16136" width="8.7109375" style="536" bestFit="1" customWidth="1"/>
    <col min="16137" max="16137" width="11.28515625" style="536" bestFit="1" customWidth="1"/>
    <col min="16138" max="16384" width="9.140625" style="536"/>
  </cols>
  <sheetData>
    <row r="1" spans="1:9" ht="15.75">
      <c r="A1" s="532"/>
      <c r="B1" s="533" t="s">
        <v>656</v>
      </c>
      <c r="C1" s="534"/>
      <c r="D1" s="534"/>
      <c r="E1" s="534"/>
      <c r="F1" s="535"/>
      <c r="G1" s="535"/>
      <c r="H1" s="1372" t="s">
        <v>657</v>
      </c>
      <c r="I1" s="1373"/>
    </row>
    <row r="2" spans="1:9">
      <c r="A2" s="537"/>
      <c r="B2" s="538" t="s">
        <v>663</v>
      </c>
      <c r="C2" s="539"/>
      <c r="D2" s="539"/>
      <c r="E2" s="539"/>
      <c r="F2" s="540"/>
      <c r="G2" s="540"/>
      <c r="H2" s="1366">
        <f>SUM(I32)</f>
        <v>0</v>
      </c>
      <c r="I2" s="1306"/>
    </row>
    <row r="3" spans="1:9" ht="15.75" thickBot="1">
      <c r="A3" s="541"/>
      <c r="B3" s="542" t="s">
        <v>1941</v>
      </c>
      <c r="C3" s="543"/>
      <c r="D3" s="543"/>
      <c r="E3" s="543"/>
      <c r="F3" s="544"/>
      <c r="G3" s="544"/>
      <c r="H3" s="1311"/>
      <c r="I3" s="1312"/>
    </row>
    <row r="4" spans="1:9" ht="16.5" thickBot="1">
      <c r="A4" s="545"/>
      <c r="B4" s="546"/>
      <c r="C4" s="547"/>
      <c r="D4" s="548"/>
      <c r="E4" s="549"/>
      <c r="F4" s="550"/>
      <c r="G4" s="550"/>
      <c r="H4" s="550"/>
      <c r="I4" s="550"/>
    </row>
    <row r="5" spans="1:9" ht="15.75" thickTop="1">
      <c r="A5" s="1354" t="s">
        <v>1807</v>
      </c>
      <c r="B5" s="1356" t="s">
        <v>1808</v>
      </c>
      <c r="C5" s="1358" t="s">
        <v>1809</v>
      </c>
      <c r="D5" s="1367" t="s">
        <v>628</v>
      </c>
      <c r="E5" s="1362" t="s">
        <v>5</v>
      </c>
      <c r="F5" s="1370" t="s">
        <v>1810</v>
      </c>
      <c r="G5" s="1374"/>
      <c r="H5" s="1370" t="s">
        <v>1811</v>
      </c>
      <c r="I5" s="1371"/>
    </row>
    <row r="6" spans="1:9" ht="15.75" thickBot="1">
      <c r="A6" s="1355"/>
      <c r="B6" s="1357"/>
      <c r="C6" s="1359"/>
      <c r="D6" s="1368"/>
      <c r="E6" s="1363"/>
      <c r="F6" s="551" t="s">
        <v>1812</v>
      </c>
      <c r="G6" s="551" t="s">
        <v>1813</v>
      </c>
      <c r="H6" s="551" t="s">
        <v>1812</v>
      </c>
      <c r="I6" s="552" t="s">
        <v>1813</v>
      </c>
    </row>
    <row r="7" spans="1:9">
      <c r="A7" s="1349" t="s">
        <v>1915</v>
      </c>
      <c r="B7" s="1350"/>
      <c r="C7" s="1350"/>
      <c r="D7" s="1350"/>
      <c r="E7" s="1350"/>
      <c r="F7" s="1350"/>
      <c r="G7" s="1350"/>
      <c r="H7" s="1350"/>
      <c r="I7" s="1351"/>
    </row>
    <row r="8" spans="1:9" ht="22.5">
      <c r="A8" s="553" t="s">
        <v>1815</v>
      </c>
      <c r="B8" s="554" t="s">
        <v>1916</v>
      </c>
      <c r="C8" s="555"/>
      <c r="D8" s="556">
        <v>1</v>
      </c>
      <c r="E8" s="557" t="s">
        <v>12</v>
      </c>
      <c r="F8" s="86"/>
      <c r="G8" s="558">
        <f t="shared" ref="G8:G21" si="0">F8*D8</f>
        <v>0</v>
      </c>
      <c r="H8" s="86"/>
      <c r="I8" s="558">
        <f t="shared" ref="I8:I30" si="1">H8*D8</f>
        <v>0</v>
      </c>
    </row>
    <row r="9" spans="1:9" ht="22.5">
      <c r="A9" s="553" t="s">
        <v>1817</v>
      </c>
      <c r="B9" s="554" t="s">
        <v>1917</v>
      </c>
      <c r="C9" s="555"/>
      <c r="D9" s="556">
        <v>1</v>
      </c>
      <c r="E9" s="557" t="s">
        <v>12</v>
      </c>
      <c r="F9" s="86"/>
      <c r="G9" s="558">
        <f>F9*D9</f>
        <v>0</v>
      </c>
      <c r="H9" s="85"/>
      <c r="I9" s="558">
        <f>H9*D9</f>
        <v>0</v>
      </c>
    </row>
    <row r="10" spans="1:9" ht="22.5">
      <c r="A10" s="553" t="s">
        <v>1819</v>
      </c>
      <c r="B10" s="554" t="s">
        <v>1918</v>
      </c>
      <c r="C10" s="555"/>
      <c r="D10" s="556">
        <v>2</v>
      </c>
      <c r="E10" s="557" t="s">
        <v>12</v>
      </c>
      <c r="F10" s="86"/>
      <c r="G10" s="558">
        <f t="shared" si="0"/>
        <v>0</v>
      </c>
      <c r="H10" s="85"/>
      <c r="I10" s="558">
        <f t="shared" si="1"/>
        <v>0</v>
      </c>
    </row>
    <row r="11" spans="1:9" ht="22.5">
      <c r="A11" s="553" t="s">
        <v>1821</v>
      </c>
      <c r="B11" s="554" t="s">
        <v>1919</v>
      </c>
      <c r="C11" s="555"/>
      <c r="D11" s="556">
        <v>1</v>
      </c>
      <c r="E11" s="557" t="s">
        <v>12</v>
      </c>
      <c r="F11" s="86"/>
      <c r="G11" s="558">
        <f>F11*D11</f>
        <v>0</v>
      </c>
      <c r="H11" s="85"/>
      <c r="I11" s="558">
        <f>H11*D11</f>
        <v>0</v>
      </c>
    </row>
    <row r="12" spans="1:9" ht="22.5">
      <c r="A12" s="553" t="s">
        <v>1823</v>
      </c>
      <c r="B12" s="554" t="s">
        <v>1920</v>
      </c>
      <c r="C12" s="555"/>
      <c r="D12" s="556">
        <v>3</v>
      </c>
      <c r="E12" s="557" t="s">
        <v>12</v>
      </c>
      <c r="F12" s="86"/>
      <c r="G12" s="558">
        <f>F12*D12</f>
        <v>0</v>
      </c>
      <c r="H12" s="85"/>
      <c r="I12" s="558">
        <f>H12*D12</f>
        <v>0</v>
      </c>
    </row>
    <row r="13" spans="1:9" ht="22.5">
      <c r="A13" s="553" t="s">
        <v>1825</v>
      </c>
      <c r="B13" s="554" t="s">
        <v>1921</v>
      </c>
      <c r="C13" s="555"/>
      <c r="D13" s="556">
        <v>8</v>
      </c>
      <c r="E13" s="557" t="s">
        <v>12</v>
      </c>
      <c r="F13" s="86"/>
      <c r="G13" s="558">
        <f>F13*D13</f>
        <v>0</v>
      </c>
      <c r="H13" s="85"/>
      <c r="I13" s="558">
        <f>H13*D13</f>
        <v>0</v>
      </c>
    </row>
    <row r="14" spans="1:9" ht="33.75">
      <c r="A14" s="553" t="s">
        <v>1827</v>
      </c>
      <c r="B14" s="554" t="s">
        <v>1922</v>
      </c>
      <c r="C14" s="555"/>
      <c r="D14" s="556">
        <v>3</v>
      </c>
      <c r="E14" s="557" t="s">
        <v>12</v>
      </c>
      <c r="F14" s="86"/>
      <c r="G14" s="558">
        <f>F14*D14</f>
        <v>0</v>
      </c>
      <c r="H14" s="85"/>
      <c r="I14" s="558">
        <f>H14*D14</f>
        <v>0</v>
      </c>
    </row>
    <row r="15" spans="1:9">
      <c r="A15" s="553" t="s">
        <v>1829</v>
      </c>
      <c r="B15" s="554" t="s">
        <v>1923</v>
      </c>
      <c r="C15" s="555"/>
      <c r="D15" s="556">
        <v>1</v>
      </c>
      <c r="E15" s="557" t="s">
        <v>12</v>
      </c>
      <c r="F15" s="86"/>
      <c r="G15" s="558">
        <f t="shared" si="0"/>
        <v>0</v>
      </c>
      <c r="H15" s="85"/>
      <c r="I15" s="558">
        <f t="shared" si="1"/>
        <v>0</v>
      </c>
    </row>
    <row r="16" spans="1:9" ht="33.75">
      <c r="A16" s="553" t="s">
        <v>1831</v>
      </c>
      <c r="B16" s="557" t="s">
        <v>1924</v>
      </c>
      <c r="C16" s="557"/>
      <c r="D16" s="559">
        <v>7</v>
      </c>
      <c r="E16" s="557" t="s">
        <v>12</v>
      </c>
      <c r="F16" s="84"/>
      <c r="G16" s="558">
        <f t="shared" si="0"/>
        <v>0</v>
      </c>
      <c r="H16" s="84"/>
      <c r="I16" s="558">
        <f t="shared" si="1"/>
        <v>0</v>
      </c>
    </row>
    <row r="17" spans="1:9">
      <c r="A17" s="553" t="s">
        <v>1833</v>
      </c>
      <c r="B17" s="554" t="s">
        <v>1925</v>
      </c>
      <c r="C17" s="555"/>
      <c r="D17" s="556">
        <v>1</v>
      </c>
      <c r="E17" s="557" t="s">
        <v>12</v>
      </c>
      <c r="F17" s="86"/>
      <c r="G17" s="558">
        <f t="shared" si="0"/>
        <v>0</v>
      </c>
      <c r="H17" s="85"/>
      <c r="I17" s="558">
        <f t="shared" si="1"/>
        <v>0</v>
      </c>
    </row>
    <row r="18" spans="1:9">
      <c r="A18" s="553" t="s">
        <v>1835</v>
      </c>
      <c r="B18" s="554" t="s">
        <v>1926</v>
      </c>
      <c r="C18" s="555"/>
      <c r="D18" s="556">
        <v>1</v>
      </c>
      <c r="E18" s="557" t="s">
        <v>12</v>
      </c>
      <c r="F18" s="86"/>
      <c r="G18" s="558">
        <f t="shared" si="0"/>
        <v>0</v>
      </c>
      <c r="H18" s="85"/>
      <c r="I18" s="558">
        <f t="shared" si="1"/>
        <v>0</v>
      </c>
    </row>
    <row r="19" spans="1:9">
      <c r="A19" s="553" t="s">
        <v>1837</v>
      </c>
      <c r="B19" s="554" t="s">
        <v>1927</v>
      </c>
      <c r="C19" s="555"/>
      <c r="D19" s="556">
        <v>1</v>
      </c>
      <c r="E19" s="557" t="s">
        <v>12</v>
      </c>
      <c r="F19" s="86"/>
      <c r="G19" s="558">
        <f t="shared" si="0"/>
        <v>0</v>
      </c>
      <c r="H19" s="85"/>
      <c r="I19" s="558">
        <f t="shared" si="1"/>
        <v>0</v>
      </c>
    </row>
    <row r="20" spans="1:9">
      <c r="A20" s="553" t="s">
        <v>1839</v>
      </c>
      <c r="B20" s="554" t="s">
        <v>1928</v>
      </c>
      <c r="C20" s="555"/>
      <c r="D20" s="556">
        <v>1</v>
      </c>
      <c r="E20" s="557" t="s">
        <v>12</v>
      </c>
      <c r="F20" s="86"/>
      <c r="G20" s="558">
        <f t="shared" si="0"/>
        <v>0</v>
      </c>
      <c r="H20" s="85"/>
      <c r="I20" s="558">
        <f t="shared" si="1"/>
        <v>0</v>
      </c>
    </row>
    <row r="21" spans="1:9">
      <c r="A21" s="553" t="s">
        <v>1841</v>
      </c>
      <c r="B21" s="554" t="s">
        <v>1929</v>
      </c>
      <c r="C21" s="555"/>
      <c r="D21" s="556">
        <v>1</v>
      </c>
      <c r="E21" s="557" t="s">
        <v>12</v>
      </c>
      <c r="F21" s="86"/>
      <c r="G21" s="558">
        <f t="shared" si="0"/>
        <v>0</v>
      </c>
      <c r="H21" s="85"/>
      <c r="I21" s="558">
        <f>H21*D21</f>
        <v>0</v>
      </c>
    </row>
    <row r="22" spans="1:9">
      <c r="A22" s="553" t="s">
        <v>1843</v>
      </c>
      <c r="B22" s="554" t="s">
        <v>1930</v>
      </c>
      <c r="C22" s="555"/>
      <c r="D22" s="556">
        <v>3</v>
      </c>
      <c r="E22" s="557" t="s">
        <v>12</v>
      </c>
      <c r="F22" s="560"/>
      <c r="G22" s="558"/>
      <c r="H22" s="85"/>
      <c r="I22" s="558">
        <f t="shared" si="1"/>
        <v>0</v>
      </c>
    </row>
    <row r="23" spans="1:9" ht="33.75">
      <c r="A23" s="553" t="s">
        <v>1845</v>
      </c>
      <c r="B23" s="554" t="s">
        <v>1931</v>
      </c>
      <c r="C23" s="555"/>
      <c r="D23" s="556">
        <v>200</v>
      </c>
      <c r="E23" s="557" t="s">
        <v>12</v>
      </c>
      <c r="F23" s="560"/>
      <c r="G23" s="558"/>
      <c r="H23" s="85"/>
      <c r="I23" s="558">
        <f>H23*D23</f>
        <v>0</v>
      </c>
    </row>
    <row r="24" spans="1:9" ht="45">
      <c r="A24" s="553" t="s">
        <v>1847</v>
      </c>
      <c r="B24" s="554" t="s">
        <v>1932</v>
      </c>
      <c r="C24" s="555"/>
      <c r="D24" s="556">
        <v>250</v>
      </c>
      <c r="E24" s="557" t="s">
        <v>12</v>
      </c>
      <c r="F24" s="560"/>
      <c r="G24" s="558"/>
      <c r="H24" s="85"/>
      <c r="I24" s="558">
        <f>H24*D24</f>
        <v>0</v>
      </c>
    </row>
    <row r="25" spans="1:9" ht="33.75">
      <c r="A25" s="553" t="s">
        <v>1849</v>
      </c>
      <c r="B25" s="554" t="s">
        <v>1933</v>
      </c>
      <c r="C25" s="555"/>
      <c r="D25" s="556">
        <v>15</v>
      </c>
      <c r="E25" s="557" t="s">
        <v>12</v>
      </c>
      <c r="F25" s="560"/>
      <c r="G25" s="558"/>
      <c r="H25" s="85"/>
      <c r="I25" s="558">
        <f t="shared" si="1"/>
        <v>0</v>
      </c>
    </row>
    <row r="26" spans="1:9" ht="67.5">
      <c r="A26" s="553" t="s">
        <v>1851</v>
      </c>
      <c r="B26" s="554" t="s">
        <v>1934</v>
      </c>
      <c r="C26" s="555"/>
      <c r="D26" s="556">
        <v>1</v>
      </c>
      <c r="E26" s="557" t="s">
        <v>597</v>
      </c>
      <c r="F26" s="560"/>
      <c r="G26" s="558"/>
      <c r="H26" s="85"/>
      <c r="I26" s="558">
        <f t="shared" si="1"/>
        <v>0</v>
      </c>
    </row>
    <row r="27" spans="1:9">
      <c r="A27" s="553" t="s">
        <v>1853</v>
      </c>
      <c r="B27" s="554" t="s">
        <v>1935</v>
      </c>
      <c r="C27" s="555"/>
      <c r="D27" s="556">
        <v>1</v>
      </c>
      <c r="E27" s="557" t="s">
        <v>597</v>
      </c>
      <c r="F27" s="560"/>
      <c r="G27" s="558"/>
      <c r="H27" s="85"/>
      <c r="I27" s="558">
        <f t="shared" si="1"/>
        <v>0</v>
      </c>
    </row>
    <row r="28" spans="1:9" ht="45">
      <c r="A28" s="553" t="s">
        <v>1899</v>
      </c>
      <c r="B28" s="554" t="s">
        <v>1936</v>
      </c>
      <c r="C28" s="555"/>
      <c r="D28" s="556">
        <v>1</v>
      </c>
      <c r="E28" s="557" t="s">
        <v>597</v>
      </c>
      <c r="F28" s="560"/>
      <c r="G28" s="558"/>
      <c r="H28" s="85"/>
      <c r="I28" s="558">
        <f>H28*D28</f>
        <v>0</v>
      </c>
    </row>
    <row r="29" spans="1:9">
      <c r="A29" s="553" t="s">
        <v>1901</v>
      </c>
      <c r="B29" s="554" t="s">
        <v>738</v>
      </c>
      <c r="C29" s="555"/>
      <c r="D29" s="556">
        <v>1</v>
      </c>
      <c r="E29" s="557" t="s">
        <v>597</v>
      </c>
      <c r="F29" s="560"/>
      <c r="G29" s="558"/>
      <c r="H29" s="85"/>
      <c r="I29" s="558">
        <f t="shared" si="1"/>
        <v>0</v>
      </c>
    </row>
    <row r="30" spans="1:9" ht="15.75" thickBot="1">
      <c r="A30" s="553" t="s">
        <v>1903</v>
      </c>
      <c r="B30" s="554" t="s">
        <v>1937</v>
      </c>
      <c r="C30" s="555"/>
      <c r="D30" s="556">
        <v>1</v>
      </c>
      <c r="E30" s="557" t="s">
        <v>597</v>
      </c>
      <c r="F30" s="560"/>
      <c r="G30" s="558"/>
      <c r="H30" s="85"/>
      <c r="I30" s="558">
        <f t="shared" si="1"/>
        <v>0</v>
      </c>
    </row>
    <row r="31" spans="1:9" ht="15.75" thickBot="1">
      <c r="A31" s="561"/>
      <c r="B31" s="562" t="s">
        <v>185</v>
      </c>
      <c r="C31" s="563"/>
      <c r="D31" s="564"/>
      <c r="E31" s="563"/>
      <c r="F31" s="565"/>
      <c r="G31" s="566">
        <f>SUM(G8:G30)</f>
        <v>0</v>
      </c>
      <c r="H31" s="567"/>
      <c r="I31" s="568">
        <f>SUM(I8:I30)</f>
        <v>0</v>
      </c>
    </row>
    <row r="32" spans="1:9" ht="15.75" thickBot="1">
      <c r="A32" s="569"/>
      <c r="B32" s="570" t="s">
        <v>1859</v>
      </c>
      <c r="C32" s="571"/>
      <c r="D32" s="572"/>
      <c r="E32" s="571"/>
      <c r="F32" s="573"/>
      <c r="G32" s="573"/>
      <c r="H32" s="573"/>
      <c r="I32" s="574">
        <f>G31+I31</f>
        <v>0</v>
      </c>
    </row>
    <row r="33" ht="15.75" thickTop="1"/>
  </sheetData>
  <sheetProtection password="CA0F" sheet="1" objects="1" scenarios="1"/>
  <mergeCells count="10">
    <mergeCell ref="H5:I5"/>
    <mergeCell ref="A7:I7"/>
    <mergeCell ref="H1:I1"/>
    <mergeCell ref="H2:I3"/>
    <mergeCell ref="A5:A6"/>
    <mergeCell ref="B5:B6"/>
    <mergeCell ref="C5:C6"/>
    <mergeCell ref="D5:D6"/>
    <mergeCell ref="E5:E6"/>
    <mergeCell ref="F5:G5"/>
  </mergeCells>
  <pageMargins left="0.70866141732283472" right="0.70866141732283472" top="0.78740157480314965" bottom="0.78740157480314965" header="0.31496062992125984" footer="0.31496062992125984"/>
  <pageSetup paperSize="9" scale="70" fitToHeight="2" orientation="portrait" r:id="rId1"/>
  <headerFooter>
    <oddHeader>&amp;C&amp;"-,Tučné"&amp;14 Kontrolní rozpočet Integrace</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view="pageBreakPreview" zoomScaleNormal="85" zoomScaleSheetLayoutView="100" workbookViewId="0">
      <pane ySplit="5" topLeftCell="A6" activePane="bottomLeft" state="frozen"/>
      <selection pane="bottomLeft" activeCell="E15" sqref="E15"/>
    </sheetView>
  </sheetViews>
  <sheetFormatPr defaultRowHeight="15"/>
  <cols>
    <col min="1" max="1" width="10" style="504" customWidth="1"/>
    <col min="2" max="2" width="61.140625" style="505" customWidth="1"/>
    <col min="3" max="3" width="9" style="505" customWidth="1"/>
    <col min="4" max="4" width="11" style="506" customWidth="1"/>
    <col min="5" max="5" width="22.85546875" style="507" customWidth="1"/>
    <col min="6" max="6" width="26.7109375" style="507" customWidth="1"/>
    <col min="7" max="7" width="3.85546875" style="444" customWidth="1"/>
    <col min="8" max="256" width="9.140625" style="444"/>
    <col min="257" max="257" width="10" style="444" customWidth="1"/>
    <col min="258" max="258" width="61.140625" style="444" customWidth="1"/>
    <col min="259" max="259" width="9" style="444" customWidth="1"/>
    <col min="260" max="260" width="11" style="444" customWidth="1"/>
    <col min="261" max="261" width="13.140625" style="444" customWidth="1"/>
    <col min="262" max="262" width="23.5703125" style="444" customWidth="1"/>
    <col min="263" max="263" width="3.85546875" style="444" customWidth="1"/>
    <col min="264" max="512" width="9.140625" style="444"/>
    <col min="513" max="513" width="10" style="444" customWidth="1"/>
    <col min="514" max="514" width="61.140625" style="444" customWidth="1"/>
    <col min="515" max="515" width="9" style="444" customWidth="1"/>
    <col min="516" max="516" width="11" style="444" customWidth="1"/>
    <col min="517" max="517" width="13.140625" style="444" customWidth="1"/>
    <col min="518" max="518" width="23.5703125" style="444" customWidth="1"/>
    <col min="519" max="519" width="3.85546875" style="444" customWidth="1"/>
    <col min="520" max="768" width="9.140625" style="444"/>
    <col min="769" max="769" width="10" style="444" customWidth="1"/>
    <col min="770" max="770" width="61.140625" style="444" customWidth="1"/>
    <col min="771" max="771" width="9" style="444" customWidth="1"/>
    <col min="772" max="772" width="11" style="444" customWidth="1"/>
    <col min="773" max="773" width="13.140625" style="444" customWidth="1"/>
    <col min="774" max="774" width="23.5703125" style="444" customWidth="1"/>
    <col min="775" max="775" width="3.85546875" style="444" customWidth="1"/>
    <col min="776" max="1024" width="9.140625" style="444"/>
    <col min="1025" max="1025" width="10" style="444" customWidth="1"/>
    <col min="1026" max="1026" width="61.140625" style="444" customWidth="1"/>
    <col min="1027" max="1027" width="9" style="444" customWidth="1"/>
    <col min="1028" max="1028" width="11" style="444" customWidth="1"/>
    <col min="1029" max="1029" width="13.140625" style="444" customWidth="1"/>
    <col min="1030" max="1030" width="23.5703125" style="444" customWidth="1"/>
    <col min="1031" max="1031" width="3.85546875" style="444" customWidth="1"/>
    <col min="1032" max="1280" width="9.140625" style="444"/>
    <col min="1281" max="1281" width="10" style="444" customWidth="1"/>
    <col min="1282" max="1282" width="61.140625" style="444" customWidth="1"/>
    <col min="1283" max="1283" width="9" style="444" customWidth="1"/>
    <col min="1284" max="1284" width="11" style="444" customWidth="1"/>
    <col min="1285" max="1285" width="13.140625" style="444" customWidth="1"/>
    <col min="1286" max="1286" width="23.5703125" style="444" customWidth="1"/>
    <col min="1287" max="1287" width="3.85546875" style="444" customWidth="1"/>
    <col min="1288" max="1536" width="9.140625" style="444"/>
    <col min="1537" max="1537" width="10" style="444" customWidth="1"/>
    <col min="1538" max="1538" width="61.140625" style="444" customWidth="1"/>
    <col min="1539" max="1539" width="9" style="444" customWidth="1"/>
    <col min="1540" max="1540" width="11" style="444" customWidth="1"/>
    <col min="1541" max="1541" width="13.140625" style="444" customWidth="1"/>
    <col min="1542" max="1542" width="23.5703125" style="444" customWidth="1"/>
    <col min="1543" max="1543" width="3.85546875" style="444" customWidth="1"/>
    <col min="1544" max="1792" width="9.140625" style="444"/>
    <col min="1793" max="1793" width="10" style="444" customWidth="1"/>
    <col min="1794" max="1794" width="61.140625" style="444" customWidth="1"/>
    <col min="1795" max="1795" width="9" style="444" customWidth="1"/>
    <col min="1796" max="1796" width="11" style="444" customWidth="1"/>
    <col min="1797" max="1797" width="13.140625" style="444" customWidth="1"/>
    <col min="1798" max="1798" width="23.5703125" style="444" customWidth="1"/>
    <col min="1799" max="1799" width="3.85546875" style="444" customWidth="1"/>
    <col min="1800" max="2048" width="9.140625" style="444"/>
    <col min="2049" max="2049" width="10" style="444" customWidth="1"/>
    <col min="2050" max="2050" width="61.140625" style="444" customWidth="1"/>
    <col min="2051" max="2051" width="9" style="444" customWidth="1"/>
    <col min="2052" max="2052" width="11" style="444" customWidth="1"/>
    <col min="2053" max="2053" width="13.140625" style="444" customWidth="1"/>
    <col min="2054" max="2054" width="23.5703125" style="444" customWidth="1"/>
    <col min="2055" max="2055" width="3.85546875" style="444" customWidth="1"/>
    <col min="2056" max="2304" width="9.140625" style="444"/>
    <col min="2305" max="2305" width="10" style="444" customWidth="1"/>
    <col min="2306" max="2306" width="61.140625" style="444" customWidth="1"/>
    <col min="2307" max="2307" width="9" style="444" customWidth="1"/>
    <col min="2308" max="2308" width="11" style="444" customWidth="1"/>
    <col min="2309" max="2309" width="13.140625" style="444" customWidth="1"/>
    <col min="2310" max="2310" width="23.5703125" style="444" customWidth="1"/>
    <col min="2311" max="2311" width="3.85546875" style="444" customWidth="1"/>
    <col min="2312" max="2560" width="9.140625" style="444"/>
    <col min="2561" max="2561" width="10" style="444" customWidth="1"/>
    <col min="2562" max="2562" width="61.140625" style="444" customWidth="1"/>
    <col min="2563" max="2563" width="9" style="444" customWidth="1"/>
    <col min="2564" max="2564" width="11" style="444" customWidth="1"/>
    <col min="2565" max="2565" width="13.140625" style="444" customWidth="1"/>
    <col min="2566" max="2566" width="23.5703125" style="444" customWidth="1"/>
    <col min="2567" max="2567" width="3.85546875" style="444" customWidth="1"/>
    <col min="2568" max="2816" width="9.140625" style="444"/>
    <col min="2817" max="2817" width="10" style="444" customWidth="1"/>
    <col min="2818" max="2818" width="61.140625" style="444" customWidth="1"/>
    <col min="2819" max="2819" width="9" style="444" customWidth="1"/>
    <col min="2820" max="2820" width="11" style="444" customWidth="1"/>
    <col min="2821" max="2821" width="13.140625" style="444" customWidth="1"/>
    <col min="2822" max="2822" width="23.5703125" style="444" customWidth="1"/>
    <col min="2823" max="2823" width="3.85546875" style="444" customWidth="1"/>
    <col min="2824" max="3072" width="9.140625" style="444"/>
    <col min="3073" max="3073" width="10" style="444" customWidth="1"/>
    <col min="3074" max="3074" width="61.140625" style="444" customWidth="1"/>
    <col min="3075" max="3075" width="9" style="444" customWidth="1"/>
    <col min="3076" max="3076" width="11" style="444" customWidth="1"/>
    <col min="3077" max="3077" width="13.140625" style="444" customWidth="1"/>
    <col min="3078" max="3078" width="23.5703125" style="444" customWidth="1"/>
    <col min="3079" max="3079" width="3.85546875" style="444" customWidth="1"/>
    <col min="3080" max="3328" width="9.140625" style="444"/>
    <col min="3329" max="3329" width="10" style="444" customWidth="1"/>
    <col min="3330" max="3330" width="61.140625" style="444" customWidth="1"/>
    <col min="3331" max="3331" width="9" style="444" customWidth="1"/>
    <col min="3332" max="3332" width="11" style="444" customWidth="1"/>
    <col min="3333" max="3333" width="13.140625" style="444" customWidth="1"/>
    <col min="3334" max="3334" width="23.5703125" style="444" customWidth="1"/>
    <col min="3335" max="3335" width="3.85546875" style="444" customWidth="1"/>
    <col min="3336" max="3584" width="9.140625" style="444"/>
    <col min="3585" max="3585" width="10" style="444" customWidth="1"/>
    <col min="3586" max="3586" width="61.140625" style="444" customWidth="1"/>
    <col min="3587" max="3587" width="9" style="444" customWidth="1"/>
    <col min="3588" max="3588" width="11" style="444" customWidth="1"/>
    <col min="3589" max="3589" width="13.140625" style="444" customWidth="1"/>
    <col min="3590" max="3590" width="23.5703125" style="444" customWidth="1"/>
    <col min="3591" max="3591" width="3.85546875" style="444" customWidth="1"/>
    <col min="3592" max="3840" width="9.140625" style="444"/>
    <col min="3841" max="3841" width="10" style="444" customWidth="1"/>
    <col min="3842" max="3842" width="61.140625" style="444" customWidth="1"/>
    <col min="3843" max="3843" width="9" style="444" customWidth="1"/>
    <col min="3844" max="3844" width="11" style="444" customWidth="1"/>
    <col min="3845" max="3845" width="13.140625" style="444" customWidth="1"/>
    <col min="3846" max="3846" width="23.5703125" style="444" customWidth="1"/>
    <col min="3847" max="3847" width="3.85546875" style="444" customWidth="1"/>
    <col min="3848" max="4096" width="9.140625" style="444"/>
    <col min="4097" max="4097" width="10" style="444" customWidth="1"/>
    <col min="4098" max="4098" width="61.140625" style="444" customWidth="1"/>
    <col min="4099" max="4099" width="9" style="444" customWidth="1"/>
    <col min="4100" max="4100" width="11" style="444" customWidth="1"/>
    <col min="4101" max="4101" width="13.140625" style="444" customWidth="1"/>
    <col min="4102" max="4102" width="23.5703125" style="444" customWidth="1"/>
    <col min="4103" max="4103" width="3.85546875" style="444" customWidth="1"/>
    <col min="4104" max="4352" width="9.140625" style="444"/>
    <col min="4353" max="4353" width="10" style="444" customWidth="1"/>
    <col min="4354" max="4354" width="61.140625" style="444" customWidth="1"/>
    <col min="4355" max="4355" width="9" style="444" customWidth="1"/>
    <col min="4356" max="4356" width="11" style="444" customWidth="1"/>
    <col min="4357" max="4357" width="13.140625" style="444" customWidth="1"/>
    <col min="4358" max="4358" width="23.5703125" style="444" customWidth="1"/>
    <col min="4359" max="4359" width="3.85546875" style="444" customWidth="1"/>
    <col min="4360" max="4608" width="9.140625" style="444"/>
    <col min="4609" max="4609" width="10" style="444" customWidth="1"/>
    <col min="4610" max="4610" width="61.140625" style="444" customWidth="1"/>
    <col min="4611" max="4611" width="9" style="444" customWidth="1"/>
    <col min="4612" max="4612" width="11" style="444" customWidth="1"/>
    <col min="4613" max="4613" width="13.140625" style="444" customWidth="1"/>
    <col min="4614" max="4614" width="23.5703125" style="444" customWidth="1"/>
    <col min="4615" max="4615" width="3.85546875" style="444" customWidth="1"/>
    <col min="4616" max="4864" width="9.140625" style="444"/>
    <col min="4865" max="4865" width="10" style="444" customWidth="1"/>
    <col min="4866" max="4866" width="61.140625" style="444" customWidth="1"/>
    <col min="4867" max="4867" width="9" style="444" customWidth="1"/>
    <col min="4868" max="4868" width="11" style="444" customWidth="1"/>
    <col min="4869" max="4869" width="13.140625" style="444" customWidth="1"/>
    <col min="4870" max="4870" width="23.5703125" style="444" customWidth="1"/>
    <col min="4871" max="4871" width="3.85546875" style="444" customWidth="1"/>
    <col min="4872" max="5120" width="9.140625" style="444"/>
    <col min="5121" max="5121" width="10" style="444" customWidth="1"/>
    <col min="5122" max="5122" width="61.140625" style="444" customWidth="1"/>
    <col min="5123" max="5123" width="9" style="444" customWidth="1"/>
    <col min="5124" max="5124" width="11" style="444" customWidth="1"/>
    <col min="5125" max="5125" width="13.140625" style="444" customWidth="1"/>
    <col min="5126" max="5126" width="23.5703125" style="444" customWidth="1"/>
    <col min="5127" max="5127" width="3.85546875" style="444" customWidth="1"/>
    <col min="5128" max="5376" width="9.140625" style="444"/>
    <col min="5377" max="5377" width="10" style="444" customWidth="1"/>
    <col min="5378" max="5378" width="61.140625" style="444" customWidth="1"/>
    <col min="5379" max="5379" width="9" style="444" customWidth="1"/>
    <col min="5380" max="5380" width="11" style="444" customWidth="1"/>
    <col min="5381" max="5381" width="13.140625" style="444" customWidth="1"/>
    <col min="5382" max="5382" width="23.5703125" style="444" customWidth="1"/>
    <col min="5383" max="5383" width="3.85546875" style="444" customWidth="1"/>
    <col min="5384" max="5632" width="9.140625" style="444"/>
    <col min="5633" max="5633" width="10" style="444" customWidth="1"/>
    <col min="5634" max="5634" width="61.140625" style="444" customWidth="1"/>
    <col min="5635" max="5635" width="9" style="444" customWidth="1"/>
    <col min="5636" max="5636" width="11" style="444" customWidth="1"/>
    <col min="5637" max="5637" width="13.140625" style="444" customWidth="1"/>
    <col min="5638" max="5638" width="23.5703125" style="444" customWidth="1"/>
    <col min="5639" max="5639" width="3.85546875" style="444" customWidth="1"/>
    <col min="5640" max="5888" width="9.140625" style="444"/>
    <col min="5889" max="5889" width="10" style="444" customWidth="1"/>
    <col min="5890" max="5890" width="61.140625" style="444" customWidth="1"/>
    <col min="5891" max="5891" width="9" style="444" customWidth="1"/>
    <col min="5892" max="5892" width="11" style="444" customWidth="1"/>
    <col min="5893" max="5893" width="13.140625" style="444" customWidth="1"/>
    <col min="5894" max="5894" width="23.5703125" style="444" customWidth="1"/>
    <col min="5895" max="5895" width="3.85546875" style="444" customWidth="1"/>
    <col min="5896" max="6144" width="9.140625" style="444"/>
    <col min="6145" max="6145" width="10" style="444" customWidth="1"/>
    <col min="6146" max="6146" width="61.140625" style="444" customWidth="1"/>
    <col min="6147" max="6147" width="9" style="444" customWidth="1"/>
    <col min="6148" max="6148" width="11" style="444" customWidth="1"/>
    <col min="6149" max="6149" width="13.140625" style="444" customWidth="1"/>
    <col min="6150" max="6150" width="23.5703125" style="444" customWidth="1"/>
    <col min="6151" max="6151" width="3.85546875" style="444" customWidth="1"/>
    <col min="6152" max="6400" width="9.140625" style="444"/>
    <col min="6401" max="6401" width="10" style="444" customWidth="1"/>
    <col min="6402" max="6402" width="61.140625" style="444" customWidth="1"/>
    <col min="6403" max="6403" width="9" style="444" customWidth="1"/>
    <col min="6404" max="6404" width="11" style="444" customWidth="1"/>
    <col min="6405" max="6405" width="13.140625" style="444" customWidth="1"/>
    <col min="6406" max="6406" width="23.5703125" style="444" customWidth="1"/>
    <col min="6407" max="6407" width="3.85546875" style="444" customWidth="1"/>
    <col min="6408" max="6656" width="9.140625" style="444"/>
    <col min="6657" max="6657" width="10" style="444" customWidth="1"/>
    <col min="6658" max="6658" width="61.140625" style="444" customWidth="1"/>
    <col min="6659" max="6659" width="9" style="444" customWidth="1"/>
    <col min="6660" max="6660" width="11" style="444" customWidth="1"/>
    <col min="6661" max="6661" width="13.140625" style="444" customWidth="1"/>
    <col min="6662" max="6662" width="23.5703125" style="444" customWidth="1"/>
    <col min="6663" max="6663" width="3.85546875" style="444" customWidth="1"/>
    <col min="6664" max="6912" width="9.140625" style="444"/>
    <col min="6913" max="6913" width="10" style="444" customWidth="1"/>
    <col min="6914" max="6914" width="61.140625" style="444" customWidth="1"/>
    <col min="6915" max="6915" width="9" style="444" customWidth="1"/>
    <col min="6916" max="6916" width="11" style="444" customWidth="1"/>
    <col min="6917" max="6917" width="13.140625" style="444" customWidth="1"/>
    <col min="6918" max="6918" width="23.5703125" style="444" customWidth="1"/>
    <col min="6919" max="6919" width="3.85546875" style="444" customWidth="1"/>
    <col min="6920" max="7168" width="9.140625" style="444"/>
    <col min="7169" max="7169" width="10" style="444" customWidth="1"/>
    <col min="7170" max="7170" width="61.140625" style="444" customWidth="1"/>
    <col min="7171" max="7171" width="9" style="444" customWidth="1"/>
    <col min="7172" max="7172" width="11" style="444" customWidth="1"/>
    <col min="7173" max="7173" width="13.140625" style="444" customWidth="1"/>
    <col min="7174" max="7174" width="23.5703125" style="444" customWidth="1"/>
    <col min="7175" max="7175" width="3.85546875" style="444" customWidth="1"/>
    <col min="7176" max="7424" width="9.140625" style="444"/>
    <col min="7425" max="7425" width="10" style="444" customWidth="1"/>
    <col min="7426" max="7426" width="61.140625" style="444" customWidth="1"/>
    <col min="7427" max="7427" width="9" style="444" customWidth="1"/>
    <col min="7428" max="7428" width="11" style="444" customWidth="1"/>
    <col min="7429" max="7429" width="13.140625" style="444" customWidth="1"/>
    <col min="7430" max="7430" width="23.5703125" style="444" customWidth="1"/>
    <col min="7431" max="7431" width="3.85546875" style="444" customWidth="1"/>
    <col min="7432" max="7680" width="9.140625" style="444"/>
    <col min="7681" max="7681" width="10" style="444" customWidth="1"/>
    <col min="7682" max="7682" width="61.140625" style="444" customWidth="1"/>
    <col min="7683" max="7683" width="9" style="444" customWidth="1"/>
    <col min="7684" max="7684" width="11" style="444" customWidth="1"/>
    <col min="7685" max="7685" width="13.140625" style="444" customWidth="1"/>
    <col min="7686" max="7686" width="23.5703125" style="444" customWidth="1"/>
    <col min="7687" max="7687" width="3.85546875" style="444" customWidth="1"/>
    <col min="7688" max="7936" width="9.140625" style="444"/>
    <col min="7937" max="7937" width="10" style="444" customWidth="1"/>
    <col min="7938" max="7938" width="61.140625" style="444" customWidth="1"/>
    <col min="7939" max="7939" width="9" style="444" customWidth="1"/>
    <col min="7940" max="7940" width="11" style="444" customWidth="1"/>
    <col min="7941" max="7941" width="13.140625" style="444" customWidth="1"/>
    <col min="7942" max="7942" width="23.5703125" style="444" customWidth="1"/>
    <col min="7943" max="7943" width="3.85546875" style="444" customWidth="1"/>
    <col min="7944" max="8192" width="9.140625" style="444"/>
    <col min="8193" max="8193" width="10" style="444" customWidth="1"/>
    <col min="8194" max="8194" width="61.140625" style="444" customWidth="1"/>
    <col min="8195" max="8195" width="9" style="444" customWidth="1"/>
    <col min="8196" max="8196" width="11" style="444" customWidth="1"/>
    <col min="8197" max="8197" width="13.140625" style="444" customWidth="1"/>
    <col min="8198" max="8198" width="23.5703125" style="444" customWidth="1"/>
    <col min="8199" max="8199" width="3.85546875" style="444" customWidth="1"/>
    <col min="8200" max="8448" width="9.140625" style="444"/>
    <col min="8449" max="8449" width="10" style="444" customWidth="1"/>
    <col min="8450" max="8450" width="61.140625" style="444" customWidth="1"/>
    <col min="8451" max="8451" width="9" style="444" customWidth="1"/>
    <col min="8452" max="8452" width="11" style="444" customWidth="1"/>
    <col min="8453" max="8453" width="13.140625" style="444" customWidth="1"/>
    <col min="8454" max="8454" width="23.5703125" style="444" customWidth="1"/>
    <col min="8455" max="8455" width="3.85546875" style="444" customWidth="1"/>
    <col min="8456" max="8704" width="9.140625" style="444"/>
    <col min="8705" max="8705" width="10" style="444" customWidth="1"/>
    <col min="8706" max="8706" width="61.140625" style="444" customWidth="1"/>
    <col min="8707" max="8707" width="9" style="444" customWidth="1"/>
    <col min="8708" max="8708" width="11" style="444" customWidth="1"/>
    <col min="8709" max="8709" width="13.140625" style="444" customWidth="1"/>
    <col min="8710" max="8710" width="23.5703125" style="444" customWidth="1"/>
    <col min="8711" max="8711" width="3.85546875" style="444" customWidth="1"/>
    <col min="8712" max="8960" width="9.140625" style="444"/>
    <col min="8961" max="8961" width="10" style="444" customWidth="1"/>
    <col min="8962" max="8962" width="61.140625" style="444" customWidth="1"/>
    <col min="8963" max="8963" width="9" style="444" customWidth="1"/>
    <col min="8964" max="8964" width="11" style="444" customWidth="1"/>
    <col min="8965" max="8965" width="13.140625" style="444" customWidth="1"/>
    <col min="8966" max="8966" width="23.5703125" style="444" customWidth="1"/>
    <col min="8967" max="8967" width="3.85546875" style="444" customWidth="1"/>
    <col min="8968" max="9216" width="9.140625" style="444"/>
    <col min="9217" max="9217" width="10" style="444" customWidth="1"/>
    <col min="9218" max="9218" width="61.140625" style="444" customWidth="1"/>
    <col min="9219" max="9219" width="9" style="444" customWidth="1"/>
    <col min="9220" max="9220" width="11" style="444" customWidth="1"/>
    <col min="9221" max="9221" width="13.140625" style="444" customWidth="1"/>
    <col min="9222" max="9222" width="23.5703125" style="444" customWidth="1"/>
    <col min="9223" max="9223" width="3.85546875" style="444" customWidth="1"/>
    <col min="9224" max="9472" width="9.140625" style="444"/>
    <col min="9473" max="9473" width="10" style="444" customWidth="1"/>
    <col min="9474" max="9474" width="61.140625" style="444" customWidth="1"/>
    <col min="9475" max="9475" width="9" style="444" customWidth="1"/>
    <col min="9476" max="9476" width="11" style="444" customWidth="1"/>
    <col min="9477" max="9477" width="13.140625" style="444" customWidth="1"/>
    <col min="9478" max="9478" width="23.5703125" style="444" customWidth="1"/>
    <col min="9479" max="9479" width="3.85546875" style="444" customWidth="1"/>
    <col min="9480" max="9728" width="9.140625" style="444"/>
    <col min="9729" max="9729" width="10" style="444" customWidth="1"/>
    <col min="9730" max="9730" width="61.140625" style="444" customWidth="1"/>
    <col min="9731" max="9731" width="9" style="444" customWidth="1"/>
    <col min="9732" max="9732" width="11" style="444" customWidth="1"/>
    <col min="9733" max="9733" width="13.140625" style="444" customWidth="1"/>
    <col min="9734" max="9734" width="23.5703125" style="444" customWidth="1"/>
    <col min="9735" max="9735" width="3.85546875" style="444" customWidth="1"/>
    <col min="9736" max="9984" width="9.140625" style="444"/>
    <col min="9985" max="9985" width="10" style="444" customWidth="1"/>
    <col min="9986" max="9986" width="61.140625" style="444" customWidth="1"/>
    <col min="9987" max="9987" width="9" style="444" customWidth="1"/>
    <col min="9988" max="9988" width="11" style="444" customWidth="1"/>
    <col min="9989" max="9989" width="13.140625" style="444" customWidth="1"/>
    <col min="9990" max="9990" width="23.5703125" style="444" customWidth="1"/>
    <col min="9991" max="9991" width="3.85546875" style="444" customWidth="1"/>
    <col min="9992" max="10240" width="9.140625" style="444"/>
    <col min="10241" max="10241" width="10" style="444" customWidth="1"/>
    <col min="10242" max="10242" width="61.140625" style="444" customWidth="1"/>
    <col min="10243" max="10243" width="9" style="444" customWidth="1"/>
    <col min="10244" max="10244" width="11" style="444" customWidth="1"/>
    <col min="10245" max="10245" width="13.140625" style="444" customWidth="1"/>
    <col min="10246" max="10246" width="23.5703125" style="444" customWidth="1"/>
    <col min="10247" max="10247" width="3.85546875" style="444" customWidth="1"/>
    <col min="10248" max="10496" width="9.140625" style="444"/>
    <col min="10497" max="10497" width="10" style="444" customWidth="1"/>
    <col min="10498" max="10498" width="61.140625" style="444" customWidth="1"/>
    <col min="10499" max="10499" width="9" style="444" customWidth="1"/>
    <col min="10500" max="10500" width="11" style="444" customWidth="1"/>
    <col min="10501" max="10501" width="13.140625" style="444" customWidth="1"/>
    <col min="10502" max="10502" width="23.5703125" style="444" customWidth="1"/>
    <col min="10503" max="10503" width="3.85546875" style="444" customWidth="1"/>
    <col min="10504" max="10752" width="9.140625" style="444"/>
    <col min="10753" max="10753" width="10" style="444" customWidth="1"/>
    <col min="10754" max="10754" width="61.140625" style="444" customWidth="1"/>
    <col min="10755" max="10755" width="9" style="444" customWidth="1"/>
    <col min="10756" max="10756" width="11" style="444" customWidth="1"/>
    <col min="10757" max="10757" width="13.140625" style="444" customWidth="1"/>
    <col min="10758" max="10758" width="23.5703125" style="444" customWidth="1"/>
    <col min="10759" max="10759" width="3.85546875" style="444" customWidth="1"/>
    <col min="10760" max="11008" width="9.140625" style="444"/>
    <col min="11009" max="11009" width="10" style="444" customWidth="1"/>
    <col min="11010" max="11010" width="61.140625" style="444" customWidth="1"/>
    <col min="11011" max="11011" width="9" style="444" customWidth="1"/>
    <col min="11012" max="11012" width="11" style="444" customWidth="1"/>
    <col min="11013" max="11013" width="13.140625" style="444" customWidth="1"/>
    <col min="11014" max="11014" width="23.5703125" style="444" customWidth="1"/>
    <col min="11015" max="11015" width="3.85546875" style="444" customWidth="1"/>
    <col min="11016" max="11264" width="9.140625" style="444"/>
    <col min="11265" max="11265" width="10" style="444" customWidth="1"/>
    <col min="11266" max="11266" width="61.140625" style="444" customWidth="1"/>
    <col min="11267" max="11267" width="9" style="444" customWidth="1"/>
    <col min="11268" max="11268" width="11" style="444" customWidth="1"/>
    <col min="11269" max="11269" width="13.140625" style="444" customWidth="1"/>
    <col min="11270" max="11270" width="23.5703125" style="444" customWidth="1"/>
    <col min="11271" max="11271" width="3.85546875" style="444" customWidth="1"/>
    <col min="11272" max="11520" width="9.140625" style="444"/>
    <col min="11521" max="11521" width="10" style="444" customWidth="1"/>
    <col min="11522" max="11522" width="61.140625" style="444" customWidth="1"/>
    <col min="11523" max="11523" width="9" style="444" customWidth="1"/>
    <col min="11524" max="11524" width="11" style="444" customWidth="1"/>
    <col min="11525" max="11525" width="13.140625" style="444" customWidth="1"/>
    <col min="11526" max="11526" width="23.5703125" style="444" customWidth="1"/>
    <col min="11527" max="11527" width="3.85546875" style="444" customWidth="1"/>
    <col min="11528" max="11776" width="9.140625" style="444"/>
    <col min="11777" max="11777" width="10" style="444" customWidth="1"/>
    <col min="11778" max="11778" width="61.140625" style="444" customWidth="1"/>
    <col min="11779" max="11779" width="9" style="444" customWidth="1"/>
    <col min="11780" max="11780" width="11" style="444" customWidth="1"/>
    <col min="11781" max="11781" width="13.140625" style="444" customWidth="1"/>
    <col min="11782" max="11782" width="23.5703125" style="444" customWidth="1"/>
    <col min="11783" max="11783" width="3.85546875" style="444" customWidth="1"/>
    <col min="11784" max="12032" width="9.140625" style="444"/>
    <col min="12033" max="12033" width="10" style="444" customWidth="1"/>
    <col min="12034" max="12034" width="61.140625" style="444" customWidth="1"/>
    <col min="12035" max="12035" width="9" style="444" customWidth="1"/>
    <col min="12036" max="12036" width="11" style="444" customWidth="1"/>
    <col min="12037" max="12037" width="13.140625" style="444" customWidth="1"/>
    <col min="12038" max="12038" width="23.5703125" style="444" customWidth="1"/>
    <col min="12039" max="12039" width="3.85546875" style="444" customWidth="1"/>
    <col min="12040" max="12288" width="9.140625" style="444"/>
    <col min="12289" max="12289" width="10" style="444" customWidth="1"/>
    <col min="12290" max="12290" width="61.140625" style="444" customWidth="1"/>
    <col min="12291" max="12291" width="9" style="444" customWidth="1"/>
    <col min="12292" max="12292" width="11" style="444" customWidth="1"/>
    <col min="12293" max="12293" width="13.140625" style="444" customWidth="1"/>
    <col min="12294" max="12294" width="23.5703125" style="444" customWidth="1"/>
    <col min="12295" max="12295" width="3.85546875" style="444" customWidth="1"/>
    <col min="12296" max="12544" width="9.140625" style="444"/>
    <col min="12545" max="12545" width="10" style="444" customWidth="1"/>
    <col min="12546" max="12546" width="61.140625" style="444" customWidth="1"/>
    <col min="12547" max="12547" width="9" style="444" customWidth="1"/>
    <col min="12548" max="12548" width="11" style="444" customWidth="1"/>
    <col min="12549" max="12549" width="13.140625" style="444" customWidth="1"/>
    <col min="12550" max="12550" width="23.5703125" style="444" customWidth="1"/>
    <col min="12551" max="12551" width="3.85546875" style="444" customWidth="1"/>
    <col min="12552" max="12800" width="9.140625" style="444"/>
    <col min="12801" max="12801" width="10" style="444" customWidth="1"/>
    <col min="12802" max="12802" width="61.140625" style="444" customWidth="1"/>
    <col min="12803" max="12803" width="9" style="444" customWidth="1"/>
    <col min="12804" max="12804" width="11" style="444" customWidth="1"/>
    <col min="12805" max="12805" width="13.140625" style="444" customWidth="1"/>
    <col min="12806" max="12806" width="23.5703125" style="444" customWidth="1"/>
    <col min="12807" max="12807" width="3.85546875" style="444" customWidth="1"/>
    <col min="12808" max="13056" width="9.140625" style="444"/>
    <col min="13057" max="13057" width="10" style="444" customWidth="1"/>
    <col min="13058" max="13058" width="61.140625" style="444" customWidth="1"/>
    <col min="13059" max="13059" width="9" style="444" customWidth="1"/>
    <col min="13060" max="13060" width="11" style="444" customWidth="1"/>
    <col min="13061" max="13061" width="13.140625" style="444" customWidth="1"/>
    <col min="13062" max="13062" width="23.5703125" style="444" customWidth="1"/>
    <col min="13063" max="13063" width="3.85546875" style="444" customWidth="1"/>
    <col min="13064" max="13312" width="9.140625" style="444"/>
    <col min="13313" max="13313" width="10" style="444" customWidth="1"/>
    <col min="13314" max="13314" width="61.140625" style="444" customWidth="1"/>
    <col min="13315" max="13315" width="9" style="444" customWidth="1"/>
    <col min="13316" max="13316" width="11" style="444" customWidth="1"/>
    <col min="13317" max="13317" width="13.140625" style="444" customWidth="1"/>
    <col min="13318" max="13318" width="23.5703125" style="444" customWidth="1"/>
    <col min="13319" max="13319" width="3.85546875" style="444" customWidth="1"/>
    <col min="13320" max="13568" width="9.140625" style="444"/>
    <col min="13569" max="13569" width="10" style="444" customWidth="1"/>
    <col min="13570" max="13570" width="61.140625" style="444" customWidth="1"/>
    <col min="13571" max="13571" width="9" style="444" customWidth="1"/>
    <col min="13572" max="13572" width="11" style="444" customWidth="1"/>
    <col min="13573" max="13573" width="13.140625" style="444" customWidth="1"/>
    <col min="13574" max="13574" width="23.5703125" style="444" customWidth="1"/>
    <col min="13575" max="13575" width="3.85546875" style="444" customWidth="1"/>
    <col min="13576" max="13824" width="9.140625" style="444"/>
    <col min="13825" max="13825" width="10" style="444" customWidth="1"/>
    <col min="13826" max="13826" width="61.140625" style="444" customWidth="1"/>
    <col min="13827" max="13827" width="9" style="444" customWidth="1"/>
    <col min="13828" max="13828" width="11" style="444" customWidth="1"/>
    <col min="13829" max="13829" width="13.140625" style="444" customWidth="1"/>
    <col min="13830" max="13830" width="23.5703125" style="444" customWidth="1"/>
    <col min="13831" max="13831" width="3.85546875" style="444" customWidth="1"/>
    <col min="13832" max="14080" width="9.140625" style="444"/>
    <col min="14081" max="14081" width="10" style="444" customWidth="1"/>
    <col min="14082" max="14082" width="61.140625" style="444" customWidth="1"/>
    <col min="14083" max="14083" width="9" style="444" customWidth="1"/>
    <col min="14084" max="14084" width="11" style="444" customWidth="1"/>
    <col min="14085" max="14085" width="13.140625" style="444" customWidth="1"/>
    <col min="14086" max="14086" width="23.5703125" style="444" customWidth="1"/>
    <col min="14087" max="14087" width="3.85546875" style="444" customWidth="1"/>
    <col min="14088" max="14336" width="9.140625" style="444"/>
    <col min="14337" max="14337" width="10" style="444" customWidth="1"/>
    <col min="14338" max="14338" width="61.140625" style="444" customWidth="1"/>
    <col min="14339" max="14339" width="9" style="444" customWidth="1"/>
    <col min="14340" max="14340" width="11" style="444" customWidth="1"/>
    <col min="14341" max="14341" width="13.140625" style="444" customWidth="1"/>
    <col min="14342" max="14342" width="23.5703125" style="444" customWidth="1"/>
    <col min="14343" max="14343" width="3.85546875" style="444" customWidth="1"/>
    <col min="14344" max="14592" width="9.140625" style="444"/>
    <col min="14593" max="14593" width="10" style="444" customWidth="1"/>
    <col min="14594" max="14594" width="61.140625" style="444" customWidth="1"/>
    <col min="14595" max="14595" width="9" style="444" customWidth="1"/>
    <col min="14596" max="14596" width="11" style="444" customWidth="1"/>
    <col min="14597" max="14597" width="13.140625" style="444" customWidth="1"/>
    <col min="14598" max="14598" width="23.5703125" style="444" customWidth="1"/>
    <col min="14599" max="14599" width="3.85546875" style="444" customWidth="1"/>
    <col min="14600" max="14848" width="9.140625" style="444"/>
    <col min="14849" max="14849" width="10" style="444" customWidth="1"/>
    <col min="14850" max="14850" width="61.140625" style="444" customWidth="1"/>
    <col min="14851" max="14851" width="9" style="444" customWidth="1"/>
    <col min="14852" max="14852" width="11" style="444" customWidth="1"/>
    <col min="14853" max="14853" width="13.140625" style="444" customWidth="1"/>
    <col min="14854" max="14854" width="23.5703125" style="444" customWidth="1"/>
    <col min="14855" max="14855" width="3.85546875" style="444" customWidth="1"/>
    <col min="14856" max="15104" width="9.140625" style="444"/>
    <col min="15105" max="15105" width="10" style="444" customWidth="1"/>
    <col min="15106" max="15106" width="61.140625" style="444" customWidth="1"/>
    <col min="15107" max="15107" width="9" style="444" customWidth="1"/>
    <col min="15108" max="15108" width="11" style="444" customWidth="1"/>
    <col min="15109" max="15109" width="13.140625" style="444" customWidth="1"/>
    <col min="15110" max="15110" width="23.5703125" style="444" customWidth="1"/>
    <col min="15111" max="15111" width="3.85546875" style="444" customWidth="1"/>
    <col min="15112" max="15360" width="9.140625" style="444"/>
    <col min="15361" max="15361" width="10" style="444" customWidth="1"/>
    <col min="15362" max="15362" width="61.140625" style="444" customWidth="1"/>
    <col min="15363" max="15363" width="9" style="444" customWidth="1"/>
    <col min="15364" max="15364" width="11" style="444" customWidth="1"/>
    <col min="15365" max="15365" width="13.140625" style="444" customWidth="1"/>
    <col min="15366" max="15366" width="23.5703125" style="444" customWidth="1"/>
    <col min="15367" max="15367" width="3.85546875" style="444" customWidth="1"/>
    <col min="15368" max="15616" width="9.140625" style="444"/>
    <col min="15617" max="15617" width="10" style="444" customWidth="1"/>
    <col min="15618" max="15618" width="61.140625" style="444" customWidth="1"/>
    <col min="15619" max="15619" width="9" style="444" customWidth="1"/>
    <col min="15620" max="15620" width="11" style="444" customWidth="1"/>
    <col min="15621" max="15621" width="13.140625" style="444" customWidth="1"/>
    <col min="15622" max="15622" width="23.5703125" style="444" customWidth="1"/>
    <col min="15623" max="15623" width="3.85546875" style="444" customWidth="1"/>
    <col min="15624" max="15872" width="9.140625" style="444"/>
    <col min="15873" max="15873" width="10" style="444" customWidth="1"/>
    <col min="15874" max="15874" width="61.140625" style="444" customWidth="1"/>
    <col min="15875" max="15875" width="9" style="444" customWidth="1"/>
    <col min="15876" max="15876" width="11" style="444" customWidth="1"/>
    <col min="15877" max="15877" width="13.140625" style="444" customWidth="1"/>
    <col min="15878" max="15878" width="23.5703125" style="444" customWidth="1"/>
    <col min="15879" max="15879" width="3.85546875" style="444" customWidth="1"/>
    <col min="15880" max="16128" width="9.140625" style="444"/>
    <col min="16129" max="16129" width="10" style="444" customWidth="1"/>
    <col min="16130" max="16130" width="61.140625" style="444" customWidth="1"/>
    <col min="16131" max="16131" width="9" style="444" customWidth="1"/>
    <col min="16132" max="16132" width="11" style="444" customWidth="1"/>
    <col min="16133" max="16133" width="13.140625" style="444" customWidth="1"/>
    <col min="16134" max="16134" width="23.5703125" style="444" customWidth="1"/>
    <col min="16135" max="16135" width="3.85546875" style="444" customWidth="1"/>
    <col min="16136" max="16384" width="9.140625" style="444"/>
  </cols>
  <sheetData>
    <row r="1" spans="1:7" ht="21.75" customHeight="1">
      <c r="A1" s="441"/>
      <c r="B1" s="148" t="s">
        <v>656</v>
      </c>
      <c r="C1" s="442"/>
      <c r="D1" s="443"/>
      <c r="E1" s="1375" t="s">
        <v>657</v>
      </c>
      <c r="F1" s="1373"/>
    </row>
    <row r="2" spans="1:7">
      <c r="A2" s="445"/>
      <c r="B2" s="153" t="s">
        <v>663</v>
      </c>
      <c r="C2" s="444"/>
      <c r="D2" s="446"/>
      <c r="E2" s="1304">
        <f>SUM(F39)</f>
        <v>0</v>
      </c>
      <c r="F2" s="1306"/>
    </row>
    <row r="3" spans="1:7" ht="15.75">
      <c r="A3" s="447"/>
      <c r="B3" s="448" t="s">
        <v>1942</v>
      </c>
      <c r="C3" s="449"/>
      <c r="D3" s="446"/>
      <c r="E3" s="1305"/>
      <c r="F3" s="1306"/>
    </row>
    <row r="4" spans="1:7" ht="8.25" customHeight="1" thickBot="1">
      <c r="A4" s="450"/>
      <c r="B4" s="451"/>
      <c r="C4" s="452"/>
      <c r="D4" s="453"/>
      <c r="E4" s="454"/>
      <c r="F4" s="455"/>
    </row>
    <row r="5" spans="1:7" ht="24.75" thickBot="1">
      <c r="A5" s="456" t="s">
        <v>665</v>
      </c>
      <c r="B5" s="457" t="s">
        <v>666</v>
      </c>
      <c r="C5" s="458" t="s">
        <v>667</v>
      </c>
      <c r="D5" s="459" t="s">
        <v>668</v>
      </c>
      <c r="E5" s="460" t="s">
        <v>669</v>
      </c>
      <c r="F5" s="461" t="s">
        <v>670</v>
      </c>
    </row>
    <row r="6" spans="1:7" ht="16.5" thickBot="1">
      <c r="A6" s="462"/>
      <c r="B6" s="463"/>
      <c r="C6" s="464"/>
      <c r="D6" s="465"/>
      <c r="E6" s="466"/>
      <c r="F6" s="467"/>
      <c r="G6" s="468"/>
    </row>
    <row r="7" spans="1:7" s="60" customFormat="1">
      <c r="A7" s="469">
        <v>1</v>
      </c>
      <c r="B7" s="470" t="s">
        <v>1943</v>
      </c>
      <c r="C7" s="394"/>
      <c r="D7" s="471"/>
      <c r="E7" s="472"/>
      <c r="F7" s="472"/>
      <c r="G7" s="59"/>
    </row>
    <row r="8" spans="1:7" s="60" customFormat="1">
      <c r="A8" s="515" t="s">
        <v>672</v>
      </c>
      <c r="B8" s="516" t="s">
        <v>1944</v>
      </c>
      <c r="C8" s="517">
        <v>1</v>
      </c>
      <c r="D8" s="517" t="s">
        <v>597</v>
      </c>
      <c r="E8" s="90"/>
      <c r="F8" s="477">
        <f t="shared" ref="F8:F37" si="0">C8*E8</f>
        <v>0</v>
      </c>
      <c r="G8" s="59"/>
    </row>
    <row r="9" spans="1:7" s="60" customFormat="1">
      <c r="A9" s="518" t="s">
        <v>1945</v>
      </c>
      <c r="B9" s="519" t="s">
        <v>1946</v>
      </c>
      <c r="C9" s="520">
        <v>1</v>
      </c>
      <c r="D9" s="520" t="s">
        <v>597</v>
      </c>
      <c r="E9" s="91"/>
      <c r="F9" s="494">
        <f t="shared" si="0"/>
        <v>0</v>
      </c>
      <c r="G9" s="59"/>
    </row>
    <row r="10" spans="1:7" s="60" customFormat="1">
      <c r="A10" s="518"/>
      <c r="B10" s="519"/>
      <c r="C10" s="520"/>
      <c r="D10" s="520"/>
      <c r="E10" s="521"/>
      <c r="F10" s="494"/>
      <c r="G10" s="59"/>
    </row>
    <row r="11" spans="1:7" s="60" customFormat="1">
      <c r="A11" s="518" t="s">
        <v>1948</v>
      </c>
      <c r="B11" s="519" t="s">
        <v>1949</v>
      </c>
      <c r="C11" s="520">
        <v>5</v>
      </c>
      <c r="D11" s="520" t="s">
        <v>597</v>
      </c>
      <c r="E11" s="91"/>
      <c r="F11" s="494">
        <f t="shared" si="0"/>
        <v>0</v>
      </c>
      <c r="G11" s="59"/>
    </row>
    <row r="12" spans="1:7" s="60" customFormat="1">
      <c r="A12" s="518" t="s">
        <v>1950</v>
      </c>
      <c r="B12" s="519" t="s">
        <v>1951</v>
      </c>
      <c r="C12" s="520">
        <v>1</v>
      </c>
      <c r="D12" s="520" t="s">
        <v>597</v>
      </c>
      <c r="E12" s="91"/>
      <c r="F12" s="494">
        <f t="shared" si="0"/>
        <v>0</v>
      </c>
      <c r="G12" s="59"/>
    </row>
    <row r="13" spans="1:7" s="60" customFormat="1">
      <c r="A13" s="518" t="s">
        <v>1952</v>
      </c>
      <c r="B13" s="519" t="s">
        <v>1953</v>
      </c>
      <c r="C13" s="520">
        <v>2</v>
      </c>
      <c r="D13" s="520" t="s">
        <v>597</v>
      </c>
      <c r="E13" s="91"/>
      <c r="F13" s="494">
        <f>C13*E13</f>
        <v>0</v>
      </c>
      <c r="G13" s="59"/>
    </row>
    <row r="14" spans="1:7" s="60" customFormat="1">
      <c r="A14" s="518" t="s">
        <v>1954</v>
      </c>
      <c r="B14" s="519" t="s">
        <v>1955</v>
      </c>
      <c r="C14" s="520">
        <v>1</v>
      </c>
      <c r="D14" s="520" t="s">
        <v>597</v>
      </c>
      <c r="E14" s="91"/>
      <c r="F14" s="494">
        <f t="shared" si="0"/>
        <v>0</v>
      </c>
      <c r="G14" s="59"/>
    </row>
    <row r="15" spans="1:7" s="60" customFormat="1">
      <c r="A15" s="518" t="s">
        <v>1956</v>
      </c>
      <c r="B15" s="522" t="s">
        <v>1957</v>
      </c>
      <c r="C15" s="520">
        <v>1</v>
      </c>
      <c r="D15" s="520" t="s">
        <v>597</v>
      </c>
      <c r="E15" s="91"/>
      <c r="F15" s="494">
        <f t="shared" si="0"/>
        <v>0</v>
      </c>
      <c r="G15" s="59"/>
    </row>
    <row r="16" spans="1:7" s="60" customFormat="1">
      <c r="A16" s="518" t="s">
        <v>1958</v>
      </c>
      <c r="B16" s="522" t="s">
        <v>1959</v>
      </c>
      <c r="C16" s="520">
        <v>3</v>
      </c>
      <c r="D16" s="520" t="s">
        <v>597</v>
      </c>
      <c r="E16" s="91"/>
      <c r="F16" s="494">
        <f t="shared" si="0"/>
        <v>0</v>
      </c>
      <c r="G16" s="59"/>
    </row>
    <row r="17" spans="1:7" s="60" customFormat="1">
      <c r="A17" s="518" t="s">
        <v>1960</v>
      </c>
      <c r="B17" s="522" t="s">
        <v>1961</v>
      </c>
      <c r="C17" s="520">
        <v>1</v>
      </c>
      <c r="D17" s="520" t="s">
        <v>597</v>
      </c>
      <c r="E17" s="91"/>
      <c r="F17" s="494">
        <f t="shared" si="0"/>
        <v>0</v>
      </c>
      <c r="G17" s="59"/>
    </row>
    <row r="18" spans="1:7" s="483" customFormat="1">
      <c r="A18" s="518" t="s">
        <v>1962</v>
      </c>
      <c r="B18" s="522" t="s">
        <v>1963</v>
      </c>
      <c r="C18" s="520">
        <v>1</v>
      </c>
      <c r="D18" s="520" t="s">
        <v>597</v>
      </c>
      <c r="E18" s="91"/>
      <c r="F18" s="494">
        <f t="shared" si="0"/>
        <v>0</v>
      </c>
      <c r="G18" s="468"/>
    </row>
    <row r="19" spans="1:7" s="483" customFormat="1" ht="14.25" customHeight="1">
      <c r="A19" s="518" t="s">
        <v>1964</v>
      </c>
      <c r="B19" s="522" t="s">
        <v>1965</v>
      </c>
      <c r="C19" s="520">
        <v>1</v>
      </c>
      <c r="D19" s="520" t="s">
        <v>597</v>
      </c>
      <c r="E19" s="91"/>
      <c r="F19" s="494">
        <f t="shared" si="0"/>
        <v>0</v>
      </c>
      <c r="G19" s="468"/>
    </row>
    <row r="20" spans="1:7">
      <c r="A20" s="518" t="s">
        <v>1966</v>
      </c>
      <c r="B20" s="522" t="s">
        <v>1967</v>
      </c>
      <c r="C20" s="520">
        <v>1</v>
      </c>
      <c r="D20" s="520" t="s">
        <v>597</v>
      </c>
      <c r="E20" s="91"/>
      <c r="F20" s="494">
        <f t="shared" si="0"/>
        <v>0</v>
      </c>
    </row>
    <row r="21" spans="1:7">
      <c r="A21" s="518" t="s">
        <v>1968</v>
      </c>
      <c r="B21" s="522" t="s">
        <v>1969</v>
      </c>
      <c r="C21" s="520">
        <v>1</v>
      </c>
      <c r="D21" s="520" t="s">
        <v>597</v>
      </c>
      <c r="E21" s="91"/>
      <c r="F21" s="494">
        <f t="shared" si="0"/>
        <v>0</v>
      </c>
    </row>
    <row r="22" spans="1:7">
      <c r="A22" s="518" t="s">
        <v>1970</v>
      </c>
      <c r="B22" s="522" t="s">
        <v>1971</v>
      </c>
      <c r="C22" s="520">
        <v>1</v>
      </c>
      <c r="D22" s="520" t="s">
        <v>597</v>
      </c>
      <c r="E22" s="91"/>
      <c r="F22" s="494">
        <f t="shared" si="0"/>
        <v>0</v>
      </c>
    </row>
    <row r="23" spans="1:7" ht="25.5">
      <c r="A23" s="518" t="s">
        <v>1972</v>
      </c>
      <c r="B23" s="522" t="s">
        <v>1973</v>
      </c>
      <c r="C23" s="520">
        <v>1</v>
      </c>
      <c r="D23" s="520" t="s">
        <v>597</v>
      </c>
      <c r="E23" s="91"/>
      <c r="F23" s="494">
        <f t="shared" si="0"/>
        <v>0</v>
      </c>
    </row>
    <row r="24" spans="1:7" ht="76.5">
      <c r="A24" s="518" t="s">
        <v>1974</v>
      </c>
      <c r="B24" s="522" t="s">
        <v>1975</v>
      </c>
      <c r="C24" s="520">
        <v>1</v>
      </c>
      <c r="D24" s="520" t="s">
        <v>597</v>
      </c>
      <c r="E24" s="91"/>
      <c r="F24" s="494">
        <f t="shared" si="0"/>
        <v>0</v>
      </c>
    </row>
    <row r="25" spans="1:7">
      <c r="A25" s="518" t="s">
        <v>1976</v>
      </c>
      <c r="B25" s="519" t="s">
        <v>1977</v>
      </c>
      <c r="C25" s="520">
        <v>1</v>
      </c>
      <c r="D25" s="520" t="s">
        <v>597</v>
      </c>
      <c r="E25" s="91"/>
      <c r="F25" s="494">
        <f t="shared" si="0"/>
        <v>0</v>
      </c>
    </row>
    <row r="26" spans="1:7" ht="25.5">
      <c r="A26" s="518" t="s">
        <v>1978</v>
      </c>
      <c r="B26" s="522" t="s">
        <v>1979</v>
      </c>
      <c r="C26" s="520">
        <v>1</v>
      </c>
      <c r="D26" s="520" t="s">
        <v>12</v>
      </c>
      <c r="E26" s="91"/>
      <c r="F26" s="494">
        <f t="shared" si="0"/>
        <v>0</v>
      </c>
    </row>
    <row r="27" spans="1:7" ht="25.5">
      <c r="A27" s="518" t="s">
        <v>1980</v>
      </c>
      <c r="B27" s="519" t="s">
        <v>1981</v>
      </c>
      <c r="C27" s="520">
        <v>2</v>
      </c>
      <c r="D27" s="520" t="s">
        <v>12</v>
      </c>
      <c r="E27" s="91"/>
      <c r="F27" s="494">
        <f t="shared" si="0"/>
        <v>0</v>
      </c>
    </row>
    <row r="28" spans="1:7" ht="25.5">
      <c r="A28" s="518" t="s">
        <v>1982</v>
      </c>
      <c r="B28" s="522" t="s">
        <v>1983</v>
      </c>
      <c r="C28" s="520">
        <v>1</v>
      </c>
      <c r="D28" s="520" t="s">
        <v>12</v>
      </c>
      <c r="E28" s="91"/>
      <c r="F28" s="494">
        <f t="shared" si="0"/>
        <v>0</v>
      </c>
    </row>
    <row r="29" spans="1:7">
      <c r="A29" s="518" t="s">
        <v>1984</v>
      </c>
      <c r="B29" s="522" t="s">
        <v>1985</v>
      </c>
      <c r="C29" s="520">
        <v>1</v>
      </c>
      <c r="D29" s="520" t="s">
        <v>597</v>
      </c>
      <c r="E29" s="91"/>
      <c r="F29" s="494">
        <f t="shared" si="0"/>
        <v>0</v>
      </c>
    </row>
    <row r="30" spans="1:7">
      <c r="A30" s="518"/>
      <c r="B30" s="522"/>
      <c r="C30" s="520"/>
      <c r="D30" s="520"/>
      <c r="E30" s="521"/>
      <c r="F30" s="494"/>
    </row>
    <row r="31" spans="1:7">
      <c r="A31" s="518" t="s">
        <v>1986</v>
      </c>
      <c r="B31" s="519" t="s">
        <v>1987</v>
      </c>
      <c r="C31" s="520">
        <v>1</v>
      </c>
      <c r="D31" s="520" t="s">
        <v>12</v>
      </c>
      <c r="E31" s="91"/>
      <c r="F31" s="494">
        <f t="shared" si="0"/>
        <v>0</v>
      </c>
    </row>
    <row r="32" spans="1:7">
      <c r="A32" s="518" t="s">
        <v>1988</v>
      </c>
      <c r="B32" s="519" t="s">
        <v>1989</v>
      </c>
      <c r="C32" s="520">
        <v>1</v>
      </c>
      <c r="D32" s="520" t="s">
        <v>597</v>
      </c>
      <c r="E32" s="91"/>
      <c r="F32" s="494">
        <f t="shared" si="0"/>
        <v>0</v>
      </c>
    </row>
    <row r="33" spans="1:6">
      <c r="A33" s="518" t="s">
        <v>1990</v>
      </c>
      <c r="B33" s="522" t="s">
        <v>1991</v>
      </c>
      <c r="C33" s="520">
        <v>1</v>
      </c>
      <c r="D33" s="520" t="s">
        <v>597</v>
      </c>
      <c r="E33" s="91"/>
      <c r="F33" s="494">
        <f t="shared" si="0"/>
        <v>0</v>
      </c>
    </row>
    <row r="34" spans="1:6">
      <c r="A34" s="518" t="s">
        <v>1992</v>
      </c>
      <c r="B34" s="519" t="s">
        <v>1993</v>
      </c>
      <c r="C34" s="520">
        <v>1</v>
      </c>
      <c r="D34" s="520" t="s">
        <v>597</v>
      </c>
      <c r="E34" s="91"/>
      <c r="F34" s="494">
        <f t="shared" si="0"/>
        <v>0</v>
      </c>
    </row>
    <row r="35" spans="1:6">
      <c r="A35" s="518" t="s">
        <v>1994</v>
      </c>
      <c r="B35" s="519" t="s">
        <v>1995</v>
      </c>
      <c r="C35" s="520">
        <v>1</v>
      </c>
      <c r="D35" s="520" t="s">
        <v>597</v>
      </c>
      <c r="E35" s="91"/>
      <c r="F35" s="494">
        <f t="shared" si="0"/>
        <v>0</v>
      </c>
    </row>
    <row r="36" spans="1:6">
      <c r="A36" s="518" t="s">
        <v>1996</v>
      </c>
      <c r="B36" s="519" t="s">
        <v>1997</v>
      </c>
      <c r="C36" s="520">
        <v>1</v>
      </c>
      <c r="D36" s="520" t="s">
        <v>597</v>
      </c>
      <c r="E36" s="91"/>
      <c r="F36" s="494">
        <f t="shared" si="0"/>
        <v>0</v>
      </c>
    </row>
    <row r="37" spans="1:6">
      <c r="A37" s="518" t="s">
        <v>1998</v>
      </c>
      <c r="B37" s="519" t="s">
        <v>1999</v>
      </c>
      <c r="C37" s="520">
        <v>1</v>
      </c>
      <c r="D37" s="520" t="s">
        <v>597</v>
      </c>
      <c r="E37" s="91"/>
      <c r="F37" s="494">
        <f t="shared" si="0"/>
        <v>0</v>
      </c>
    </row>
    <row r="38" spans="1:6" ht="16.5" thickBot="1">
      <c r="A38" s="523"/>
      <c r="B38" s="496"/>
      <c r="C38" s="497"/>
      <c r="D38" s="497"/>
      <c r="E38" s="524"/>
      <c r="F38" s="525"/>
    </row>
    <row r="39" spans="1:6" ht="19.5" thickBot="1">
      <c r="A39" s="429"/>
      <c r="B39" s="499" t="s">
        <v>746</v>
      </c>
      <c r="C39" s="500"/>
      <c r="D39" s="501"/>
      <c r="E39" s="502"/>
      <c r="F39" s="526">
        <f>SUM(F8:F38)</f>
        <v>0</v>
      </c>
    </row>
    <row r="40" spans="1:6" ht="19.5" thickBot="1">
      <c r="A40" s="527"/>
      <c r="B40" s="527"/>
      <c r="C40" s="528"/>
      <c r="D40" s="529"/>
      <c r="E40" s="530"/>
      <c r="F40" s="531"/>
    </row>
  </sheetData>
  <sheetProtection password="CA0F" sheet="1" objects="1" scenarios="1"/>
  <mergeCells count="2">
    <mergeCell ref="E1:F1"/>
    <mergeCell ref="E2:F3"/>
  </mergeCells>
  <printOptions horizontalCentered="1"/>
  <pageMargins left="0.39370078740157483" right="0.39370078740157483" top="0.59055118110236227" bottom="0.71" header="0.51181102362204722" footer="0.51"/>
  <pageSetup paperSize="9" scale="66" orientation="landscape" horizontalDpi="300" verticalDpi="300" r:id="rId1"/>
  <headerFooter alignWithMargins="0">
    <oddFooter>&amp;CStrana &amp;P z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view="pageBreakPreview" zoomScale="80" zoomScaleNormal="85" zoomScaleSheetLayoutView="80" workbookViewId="0">
      <pane ySplit="5" topLeftCell="A6" activePane="bottomLeft" state="frozen"/>
      <selection pane="bottomLeft" activeCell="F14" sqref="F14"/>
    </sheetView>
  </sheetViews>
  <sheetFormatPr defaultRowHeight="15"/>
  <cols>
    <col min="1" max="1" width="16.28515625" style="504" customWidth="1"/>
    <col min="2" max="2" width="61.140625" style="505" customWidth="1"/>
    <col min="3" max="3" width="9" style="505" customWidth="1"/>
    <col min="4" max="4" width="11" style="506" customWidth="1"/>
    <col min="5" max="5" width="30" style="507" customWidth="1"/>
    <col min="6" max="6" width="37.42578125" style="507" customWidth="1"/>
    <col min="7" max="7" width="3.85546875" style="444" customWidth="1"/>
    <col min="8" max="256" width="9.140625" style="444"/>
    <col min="257" max="257" width="16.28515625" style="444" customWidth="1"/>
    <col min="258" max="258" width="61.140625" style="444" customWidth="1"/>
    <col min="259" max="259" width="9" style="444" customWidth="1"/>
    <col min="260" max="260" width="11" style="444" customWidth="1"/>
    <col min="261" max="261" width="13.140625" style="444" customWidth="1"/>
    <col min="262" max="262" width="23.5703125" style="444" customWidth="1"/>
    <col min="263" max="263" width="3.85546875" style="444" customWidth="1"/>
    <col min="264" max="512" width="9.140625" style="444"/>
    <col min="513" max="513" width="16.28515625" style="444" customWidth="1"/>
    <col min="514" max="514" width="61.140625" style="444" customWidth="1"/>
    <col min="515" max="515" width="9" style="444" customWidth="1"/>
    <col min="516" max="516" width="11" style="444" customWidth="1"/>
    <col min="517" max="517" width="13.140625" style="444" customWidth="1"/>
    <col min="518" max="518" width="23.5703125" style="444" customWidth="1"/>
    <col min="519" max="519" width="3.85546875" style="444" customWidth="1"/>
    <col min="520" max="768" width="9.140625" style="444"/>
    <col min="769" max="769" width="16.28515625" style="444" customWidth="1"/>
    <col min="770" max="770" width="61.140625" style="444" customWidth="1"/>
    <col min="771" max="771" width="9" style="444" customWidth="1"/>
    <col min="772" max="772" width="11" style="444" customWidth="1"/>
    <col min="773" max="773" width="13.140625" style="444" customWidth="1"/>
    <col min="774" max="774" width="23.5703125" style="444" customWidth="1"/>
    <col min="775" max="775" width="3.85546875" style="444" customWidth="1"/>
    <col min="776" max="1024" width="9.140625" style="444"/>
    <col min="1025" max="1025" width="16.28515625" style="444" customWidth="1"/>
    <col min="1026" max="1026" width="61.140625" style="444" customWidth="1"/>
    <col min="1027" max="1027" width="9" style="444" customWidth="1"/>
    <col min="1028" max="1028" width="11" style="444" customWidth="1"/>
    <col min="1029" max="1029" width="13.140625" style="444" customWidth="1"/>
    <col min="1030" max="1030" width="23.5703125" style="444" customWidth="1"/>
    <col min="1031" max="1031" width="3.85546875" style="444" customWidth="1"/>
    <col min="1032" max="1280" width="9.140625" style="444"/>
    <col min="1281" max="1281" width="16.28515625" style="444" customWidth="1"/>
    <col min="1282" max="1282" width="61.140625" style="444" customWidth="1"/>
    <col min="1283" max="1283" width="9" style="444" customWidth="1"/>
    <col min="1284" max="1284" width="11" style="444" customWidth="1"/>
    <col min="1285" max="1285" width="13.140625" style="444" customWidth="1"/>
    <col min="1286" max="1286" width="23.5703125" style="444" customWidth="1"/>
    <col min="1287" max="1287" width="3.85546875" style="444" customWidth="1"/>
    <col min="1288" max="1536" width="9.140625" style="444"/>
    <col min="1537" max="1537" width="16.28515625" style="444" customWidth="1"/>
    <col min="1538" max="1538" width="61.140625" style="444" customWidth="1"/>
    <col min="1539" max="1539" width="9" style="444" customWidth="1"/>
    <col min="1540" max="1540" width="11" style="444" customWidth="1"/>
    <col min="1541" max="1541" width="13.140625" style="444" customWidth="1"/>
    <col min="1542" max="1542" width="23.5703125" style="444" customWidth="1"/>
    <col min="1543" max="1543" width="3.85546875" style="444" customWidth="1"/>
    <col min="1544" max="1792" width="9.140625" style="444"/>
    <col min="1793" max="1793" width="16.28515625" style="444" customWidth="1"/>
    <col min="1794" max="1794" width="61.140625" style="444" customWidth="1"/>
    <col min="1795" max="1795" width="9" style="444" customWidth="1"/>
    <col min="1796" max="1796" width="11" style="444" customWidth="1"/>
    <col min="1797" max="1797" width="13.140625" style="444" customWidth="1"/>
    <col min="1798" max="1798" width="23.5703125" style="444" customWidth="1"/>
    <col min="1799" max="1799" width="3.85546875" style="444" customWidth="1"/>
    <col min="1800" max="2048" width="9.140625" style="444"/>
    <col min="2049" max="2049" width="16.28515625" style="444" customWidth="1"/>
    <col min="2050" max="2050" width="61.140625" style="444" customWidth="1"/>
    <col min="2051" max="2051" width="9" style="444" customWidth="1"/>
    <col min="2052" max="2052" width="11" style="444" customWidth="1"/>
    <col min="2053" max="2053" width="13.140625" style="444" customWidth="1"/>
    <col min="2054" max="2054" width="23.5703125" style="444" customWidth="1"/>
    <col min="2055" max="2055" width="3.85546875" style="444" customWidth="1"/>
    <col min="2056" max="2304" width="9.140625" style="444"/>
    <col min="2305" max="2305" width="16.28515625" style="444" customWidth="1"/>
    <col min="2306" max="2306" width="61.140625" style="444" customWidth="1"/>
    <col min="2307" max="2307" width="9" style="444" customWidth="1"/>
    <col min="2308" max="2308" width="11" style="444" customWidth="1"/>
    <col min="2309" max="2309" width="13.140625" style="444" customWidth="1"/>
    <col min="2310" max="2310" width="23.5703125" style="444" customWidth="1"/>
    <col min="2311" max="2311" width="3.85546875" style="444" customWidth="1"/>
    <col min="2312" max="2560" width="9.140625" style="444"/>
    <col min="2561" max="2561" width="16.28515625" style="444" customWidth="1"/>
    <col min="2562" max="2562" width="61.140625" style="444" customWidth="1"/>
    <col min="2563" max="2563" width="9" style="444" customWidth="1"/>
    <col min="2564" max="2564" width="11" style="444" customWidth="1"/>
    <col min="2565" max="2565" width="13.140625" style="444" customWidth="1"/>
    <col min="2566" max="2566" width="23.5703125" style="444" customWidth="1"/>
    <col min="2567" max="2567" width="3.85546875" style="444" customWidth="1"/>
    <col min="2568" max="2816" width="9.140625" style="444"/>
    <col min="2817" max="2817" width="16.28515625" style="444" customWidth="1"/>
    <col min="2818" max="2818" width="61.140625" style="444" customWidth="1"/>
    <col min="2819" max="2819" width="9" style="444" customWidth="1"/>
    <col min="2820" max="2820" width="11" style="444" customWidth="1"/>
    <col min="2821" max="2821" width="13.140625" style="444" customWidth="1"/>
    <col min="2822" max="2822" width="23.5703125" style="444" customWidth="1"/>
    <col min="2823" max="2823" width="3.85546875" style="444" customWidth="1"/>
    <col min="2824" max="3072" width="9.140625" style="444"/>
    <col min="3073" max="3073" width="16.28515625" style="444" customWidth="1"/>
    <col min="3074" max="3074" width="61.140625" style="444" customWidth="1"/>
    <col min="3075" max="3075" width="9" style="444" customWidth="1"/>
    <col min="3076" max="3076" width="11" style="444" customWidth="1"/>
    <col min="3077" max="3077" width="13.140625" style="444" customWidth="1"/>
    <col min="3078" max="3078" width="23.5703125" style="444" customWidth="1"/>
    <col min="3079" max="3079" width="3.85546875" style="444" customWidth="1"/>
    <col min="3080" max="3328" width="9.140625" style="444"/>
    <col min="3329" max="3329" width="16.28515625" style="444" customWidth="1"/>
    <col min="3330" max="3330" width="61.140625" style="444" customWidth="1"/>
    <col min="3331" max="3331" width="9" style="444" customWidth="1"/>
    <col min="3332" max="3332" width="11" style="444" customWidth="1"/>
    <col min="3333" max="3333" width="13.140625" style="444" customWidth="1"/>
    <col min="3334" max="3334" width="23.5703125" style="444" customWidth="1"/>
    <col min="3335" max="3335" width="3.85546875" style="444" customWidth="1"/>
    <col min="3336" max="3584" width="9.140625" style="444"/>
    <col min="3585" max="3585" width="16.28515625" style="444" customWidth="1"/>
    <col min="3586" max="3586" width="61.140625" style="444" customWidth="1"/>
    <col min="3587" max="3587" width="9" style="444" customWidth="1"/>
    <col min="3588" max="3588" width="11" style="444" customWidth="1"/>
    <col min="3589" max="3589" width="13.140625" style="444" customWidth="1"/>
    <col min="3590" max="3590" width="23.5703125" style="444" customWidth="1"/>
    <col min="3591" max="3591" width="3.85546875" style="444" customWidth="1"/>
    <col min="3592" max="3840" width="9.140625" style="444"/>
    <col min="3841" max="3841" width="16.28515625" style="444" customWidth="1"/>
    <col min="3842" max="3842" width="61.140625" style="444" customWidth="1"/>
    <col min="3843" max="3843" width="9" style="444" customWidth="1"/>
    <col min="3844" max="3844" width="11" style="444" customWidth="1"/>
    <col min="3845" max="3845" width="13.140625" style="444" customWidth="1"/>
    <col min="3846" max="3846" width="23.5703125" style="444" customWidth="1"/>
    <col min="3847" max="3847" width="3.85546875" style="444" customWidth="1"/>
    <col min="3848" max="4096" width="9.140625" style="444"/>
    <col min="4097" max="4097" width="16.28515625" style="444" customWidth="1"/>
    <col min="4098" max="4098" width="61.140625" style="444" customWidth="1"/>
    <col min="4099" max="4099" width="9" style="444" customWidth="1"/>
    <col min="4100" max="4100" width="11" style="444" customWidth="1"/>
    <col min="4101" max="4101" width="13.140625" style="444" customWidth="1"/>
    <col min="4102" max="4102" width="23.5703125" style="444" customWidth="1"/>
    <col min="4103" max="4103" width="3.85546875" style="444" customWidth="1"/>
    <col min="4104" max="4352" width="9.140625" style="444"/>
    <col min="4353" max="4353" width="16.28515625" style="444" customWidth="1"/>
    <col min="4354" max="4354" width="61.140625" style="444" customWidth="1"/>
    <col min="4355" max="4355" width="9" style="444" customWidth="1"/>
    <col min="4356" max="4356" width="11" style="444" customWidth="1"/>
    <col min="4357" max="4357" width="13.140625" style="444" customWidth="1"/>
    <col min="4358" max="4358" width="23.5703125" style="444" customWidth="1"/>
    <col min="4359" max="4359" width="3.85546875" style="444" customWidth="1"/>
    <col min="4360" max="4608" width="9.140625" style="444"/>
    <col min="4609" max="4609" width="16.28515625" style="444" customWidth="1"/>
    <col min="4610" max="4610" width="61.140625" style="444" customWidth="1"/>
    <col min="4611" max="4611" width="9" style="444" customWidth="1"/>
    <col min="4612" max="4612" width="11" style="444" customWidth="1"/>
    <col min="4613" max="4613" width="13.140625" style="444" customWidth="1"/>
    <col min="4614" max="4614" width="23.5703125" style="444" customWidth="1"/>
    <col min="4615" max="4615" width="3.85546875" style="444" customWidth="1"/>
    <col min="4616" max="4864" width="9.140625" style="444"/>
    <col min="4865" max="4865" width="16.28515625" style="444" customWidth="1"/>
    <col min="4866" max="4866" width="61.140625" style="444" customWidth="1"/>
    <col min="4867" max="4867" width="9" style="444" customWidth="1"/>
    <col min="4868" max="4868" width="11" style="444" customWidth="1"/>
    <col min="4869" max="4869" width="13.140625" style="444" customWidth="1"/>
    <col min="4870" max="4870" width="23.5703125" style="444" customWidth="1"/>
    <col min="4871" max="4871" width="3.85546875" style="444" customWidth="1"/>
    <col min="4872" max="5120" width="9.140625" style="444"/>
    <col min="5121" max="5121" width="16.28515625" style="444" customWidth="1"/>
    <col min="5122" max="5122" width="61.140625" style="444" customWidth="1"/>
    <col min="5123" max="5123" width="9" style="444" customWidth="1"/>
    <col min="5124" max="5124" width="11" style="444" customWidth="1"/>
    <col min="5125" max="5125" width="13.140625" style="444" customWidth="1"/>
    <col min="5126" max="5126" width="23.5703125" style="444" customWidth="1"/>
    <col min="5127" max="5127" width="3.85546875" style="444" customWidth="1"/>
    <col min="5128" max="5376" width="9.140625" style="444"/>
    <col min="5377" max="5377" width="16.28515625" style="444" customWidth="1"/>
    <col min="5378" max="5378" width="61.140625" style="444" customWidth="1"/>
    <col min="5379" max="5379" width="9" style="444" customWidth="1"/>
    <col min="5380" max="5380" width="11" style="444" customWidth="1"/>
    <col min="5381" max="5381" width="13.140625" style="444" customWidth="1"/>
    <col min="5382" max="5382" width="23.5703125" style="444" customWidth="1"/>
    <col min="5383" max="5383" width="3.85546875" style="444" customWidth="1"/>
    <col min="5384" max="5632" width="9.140625" style="444"/>
    <col min="5633" max="5633" width="16.28515625" style="444" customWidth="1"/>
    <col min="5634" max="5634" width="61.140625" style="444" customWidth="1"/>
    <col min="5635" max="5635" width="9" style="444" customWidth="1"/>
    <col min="5636" max="5636" width="11" style="444" customWidth="1"/>
    <col min="5637" max="5637" width="13.140625" style="444" customWidth="1"/>
    <col min="5638" max="5638" width="23.5703125" style="444" customWidth="1"/>
    <col min="5639" max="5639" width="3.85546875" style="444" customWidth="1"/>
    <col min="5640" max="5888" width="9.140625" style="444"/>
    <col min="5889" max="5889" width="16.28515625" style="444" customWidth="1"/>
    <col min="5890" max="5890" width="61.140625" style="444" customWidth="1"/>
    <col min="5891" max="5891" width="9" style="444" customWidth="1"/>
    <col min="5892" max="5892" width="11" style="444" customWidth="1"/>
    <col min="5893" max="5893" width="13.140625" style="444" customWidth="1"/>
    <col min="5894" max="5894" width="23.5703125" style="444" customWidth="1"/>
    <col min="5895" max="5895" width="3.85546875" style="444" customWidth="1"/>
    <col min="5896" max="6144" width="9.140625" style="444"/>
    <col min="6145" max="6145" width="16.28515625" style="444" customWidth="1"/>
    <col min="6146" max="6146" width="61.140625" style="444" customWidth="1"/>
    <col min="6147" max="6147" width="9" style="444" customWidth="1"/>
    <col min="6148" max="6148" width="11" style="444" customWidth="1"/>
    <col min="6149" max="6149" width="13.140625" style="444" customWidth="1"/>
    <col min="6150" max="6150" width="23.5703125" style="444" customWidth="1"/>
    <col min="6151" max="6151" width="3.85546875" style="444" customWidth="1"/>
    <col min="6152" max="6400" width="9.140625" style="444"/>
    <col min="6401" max="6401" width="16.28515625" style="444" customWidth="1"/>
    <col min="6402" max="6402" width="61.140625" style="444" customWidth="1"/>
    <col min="6403" max="6403" width="9" style="444" customWidth="1"/>
    <col min="6404" max="6404" width="11" style="444" customWidth="1"/>
    <col min="6405" max="6405" width="13.140625" style="444" customWidth="1"/>
    <col min="6406" max="6406" width="23.5703125" style="444" customWidth="1"/>
    <col min="6407" max="6407" width="3.85546875" style="444" customWidth="1"/>
    <col min="6408" max="6656" width="9.140625" style="444"/>
    <col min="6657" max="6657" width="16.28515625" style="444" customWidth="1"/>
    <col min="6658" max="6658" width="61.140625" style="444" customWidth="1"/>
    <col min="6659" max="6659" width="9" style="444" customWidth="1"/>
    <col min="6660" max="6660" width="11" style="444" customWidth="1"/>
    <col min="6661" max="6661" width="13.140625" style="444" customWidth="1"/>
    <col min="6662" max="6662" width="23.5703125" style="444" customWidth="1"/>
    <col min="6663" max="6663" width="3.85546875" style="444" customWidth="1"/>
    <col min="6664" max="6912" width="9.140625" style="444"/>
    <col min="6913" max="6913" width="16.28515625" style="444" customWidth="1"/>
    <col min="6914" max="6914" width="61.140625" style="444" customWidth="1"/>
    <col min="6915" max="6915" width="9" style="444" customWidth="1"/>
    <col min="6916" max="6916" width="11" style="444" customWidth="1"/>
    <col min="6917" max="6917" width="13.140625" style="444" customWidth="1"/>
    <col min="6918" max="6918" width="23.5703125" style="444" customWidth="1"/>
    <col min="6919" max="6919" width="3.85546875" style="444" customWidth="1"/>
    <col min="6920" max="7168" width="9.140625" style="444"/>
    <col min="7169" max="7169" width="16.28515625" style="444" customWidth="1"/>
    <col min="7170" max="7170" width="61.140625" style="444" customWidth="1"/>
    <col min="7171" max="7171" width="9" style="444" customWidth="1"/>
    <col min="7172" max="7172" width="11" style="444" customWidth="1"/>
    <col min="7173" max="7173" width="13.140625" style="444" customWidth="1"/>
    <col min="7174" max="7174" width="23.5703125" style="444" customWidth="1"/>
    <col min="7175" max="7175" width="3.85546875" style="444" customWidth="1"/>
    <col min="7176" max="7424" width="9.140625" style="444"/>
    <col min="7425" max="7425" width="16.28515625" style="444" customWidth="1"/>
    <col min="7426" max="7426" width="61.140625" style="444" customWidth="1"/>
    <col min="7427" max="7427" width="9" style="444" customWidth="1"/>
    <col min="7428" max="7428" width="11" style="444" customWidth="1"/>
    <col min="7429" max="7429" width="13.140625" style="444" customWidth="1"/>
    <col min="7430" max="7430" width="23.5703125" style="444" customWidth="1"/>
    <col min="7431" max="7431" width="3.85546875" style="444" customWidth="1"/>
    <col min="7432" max="7680" width="9.140625" style="444"/>
    <col min="7681" max="7681" width="16.28515625" style="444" customWidth="1"/>
    <col min="7682" max="7682" width="61.140625" style="444" customWidth="1"/>
    <col min="7683" max="7683" width="9" style="444" customWidth="1"/>
    <col min="7684" max="7684" width="11" style="444" customWidth="1"/>
    <col min="7685" max="7685" width="13.140625" style="444" customWidth="1"/>
    <col min="7686" max="7686" width="23.5703125" style="444" customWidth="1"/>
    <col min="7687" max="7687" width="3.85546875" style="444" customWidth="1"/>
    <col min="7688" max="7936" width="9.140625" style="444"/>
    <col min="7937" max="7937" width="16.28515625" style="444" customWidth="1"/>
    <col min="7938" max="7938" width="61.140625" style="444" customWidth="1"/>
    <col min="7939" max="7939" width="9" style="444" customWidth="1"/>
    <col min="7940" max="7940" width="11" style="444" customWidth="1"/>
    <col min="7941" max="7941" width="13.140625" style="444" customWidth="1"/>
    <col min="7942" max="7942" width="23.5703125" style="444" customWidth="1"/>
    <col min="7943" max="7943" width="3.85546875" style="444" customWidth="1"/>
    <col min="7944" max="8192" width="9.140625" style="444"/>
    <col min="8193" max="8193" width="16.28515625" style="444" customWidth="1"/>
    <col min="8194" max="8194" width="61.140625" style="444" customWidth="1"/>
    <col min="8195" max="8195" width="9" style="444" customWidth="1"/>
    <col min="8196" max="8196" width="11" style="444" customWidth="1"/>
    <col min="8197" max="8197" width="13.140625" style="444" customWidth="1"/>
    <col min="8198" max="8198" width="23.5703125" style="444" customWidth="1"/>
    <col min="8199" max="8199" width="3.85546875" style="444" customWidth="1"/>
    <col min="8200" max="8448" width="9.140625" style="444"/>
    <col min="8449" max="8449" width="16.28515625" style="444" customWidth="1"/>
    <col min="8450" max="8450" width="61.140625" style="444" customWidth="1"/>
    <col min="8451" max="8451" width="9" style="444" customWidth="1"/>
    <col min="8452" max="8452" width="11" style="444" customWidth="1"/>
    <col min="8453" max="8453" width="13.140625" style="444" customWidth="1"/>
    <col min="8454" max="8454" width="23.5703125" style="444" customWidth="1"/>
    <col min="8455" max="8455" width="3.85546875" style="444" customWidth="1"/>
    <col min="8456" max="8704" width="9.140625" style="444"/>
    <col min="8705" max="8705" width="16.28515625" style="444" customWidth="1"/>
    <col min="8706" max="8706" width="61.140625" style="444" customWidth="1"/>
    <col min="8707" max="8707" width="9" style="444" customWidth="1"/>
    <col min="8708" max="8708" width="11" style="444" customWidth="1"/>
    <col min="8709" max="8709" width="13.140625" style="444" customWidth="1"/>
    <col min="8710" max="8710" width="23.5703125" style="444" customWidth="1"/>
    <col min="8711" max="8711" width="3.85546875" style="444" customWidth="1"/>
    <col min="8712" max="8960" width="9.140625" style="444"/>
    <col min="8961" max="8961" width="16.28515625" style="444" customWidth="1"/>
    <col min="8962" max="8962" width="61.140625" style="444" customWidth="1"/>
    <col min="8963" max="8963" width="9" style="444" customWidth="1"/>
    <col min="8964" max="8964" width="11" style="444" customWidth="1"/>
    <col min="8965" max="8965" width="13.140625" style="444" customWidth="1"/>
    <col min="8966" max="8966" width="23.5703125" style="444" customWidth="1"/>
    <col min="8967" max="8967" width="3.85546875" style="444" customWidth="1"/>
    <col min="8968" max="9216" width="9.140625" style="444"/>
    <col min="9217" max="9217" width="16.28515625" style="444" customWidth="1"/>
    <col min="9218" max="9218" width="61.140625" style="444" customWidth="1"/>
    <col min="9219" max="9219" width="9" style="444" customWidth="1"/>
    <col min="9220" max="9220" width="11" style="444" customWidth="1"/>
    <col min="9221" max="9221" width="13.140625" style="444" customWidth="1"/>
    <col min="9222" max="9222" width="23.5703125" style="444" customWidth="1"/>
    <col min="9223" max="9223" width="3.85546875" style="444" customWidth="1"/>
    <col min="9224" max="9472" width="9.140625" style="444"/>
    <col min="9473" max="9473" width="16.28515625" style="444" customWidth="1"/>
    <col min="9474" max="9474" width="61.140625" style="444" customWidth="1"/>
    <col min="9475" max="9475" width="9" style="444" customWidth="1"/>
    <col min="9476" max="9476" width="11" style="444" customWidth="1"/>
    <col min="9477" max="9477" width="13.140625" style="444" customWidth="1"/>
    <col min="9478" max="9478" width="23.5703125" style="444" customWidth="1"/>
    <col min="9479" max="9479" width="3.85546875" style="444" customWidth="1"/>
    <col min="9480" max="9728" width="9.140625" style="444"/>
    <col min="9729" max="9729" width="16.28515625" style="444" customWidth="1"/>
    <col min="9730" max="9730" width="61.140625" style="444" customWidth="1"/>
    <col min="9731" max="9731" width="9" style="444" customWidth="1"/>
    <col min="9732" max="9732" width="11" style="444" customWidth="1"/>
    <col min="9733" max="9733" width="13.140625" style="444" customWidth="1"/>
    <col min="9734" max="9734" width="23.5703125" style="444" customWidth="1"/>
    <col min="9735" max="9735" width="3.85546875" style="444" customWidth="1"/>
    <col min="9736" max="9984" width="9.140625" style="444"/>
    <col min="9985" max="9985" width="16.28515625" style="444" customWidth="1"/>
    <col min="9986" max="9986" width="61.140625" style="444" customWidth="1"/>
    <col min="9987" max="9987" width="9" style="444" customWidth="1"/>
    <col min="9988" max="9988" width="11" style="444" customWidth="1"/>
    <col min="9989" max="9989" width="13.140625" style="444" customWidth="1"/>
    <col min="9990" max="9990" width="23.5703125" style="444" customWidth="1"/>
    <col min="9991" max="9991" width="3.85546875" style="444" customWidth="1"/>
    <col min="9992" max="10240" width="9.140625" style="444"/>
    <col min="10241" max="10241" width="16.28515625" style="444" customWidth="1"/>
    <col min="10242" max="10242" width="61.140625" style="444" customWidth="1"/>
    <col min="10243" max="10243" width="9" style="444" customWidth="1"/>
    <col min="10244" max="10244" width="11" style="444" customWidth="1"/>
    <col min="10245" max="10245" width="13.140625" style="444" customWidth="1"/>
    <col min="10246" max="10246" width="23.5703125" style="444" customWidth="1"/>
    <col min="10247" max="10247" width="3.85546875" style="444" customWidth="1"/>
    <col min="10248" max="10496" width="9.140625" style="444"/>
    <col min="10497" max="10497" width="16.28515625" style="444" customWidth="1"/>
    <col min="10498" max="10498" width="61.140625" style="444" customWidth="1"/>
    <col min="10499" max="10499" width="9" style="444" customWidth="1"/>
    <col min="10500" max="10500" width="11" style="444" customWidth="1"/>
    <col min="10501" max="10501" width="13.140625" style="444" customWidth="1"/>
    <col min="10502" max="10502" width="23.5703125" style="444" customWidth="1"/>
    <col min="10503" max="10503" width="3.85546875" style="444" customWidth="1"/>
    <col min="10504" max="10752" width="9.140625" style="444"/>
    <col min="10753" max="10753" width="16.28515625" style="444" customWidth="1"/>
    <col min="10754" max="10754" width="61.140625" style="444" customWidth="1"/>
    <col min="10755" max="10755" width="9" style="444" customWidth="1"/>
    <col min="10756" max="10756" width="11" style="444" customWidth="1"/>
    <col min="10757" max="10757" width="13.140625" style="444" customWidth="1"/>
    <col min="10758" max="10758" width="23.5703125" style="444" customWidth="1"/>
    <col min="10759" max="10759" width="3.85546875" style="444" customWidth="1"/>
    <col min="10760" max="11008" width="9.140625" style="444"/>
    <col min="11009" max="11009" width="16.28515625" style="444" customWidth="1"/>
    <col min="11010" max="11010" width="61.140625" style="444" customWidth="1"/>
    <col min="11011" max="11011" width="9" style="444" customWidth="1"/>
    <col min="11012" max="11012" width="11" style="444" customWidth="1"/>
    <col min="11013" max="11013" width="13.140625" style="444" customWidth="1"/>
    <col min="11014" max="11014" width="23.5703125" style="444" customWidth="1"/>
    <col min="11015" max="11015" width="3.85546875" style="444" customWidth="1"/>
    <col min="11016" max="11264" width="9.140625" style="444"/>
    <col min="11265" max="11265" width="16.28515625" style="444" customWidth="1"/>
    <col min="11266" max="11266" width="61.140625" style="444" customWidth="1"/>
    <col min="11267" max="11267" width="9" style="444" customWidth="1"/>
    <col min="11268" max="11268" width="11" style="444" customWidth="1"/>
    <col min="11269" max="11269" width="13.140625" style="444" customWidth="1"/>
    <col min="11270" max="11270" width="23.5703125" style="444" customWidth="1"/>
    <col min="11271" max="11271" width="3.85546875" style="444" customWidth="1"/>
    <col min="11272" max="11520" width="9.140625" style="444"/>
    <col min="11521" max="11521" width="16.28515625" style="444" customWidth="1"/>
    <col min="11522" max="11522" width="61.140625" style="444" customWidth="1"/>
    <col min="11523" max="11523" width="9" style="444" customWidth="1"/>
    <col min="11524" max="11524" width="11" style="444" customWidth="1"/>
    <col min="11525" max="11525" width="13.140625" style="444" customWidth="1"/>
    <col min="11526" max="11526" width="23.5703125" style="444" customWidth="1"/>
    <col min="11527" max="11527" width="3.85546875" style="444" customWidth="1"/>
    <col min="11528" max="11776" width="9.140625" style="444"/>
    <col min="11777" max="11777" width="16.28515625" style="444" customWidth="1"/>
    <col min="11778" max="11778" width="61.140625" style="444" customWidth="1"/>
    <col min="11779" max="11779" width="9" style="444" customWidth="1"/>
    <col min="11780" max="11780" width="11" style="444" customWidth="1"/>
    <col min="11781" max="11781" width="13.140625" style="444" customWidth="1"/>
    <col min="11782" max="11782" width="23.5703125" style="444" customWidth="1"/>
    <col min="11783" max="11783" width="3.85546875" style="444" customWidth="1"/>
    <col min="11784" max="12032" width="9.140625" style="444"/>
    <col min="12033" max="12033" width="16.28515625" style="444" customWidth="1"/>
    <col min="12034" max="12034" width="61.140625" style="444" customWidth="1"/>
    <col min="12035" max="12035" width="9" style="444" customWidth="1"/>
    <col min="12036" max="12036" width="11" style="444" customWidth="1"/>
    <col min="12037" max="12037" width="13.140625" style="444" customWidth="1"/>
    <col min="12038" max="12038" width="23.5703125" style="444" customWidth="1"/>
    <col min="12039" max="12039" width="3.85546875" style="444" customWidth="1"/>
    <col min="12040" max="12288" width="9.140625" style="444"/>
    <col min="12289" max="12289" width="16.28515625" style="444" customWidth="1"/>
    <col min="12290" max="12290" width="61.140625" style="444" customWidth="1"/>
    <col min="12291" max="12291" width="9" style="444" customWidth="1"/>
    <col min="12292" max="12292" width="11" style="444" customWidth="1"/>
    <col min="12293" max="12293" width="13.140625" style="444" customWidth="1"/>
    <col min="12294" max="12294" width="23.5703125" style="444" customWidth="1"/>
    <col min="12295" max="12295" width="3.85546875" style="444" customWidth="1"/>
    <col min="12296" max="12544" width="9.140625" style="444"/>
    <col min="12545" max="12545" width="16.28515625" style="444" customWidth="1"/>
    <col min="12546" max="12546" width="61.140625" style="444" customWidth="1"/>
    <col min="12547" max="12547" width="9" style="444" customWidth="1"/>
    <col min="12548" max="12548" width="11" style="444" customWidth="1"/>
    <col min="12549" max="12549" width="13.140625" style="444" customWidth="1"/>
    <col min="12550" max="12550" width="23.5703125" style="444" customWidth="1"/>
    <col min="12551" max="12551" width="3.85546875" style="444" customWidth="1"/>
    <col min="12552" max="12800" width="9.140625" style="444"/>
    <col min="12801" max="12801" width="16.28515625" style="444" customWidth="1"/>
    <col min="12802" max="12802" width="61.140625" style="444" customWidth="1"/>
    <col min="12803" max="12803" width="9" style="444" customWidth="1"/>
    <col min="12804" max="12804" width="11" style="444" customWidth="1"/>
    <col min="12805" max="12805" width="13.140625" style="444" customWidth="1"/>
    <col min="12806" max="12806" width="23.5703125" style="444" customWidth="1"/>
    <col min="12807" max="12807" width="3.85546875" style="444" customWidth="1"/>
    <col min="12808" max="13056" width="9.140625" style="444"/>
    <col min="13057" max="13057" width="16.28515625" style="444" customWidth="1"/>
    <col min="13058" max="13058" width="61.140625" style="444" customWidth="1"/>
    <col min="13059" max="13059" width="9" style="444" customWidth="1"/>
    <col min="13060" max="13060" width="11" style="444" customWidth="1"/>
    <col min="13061" max="13061" width="13.140625" style="444" customWidth="1"/>
    <col min="13062" max="13062" width="23.5703125" style="444" customWidth="1"/>
    <col min="13063" max="13063" width="3.85546875" style="444" customWidth="1"/>
    <col min="13064" max="13312" width="9.140625" style="444"/>
    <col min="13313" max="13313" width="16.28515625" style="444" customWidth="1"/>
    <col min="13314" max="13314" width="61.140625" style="444" customWidth="1"/>
    <col min="13315" max="13315" width="9" style="444" customWidth="1"/>
    <col min="13316" max="13316" width="11" style="444" customWidth="1"/>
    <col min="13317" max="13317" width="13.140625" style="444" customWidth="1"/>
    <col min="13318" max="13318" width="23.5703125" style="444" customWidth="1"/>
    <col min="13319" max="13319" width="3.85546875" style="444" customWidth="1"/>
    <col min="13320" max="13568" width="9.140625" style="444"/>
    <col min="13569" max="13569" width="16.28515625" style="444" customWidth="1"/>
    <col min="13570" max="13570" width="61.140625" style="444" customWidth="1"/>
    <col min="13571" max="13571" width="9" style="444" customWidth="1"/>
    <col min="13572" max="13572" width="11" style="444" customWidth="1"/>
    <col min="13573" max="13573" width="13.140625" style="444" customWidth="1"/>
    <col min="13574" max="13574" width="23.5703125" style="444" customWidth="1"/>
    <col min="13575" max="13575" width="3.85546875" style="444" customWidth="1"/>
    <col min="13576" max="13824" width="9.140625" style="444"/>
    <col min="13825" max="13825" width="16.28515625" style="444" customWidth="1"/>
    <col min="13826" max="13826" width="61.140625" style="444" customWidth="1"/>
    <col min="13827" max="13827" width="9" style="444" customWidth="1"/>
    <col min="13828" max="13828" width="11" style="444" customWidth="1"/>
    <col min="13829" max="13829" width="13.140625" style="444" customWidth="1"/>
    <col min="13830" max="13830" width="23.5703125" style="444" customWidth="1"/>
    <col min="13831" max="13831" width="3.85546875" style="444" customWidth="1"/>
    <col min="13832" max="14080" width="9.140625" style="444"/>
    <col min="14081" max="14081" width="16.28515625" style="444" customWidth="1"/>
    <col min="14082" max="14082" width="61.140625" style="444" customWidth="1"/>
    <col min="14083" max="14083" width="9" style="444" customWidth="1"/>
    <col min="14084" max="14084" width="11" style="444" customWidth="1"/>
    <col min="14085" max="14085" width="13.140625" style="444" customWidth="1"/>
    <col min="14086" max="14086" width="23.5703125" style="444" customWidth="1"/>
    <col min="14087" max="14087" width="3.85546875" style="444" customWidth="1"/>
    <col min="14088" max="14336" width="9.140625" style="444"/>
    <col min="14337" max="14337" width="16.28515625" style="444" customWidth="1"/>
    <col min="14338" max="14338" width="61.140625" style="444" customWidth="1"/>
    <col min="14339" max="14339" width="9" style="444" customWidth="1"/>
    <col min="14340" max="14340" width="11" style="444" customWidth="1"/>
    <col min="14341" max="14341" width="13.140625" style="444" customWidth="1"/>
    <col min="14342" max="14342" width="23.5703125" style="444" customWidth="1"/>
    <col min="14343" max="14343" width="3.85546875" style="444" customWidth="1"/>
    <col min="14344" max="14592" width="9.140625" style="444"/>
    <col min="14593" max="14593" width="16.28515625" style="444" customWidth="1"/>
    <col min="14594" max="14594" width="61.140625" style="444" customWidth="1"/>
    <col min="14595" max="14595" width="9" style="444" customWidth="1"/>
    <col min="14596" max="14596" width="11" style="444" customWidth="1"/>
    <col min="14597" max="14597" width="13.140625" style="444" customWidth="1"/>
    <col min="14598" max="14598" width="23.5703125" style="444" customWidth="1"/>
    <col min="14599" max="14599" width="3.85546875" style="444" customWidth="1"/>
    <col min="14600" max="14848" width="9.140625" style="444"/>
    <col min="14849" max="14849" width="16.28515625" style="444" customWidth="1"/>
    <col min="14850" max="14850" width="61.140625" style="444" customWidth="1"/>
    <col min="14851" max="14851" width="9" style="444" customWidth="1"/>
    <col min="14852" max="14852" width="11" style="444" customWidth="1"/>
    <col min="14853" max="14853" width="13.140625" style="444" customWidth="1"/>
    <col min="14854" max="14854" width="23.5703125" style="444" customWidth="1"/>
    <col min="14855" max="14855" width="3.85546875" style="444" customWidth="1"/>
    <col min="14856" max="15104" width="9.140625" style="444"/>
    <col min="15105" max="15105" width="16.28515625" style="444" customWidth="1"/>
    <col min="15106" max="15106" width="61.140625" style="444" customWidth="1"/>
    <col min="15107" max="15107" width="9" style="444" customWidth="1"/>
    <col min="15108" max="15108" width="11" style="444" customWidth="1"/>
    <col min="15109" max="15109" width="13.140625" style="444" customWidth="1"/>
    <col min="15110" max="15110" width="23.5703125" style="444" customWidth="1"/>
    <col min="15111" max="15111" width="3.85546875" style="444" customWidth="1"/>
    <col min="15112" max="15360" width="9.140625" style="444"/>
    <col min="15361" max="15361" width="16.28515625" style="444" customWidth="1"/>
    <col min="15362" max="15362" width="61.140625" style="444" customWidth="1"/>
    <col min="15363" max="15363" width="9" style="444" customWidth="1"/>
    <col min="15364" max="15364" width="11" style="444" customWidth="1"/>
    <col min="15365" max="15365" width="13.140625" style="444" customWidth="1"/>
    <col min="15366" max="15366" width="23.5703125" style="444" customWidth="1"/>
    <col min="15367" max="15367" width="3.85546875" style="444" customWidth="1"/>
    <col min="15368" max="15616" width="9.140625" style="444"/>
    <col min="15617" max="15617" width="16.28515625" style="444" customWidth="1"/>
    <col min="15618" max="15618" width="61.140625" style="444" customWidth="1"/>
    <col min="15619" max="15619" width="9" style="444" customWidth="1"/>
    <col min="15620" max="15620" width="11" style="444" customWidth="1"/>
    <col min="15621" max="15621" width="13.140625" style="444" customWidth="1"/>
    <col min="15622" max="15622" width="23.5703125" style="444" customWidth="1"/>
    <col min="15623" max="15623" width="3.85546875" style="444" customWidth="1"/>
    <col min="15624" max="15872" width="9.140625" style="444"/>
    <col min="15873" max="15873" width="16.28515625" style="444" customWidth="1"/>
    <col min="15874" max="15874" width="61.140625" style="444" customWidth="1"/>
    <col min="15875" max="15875" width="9" style="444" customWidth="1"/>
    <col min="15876" max="15876" width="11" style="444" customWidth="1"/>
    <col min="15877" max="15877" width="13.140625" style="444" customWidth="1"/>
    <col min="15878" max="15878" width="23.5703125" style="444" customWidth="1"/>
    <col min="15879" max="15879" width="3.85546875" style="444" customWidth="1"/>
    <col min="15880" max="16128" width="9.140625" style="444"/>
    <col min="16129" max="16129" width="16.28515625" style="444" customWidth="1"/>
    <col min="16130" max="16130" width="61.140625" style="444" customWidth="1"/>
    <col min="16131" max="16131" width="9" style="444" customWidth="1"/>
    <col min="16132" max="16132" width="11" style="444" customWidth="1"/>
    <col min="16133" max="16133" width="13.140625" style="444" customWidth="1"/>
    <col min="16134" max="16134" width="23.5703125" style="444" customWidth="1"/>
    <col min="16135" max="16135" width="3.85546875" style="444" customWidth="1"/>
    <col min="16136" max="16384" width="9.140625" style="444"/>
  </cols>
  <sheetData>
    <row r="1" spans="1:8" ht="15.75">
      <c r="A1" s="441"/>
      <c r="B1" s="148" t="s">
        <v>656</v>
      </c>
      <c r="C1" s="442"/>
      <c r="D1" s="443"/>
      <c r="E1" s="1375" t="s">
        <v>657</v>
      </c>
      <c r="F1" s="1373"/>
    </row>
    <row r="2" spans="1:8">
      <c r="A2" s="445"/>
      <c r="B2" s="153" t="s">
        <v>663</v>
      </c>
      <c r="C2" s="444"/>
      <c r="D2" s="446"/>
      <c r="E2" s="1304">
        <f>SUM(F47)</f>
        <v>0</v>
      </c>
      <c r="F2" s="1306"/>
    </row>
    <row r="3" spans="1:8" ht="15.75">
      <c r="A3" s="447"/>
      <c r="B3" s="448" t="s">
        <v>2000</v>
      </c>
      <c r="C3" s="449"/>
      <c r="D3" s="446"/>
      <c r="E3" s="1305"/>
      <c r="F3" s="1306"/>
    </row>
    <row r="4" spans="1:8" ht="15.75" thickBot="1">
      <c r="A4" s="450"/>
      <c r="B4" s="451"/>
      <c r="C4" s="452"/>
      <c r="D4" s="453"/>
      <c r="E4" s="454"/>
      <c r="F4" s="455"/>
    </row>
    <row r="5" spans="1:8" ht="24.75" thickBot="1">
      <c r="A5" s="456" t="s">
        <v>665</v>
      </c>
      <c r="B5" s="457" t="s">
        <v>666</v>
      </c>
      <c r="C5" s="458" t="s">
        <v>667</v>
      </c>
      <c r="D5" s="459" t="s">
        <v>668</v>
      </c>
      <c r="E5" s="460" t="s">
        <v>669</v>
      </c>
      <c r="F5" s="461" t="s">
        <v>670</v>
      </c>
    </row>
    <row r="6" spans="1:8" ht="16.5" thickBot="1">
      <c r="A6" s="462"/>
      <c r="B6" s="463"/>
      <c r="C6" s="464"/>
      <c r="D6" s="465"/>
      <c r="E6" s="466"/>
      <c r="F6" s="467"/>
      <c r="G6" s="468"/>
    </row>
    <row r="7" spans="1:8" s="60" customFormat="1">
      <c r="A7" s="469">
        <v>1</v>
      </c>
      <c r="B7" s="470" t="s">
        <v>2001</v>
      </c>
      <c r="C7" s="394"/>
      <c r="D7" s="471"/>
      <c r="E7" s="472"/>
      <c r="F7" s="472"/>
      <c r="G7" s="59"/>
    </row>
    <row r="8" spans="1:8" s="60" customFormat="1" ht="236.25">
      <c r="A8" s="473" t="s">
        <v>2002</v>
      </c>
      <c r="B8" s="474" t="s">
        <v>2003</v>
      </c>
      <c r="C8" s="475" t="s">
        <v>12</v>
      </c>
      <c r="D8" s="476">
        <v>39</v>
      </c>
      <c r="E8" s="92"/>
      <c r="F8" s="477">
        <f>D8*E8</f>
        <v>0</v>
      </c>
      <c r="G8" s="59"/>
      <c r="H8" s="61"/>
    </row>
    <row r="9" spans="1:8" s="60" customFormat="1" ht="31.5">
      <c r="A9" s="478" t="s">
        <v>2004</v>
      </c>
      <c r="B9" s="479" t="s">
        <v>2005</v>
      </c>
      <c r="C9" s="480" t="s">
        <v>12</v>
      </c>
      <c r="D9" s="481">
        <v>3</v>
      </c>
      <c r="E9" s="93"/>
      <c r="F9" s="477">
        <f t="shared" ref="F9:F43" si="0">D9*E9</f>
        <v>0</v>
      </c>
      <c r="G9" s="59"/>
      <c r="H9" s="61"/>
    </row>
    <row r="10" spans="1:8" s="60" customFormat="1" ht="94.5">
      <c r="A10" s="478" t="s">
        <v>2006</v>
      </c>
      <c r="B10" s="479" t="s">
        <v>2007</v>
      </c>
      <c r="C10" s="480" t="s">
        <v>12</v>
      </c>
      <c r="D10" s="481">
        <v>11</v>
      </c>
      <c r="E10" s="93"/>
      <c r="F10" s="477">
        <f t="shared" si="0"/>
        <v>0</v>
      </c>
      <c r="G10" s="59"/>
      <c r="H10" s="61"/>
    </row>
    <row r="11" spans="1:8" s="60" customFormat="1" ht="63">
      <c r="A11" s="478" t="s">
        <v>2008</v>
      </c>
      <c r="B11" s="479" t="s">
        <v>2009</v>
      </c>
      <c r="C11" s="480" t="s">
        <v>12</v>
      </c>
      <c r="D11" s="481">
        <v>2</v>
      </c>
      <c r="E11" s="93"/>
      <c r="F11" s="477">
        <f t="shared" si="0"/>
        <v>0</v>
      </c>
      <c r="G11" s="59"/>
      <c r="H11" s="61"/>
    </row>
    <row r="12" spans="1:8" s="60" customFormat="1" ht="47.25">
      <c r="A12" s="478" t="s">
        <v>2010</v>
      </c>
      <c r="B12" s="479" t="s">
        <v>2011</v>
      </c>
      <c r="C12" s="480" t="s">
        <v>12</v>
      </c>
      <c r="D12" s="481">
        <v>6</v>
      </c>
      <c r="E12" s="93"/>
      <c r="F12" s="477">
        <f t="shared" si="0"/>
        <v>0</v>
      </c>
      <c r="G12" s="59"/>
      <c r="H12" s="61"/>
    </row>
    <row r="13" spans="1:8" s="60" customFormat="1" ht="47.25">
      <c r="A13" s="478" t="s">
        <v>2012</v>
      </c>
      <c r="B13" s="479" t="s">
        <v>2013</v>
      </c>
      <c r="C13" s="480" t="s">
        <v>12</v>
      </c>
      <c r="D13" s="481">
        <v>1</v>
      </c>
      <c r="E13" s="93"/>
      <c r="F13" s="477">
        <f t="shared" si="0"/>
        <v>0</v>
      </c>
      <c r="G13" s="59"/>
      <c r="H13" s="61"/>
    </row>
    <row r="14" spans="1:8" s="60" customFormat="1" ht="31.5">
      <c r="A14" s="478" t="s">
        <v>2014</v>
      </c>
      <c r="B14" s="479" t="s">
        <v>2015</v>
      </c>
      <c r="C14" s="480" t="s">
        <v>12</v>
      </c>
      <c r="D14" s="481">
        <v>1</v>
      </c>
      <c r="E14" s="93"/>
      <c r="F14" s="477">
        <f t="shared" si="0"/>
        <v>0</v>
      </c>
      <c r="G14" s="59"/>
      <c r="H14" s="61"/>
    </row>
    <row r="15" spans="1:8" s="60" customFormat="1" ht="31.5">
      <c r="A15" s="478" t="s">
        <v>2016</v>
      </c>
      <c r="B15" s="479" t="s">
        <v>2017</v>
      </c>
      <c r="C15" s="480" t="s">
        <v>12</v>
      </c>
      <c r="D15" s="481">
        <v>1</v>
      </c>
      <c r="E15" s="93"/>
      <c r="F15" s="477">
        <f t="shared" si="0"/>
        <v>0</v>
      </c>
      <c r="G15" s="59"/>
      <c r="H15" s="61"/>
    </row>
    <row r="16" spans="1:8" s="60" customFormat="1" ht="78.75">
      <c r="A16" s="478" t="s">
        <v>2018</v>
      </c>
      <c r="B16" s="479" t="s">
        <v>2019</v>
      </c>
      <c r="C16" s="480" t="s">
        <v>12</v>
      </c>
      <c r="D16" s="481">
        <v>9</v>
      </c>
      <c r="E16" s="93"/>
      <c r="F16" s="477">
        <f t="shared" si="0"/>
        <v>0</v>
      </c>
      <c r="G16" s="59"/>
      <c r="H16" s="61"/>
    </row>
    <row r="17" spans="1:8" s="60" customFormat="1" ht="31.5">
      <c r="A17" s="478" t="s">
        <v>2020</v>
      </c>
      <c r="B17" s="479" t="s">
        <v>2021</v>
      </c>
      <c r="C17" s="480" t="s">
        <v>12</v>
      </c>
      <c r="D17" s="481">
        <v>2</v>
      </c>
      <c r="E17" s="93"/>
      <c r="F17" s="477">
        <f t="shared" si="0"/>
        <v>0</v>
      </c>
      <c r="G17" s="59"/>
      <c r="H17" s="61"/>
    </row>
    <row r="18" spans="1:8" s="483" customFormat="1" ht="47.25">
      <c r="A18" s="478" t="s">
        <v>2022</v>
      </c>
      <c r="B18" s="479" t="s">
        <v>2023</v>
      </c>
      <c r="C18" s="480" t="s">
        <v>12</v>
      </c>
      <c r="D18" s="481">
        <v>2</v>
      </c>
      <c r="E18" s="93"/>
      <c r="F18" s="477">
        <f t="shared" si="0"/>
        <v>0</v>
      </c>
      <c r="G18" s="468"/>
      <c r="H18" s="482"/>
    </row>
    <row r="19" spans="1:8" s="483" customFormat="1" ht="47.25">
      <c r="A19" s="478" t="s">
        <v>2024</v>
      </c>
      <c r="B19" s="479" t="s">
        <v>2025</v>
      </c>
      <c r="C19" s="480" t="s">
        <v>12</v>
      </c>
      <c r="D19" s="481">
        <v>5</v>
      </c>
      <c r="E19" s="93"/>
      <c r="F19" s="477">
        <f t="shared" si="0"/>
        <v>0</v>
      </c>
      <c r="G19" s="468"/>
      <c r="H19" s="482"/>
    </row>
    <row r="20" spans="1:8" ht="47.25">
      <c r="A20" s="478" t="s">
        <v>2026</v>
      </c>
      <c r="B20" s="479" t="s">
        <v>2027</v>
      </c>
      <c r="C20" s="480" t="s">
        <v>12</v>
      </c>
      <c r="D20" s="481">
        <v>1</v>
      </c>
      <c r="E20" s="93"/>
      <c r="F20" s="477">
        <f t="shared" si="0"/>
        <v>0</v>
      </c>
      <c r="H20" s="484"/>
    </row>
    <row r="21" spans="1:8" ht="78.75">
      <c r="A21" s="478" t="s">
        <v>2028</v>
      </c>
      <c r="B21" s="485" t="s">
        <v>2029</v>
      </c>
      <c r="C21" s="480" t="s">
        <v>12</v>
      </c>
      <c r="D21" s="481">
        <v>4</v>
      </c>
      <c r="E21" s="93"/>
      <c r="F21" s="477">
        <f t="shared" si="0"/>
        <v>0</v>
      </c>
      <c r="H21" s="484"/>
    </row>
    <row r="22" spans="1:8" ht="126">
      <c r="A22" s="478" t="s">
        <v>2030</v>
      </c>
      <c r="B22" s="485" t="s">
        <v>2031</v>
      </c>
      <c r="C22" s="480" t="s">
        <v>12</v>
      </c>
      <c r="D22" s="481">
        <v>15</v>
      </c>
      <c r="E22" s="93"/>
      <c r="F22" s="477">
        <f t="shared" si="0"/>
        <v>0</v>
      </c>
      <c r="H22" s="484"/>
    </row>
    <row r="23" spans="1:8" ht="63">
      <c r="A23" s="486" t="s">
        <v>2032</v>
      </c>
      <c r="B23" s="485" t="s">
        <v>2033</v>
      </c>
      <c r="C23" s="480" t="s">
        <v>12</v>
      </c>
      <c r="D23" s="481">
        <v>4</v>
      </c>
      <c r="E23" s="93"/>
      <c r="F23" s="477">
        <f t="shared" si="0"/>
        <v>0</v>
      </c>
      <c r="H23" s="484"/>
    </row>
    <row r="24" spans="1:8" ht="63">
      <c r="A24" s="478" t="s">
        <v>2034</v>
      </c>
      <c r="B24" s="485" t="s">
        <v>2035</v>
      </c>
      <c r="C24" s="480" t="s">
        <v>12</v>
      </c>
      <c r="D24" s="481">
        <v>2</v>
      </c>
      <c r="E24" s="93"/>
      <c r="F24" s="477">
        <f t="shared" si="0"/>
        <v>0</v>
      </c>
      <c r="H24" s="484"/>
    </row>
    <row r="25" spans="1:8" ht="15.75">
      <c r="A25" s="487"/>
      <c r="B25" s="487"/>
      <c r="C25" s="488"/>
      <c r="D25" s="488"/>
      <c r="E25" s="94"/>
      <c r="F25" s="477"/>
      <c r="H25" s="484"/>
    </row>
    <row r="26" spans="1:8" ht="110.25">
      <c r="A26" s="485" t="s">
        <v>2036</v>
      </c>
      <c r="B26" s="489" t="s">
        <v>2037</v>
      </c>
      <c r="C26" s="480" t="s">
        <v>12</v>
      </c>
      <c r="D26" s="481">
        <v>1</v>
      </c>
      <c r="E26" s="93"/>
      <c r="F26" s="477">
        <f>D26*E26</f>
        <v>0</v>
      </c>
      <c r="H26" s="484"/>
    </row>
    <row r="27" spans="1:8" ht="110.25">
      <c r="A27" s="485" t="s">
        <v>2038</v>
      </c>
      <c r="B27" s="489" t="s">
        <v>2039</v>
      </c>
      <c r="C27" s="480" t="s">
        <v>12</v>
      </c>
      <c r="D27" s="481">
        <v>1</v>
      </c>
      <c r="E27" s="93"/>
      <c r="F27" s="477">
        <f t="shared" si="0"/>
        <v>0</v>
      </c>
      <c r="H27" s="484"/>
    </row>
    <row r="28" spans="1:8" ht="110.25">
      <c r="A28" s="485" t="s">
        <v>2040</v>
      </c>
      <c r="B28" s="489" t="s">
        <v>2041</v>
      </c>
      <c r="C28" s="480" t="s">
        <v>12</v>
      </c>
      <c r="D28" s="481">
        <v>1</v>
      </c>
      <c r="E28" s="93"/>
      <c r="F28" s="477">
        <f t="shared" si="0"/>
        <v>0</v>
      </c>
      <c r="H28" s="484"/>
    </row>
    <row r="29" spans="1:8" ht="94.5">
      <c r="A29" s="485" t="s">
        <v>2042</v>
      </c>
      <c r="B29" s="489" t="s">
        <v>2043</v>
      </c>
      <c r="C29" s="480" t="s">
        <v>12</v>
      </c>
      <c r="D29" s="481">
        <v>1</v>
      </c>
      <c r="E29" s="93"/>
      <c r="F29" s="477">
        <f t="shared" si="0"/>
        <v>0</v>
      </c>
      <c r="H29" s="484"/>
    </row>
    <row r="30" spans="1:8" ht="94.5">
      <c r="A30" s="485" t="s">
        <v>2044</v>
      </c>
      <c r="B30" s="489" t="s">
        <v>2045</v>
      </c>
      <c r="C30" s="480" t="s">
        <v>12</v>
      </c>
      <c r="D30" s="481">
        <v>1</v>
      </c>
      <c r="E30" s="93"/>
      <c r="F30" s="477">
        <f t="shared" si="0"/>
        <v>0</v>
      </c>
      <c r="H30" s="484"/>
    </row>
    <row r="31" spans="1:8" ht="94.5">
      <c r="A31" s="485" t="s">
        <v>2046</v>
      </c>
      <c r="B31" s="489" t="s">
        <v>2045</v>
      </c>
      <c r="C31" s="480" t="s">
        <v>12</v>
      </c>
      <c r="D31" s="481">
        <v>1</v>
      </c>
      <c r="E31" s="93"/>
      <c r="F31" s="477">
        <f t="shared" si="0"/>
        <v>0</v>
      </c>
      <c r="H31" s="484"/>
    </row>
    <row r="32" spans="1:8" ht="15.75">
      <c r="A32" s="485"/>
      <c r="B32" s="489"/>
      <c r="C32" s="480"/>
      <c r="D32" s="481"/>
      <c r="E32" s="94"/>
      <c r="F32" s="477"/>
      <c r="H32" s="484"/>
    </row>
    <row r="33" spans="1:8" ht="63">
      <c r="A33" s="489"/>
      <c r="B33" s="490" t="s">
        <v>2047</v>
      </c>
      <c r="C33" s="480" t="s">
        <v>105</v>
      </c>
      <c r="D33" s="481">
        <v>5225</v>
      </c>
      <c r="E33" s="93"/>
      <c r="F33" s="477">
        <f t="shared" si="0"/>
        <v>0</v>
      </c>
      <c r="H33" s="484"/>
    </row>
    <row r="34" spans="1:8" ht="63">
      <c r="A34" s="489"/>
      <c r="B34" s="490" t="s">
        <v>2048</v>
      </c>
      <c r="C34" s="480" t="s">
        <v>105</v>
      </c>
      <c r="D34" s="481">
        <v>10660</v>
      </c>
      <c r="E34" s="93"/>
      <c r="F34" s="477">
        <f t="shared" si="0"/>
        <v>0</v>
      </c>
      <c r="H34" s="484"/>
    </row>
    <row r="35" spans="1:8" ht="63">
      <c r="A35" s="489"/>
      <c r="B35" s="490" t="s">
        <v>2049</v>
      </c>
      <c r="C35" s="480" t="s">
        <v>105</v>
      </c>
      <c r="D35" s="481">
        <v>825</v>
      </c>
      <c r="E35" s="93"/>
      <c r="F35" s="477">
        <f t="shared" si="0"/>
        <v>0</v>
      </c>
      <c r="H35" s="484"/>
    </row>
    <row r="36" spans="1:8" ht="15.75">
      <c r="A36" s="485"/>
      <c r="B36" s="489"/>
      <c r="C36" s="480"/>
      <c r="D36" s="481"/>
      <c r="E36" s="94"/>
      <c r="F36" s="477"/>
      <c r="H36" s="484"/>
    </row>
    <row r="37" spans="1:8" ht="15.75">
      <c r="A37" s="491"/>
      <c r="B37" s="489" t="s">
        <v>2050</v>
      </c>
      <c r="C37" s="480" t="s">
        <v>12</v>
      </c>
      <c r="D37" s="480">
        <v>1</v>
      </c>
      <c r="E37" s="93"/>
      <c r="F37" s="477">
        <f t="shared" si="0"/>
        <v>0</v>
      </c>
      <c r="H37" s="484"/>
    </row>
    <row r="38" spans="1:8" ht="47.25">
      <c r="A38" s="491"/>
      <c r="B38" s="489" t="s">
        <v>2051</v>
      </c>
      <c r="C38" s="480" t="s">
        <v>2052</v>
      </c>
      <c r="D38" s="480">
        <v>1</v>
      </c>
      <c r="E38" s="93"/>
      <c r="F38" s="477">
        <f t="shared" si="0"/>
        <v>0</v>
      </c>
      <c r="H38" s="484"/>
    </row>
    <row r="39" spans="1:8" ht="15.75">
      <c r="A39" s="491"/>
      <c r="B39" s="489" t="s">
        <v>730</v>
      </c>
      <c r="C39" s="480" t="s">
        <v>12</v>
      </c>
      <c r="D39" s="480">
        <v>1</v>
      </c>
      <c r="E39" s="93"/>
      <c r="F39" s="477">
        <f t="shared" si="0"/>
        <v>0</v>
      </c>
      <c r="H39" s="484"/>
    </row>
    <row r="40" spans="1:8" ht="15.75">
      <c r="A40" s="491"/>
      <c r="B40" s="489" t="s">
        <v>1855</v>
      </c>
      <c r="C40" s="480" t="s">
        <v>12</v>
      </c>
      <c r="D40" s="480">
        <v>1</v>
      </c>
      <c r="E40" s="93"/>
      <c r="F40" s="477">
        <f t="shared" si="0"/>
        <v>0</v>
      </c>
      <c r="H40" s="484"/>
    </row>
    <row r="41" spans="1:8" ht="15.75">
      <c r="A41" s="491"/>
      <c r="B41" s="489" t="s">
        <v>2053</v>
      </c>
      <c r="C41" s="480" t="s">
        <v>12</v>
      </c>
      <c r="D41" s="480">
        <v>1</v>
      </c>
      <c r="E41" s="93"/>
      <c r="F41" s="477">
        <f t="shared" si="0"/>
        <v>0</v>
      </c>
      <c r="H41" s="484"/>
    </row>
    <row r="42" spans="1:8" ht="15.75">
      <c r="A42" s="491"/>
      <c r="B42" s="489" t="s">
        <v>2054</v>
      </c>
      <c r="C42" s="480" t="s">
        <v>12</v>
      </c>
      <c r="D42" s="480">
        <v>1</v>
      </c>
      <c r="E42" s="93"/>
      <c r="F42" s="477">
        <f t="shared" si="0"/>
        <v>0</v>
      </c>
      <c r="H42" s="484"/>
    </row>
    <row r="43" spans="1:8" ht="31.5">
      <c r="A43" s="491"/>
      <c r="B43" s="489" t="s">
        <v>2055</v>
      </c>
      <c r="C43" s="480" t="s">
        <v>12</v>
      </c>
      <c r="D43" s="480">
        <v>1</v>
      </c>
      <c r="E43" s="93"/>
      <c r="F43" s="477">
        <f t="shared" si="0"/>
        <v>0</v>
      </c>
      <c r="H43" s="484"/>
    </row>
    <row r="44" spans="1:8" ht="15.75">
      <c r="A44" s="491"/>
      <c r="B44" s="489"/>
      <c r="C44" s="492"/>
      <c r="D44" s="493"/>
      <c r="E44" s="94"/>
      <c r="F44" s="494"/>
      <c r="H44" s="484"/>
    </row>
    <row r="45" spans="1:8" ht="15.75">
      <c r="A45" s="491"/>
      <c r="B45" s="489"/>
      <c r="C45" s="492"/>
      <c r="D45" s="493"/>
      <c r="E45" s="94"/>
      <c r="F45" s="494"/>
      <c r="H45" s="484"/>
    </row>
    <row r="46" spans="1:8" ht="16.5" thickBot="1">
      <c r="A46" s="495"/>
      <c r="B46" s="496"/>
      <c r="C46" s="497"/>
      <c r="D46" s="497"/>
      <c r="E46" s="498"/>
      <c r="F46" s="494"/>
      <c r="H46" s="484"/>
    </row>
    <row r="47" spans="1:8" ht="19.5" thickBot="1">
      <c r="A47" s="429"/>
      <c r="B47" s="499" t="s">
        <v>746</v>
      </c>
      <c r="C47" s="500"/>
      <c r="D47" s="501"/>
      <c r="E47" s="502"/>
      <c r="F47" s="503">
        <f>SUM(F8:F46)</f>
        <v>0</v>
      </c>
    </row>
  </sheetData>
  <sheetProtection password="CA0F" sheet="1" objects="1" scenarios="1"/>
  <mergeCells count="2">
    <mergeCell ref="E1:F1"/>
    <mergeCell ref="E2:F3"/>
  </mergeCells>
  <printOptions horizontalCentered="1"/>
  <pageMargins left="0.39370078740157483" right="0.39370078740157483" top="0.59055118110236227" bottom="0.70866141732283472" header="0.51181102362204722" footer="0.51181102362204722"/>
  <pageSetup paperSize="9" scale="69" orientation="landscape" horizontalDpi="300" verticalDpi="300" r:id="rId1"/>
  <headerFooter alignWithMargins="0">
    <oddFooter>&amp;CStrana &amp;P z &amp;N</oddFooter>
  </headerFooter>
  <rowBreaks count="2" manualBreakCount="2">
    <brk id="14" max="5" man="1"/>
    <brk id="24"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41"/>
  <sheetViews>
    <sheetView view="pageBreakPreview" zoomScaleNormal="100" zoomScaleSheetLayoutView="100" workbookViewId="0">
      <pane ySplit="5" topLeftCell="A6" activePane="bottomLeft" state="frozen"/>
      <selection pane="bottomLeft" activeCell="L36" sqref="L36"/>
    </sheetView>
  </sheetViews>
  <sheetFormatPr defaultRowHeight="15"/>
  <cols>
    <col min="1" max="1" width="8.28515625" style="217" customWidth="1"/>
    <col min="2" max="2" width="60.5703125" style="217" customWidth="1"/>
    <col min="3" max="3" width="9.140625" style="217"/>
    <col min="4" max="4" width="8.85546875" style="440" customWidth="1"/>
    <col min="5" max="5" width="21.85546875" style="327" customWidth="1"/>
    <col min="6" max="6" width="29.42578125" style="327" customWidth="1"/>
    <col min="7" max="7" width="5.28515625" style="217" customWidth="1"/>
    <col min="8" max="256" width="9.140625" style="217"/>
    <col min="257" max="257" width="5.7109375" style="217" customWidth="1"/>
    <col min="258" max="258" width="60.5703125" style="217" customWidth="1"/>
    <col min="259" max="261" width="9.140625" style="217"/>
    <col min="262" max="262" width="16.42578125" style="217" customWidth="1"/>
    <col min="263" max="263" width="5.28515625" style="217" customWidth="1"/>
    <col min="264" max="512" width="9.140625" style="217"/>
    <col min="513" max="513" width="5.7109375" style="217" customWidth="1"/>
    <col min="514" max="514" width="60.5703125" style="217" customWidth="1"/>
    <col min="515" max="517" width="9.140625" style="217"/>
    <col min="518" max="518" width="16.42578125" style="217" customWidth="1"/>
    <col min="519" max="519" width="5.28515625" style="217" customWidth="1"/>
    <col min="520" max="768" width="9.140625" style="217"/>
    <col min="769" max="769" width="5.7109375" style="217" customWidth="1"/>
    <col min="770" max="770" width="60.5703125" style="217" customWidth="1"/>
    <col min="771" max="773" width="9.140625" style="217"/>
    <col min="774" max="774" width="16.42578125" style="217" customWidth="1"/>
    <col min="775" max="775" width="5.28515625" style="217" customWidth="1"/>
    <col min="776" max="1024" width="9.140625" style="217"/>
    <col min="1025" max="1025" width="5.7109375" style="217" customWidth="1"/>
    <col min="1026" max="1026" width="60.5703125" style="217" customWidth="1"/>
    <col min="1027" max="1029" width="9.140625" style="217"/>
    <col min="1030" max="1030" width="16.42578125" style="217" customWidth="1"/>
    <col min="1031" max="1031" width="5.28515625" style="217" customWidth="1"/>
    <col min="1032" max="1280" width="9.140625" style="217"/>
    <col min="1281" max="1281" width="5.7109375" style="217" customWidth="1"/>
    <col min="1282" max="1282" width="60.5703125" style="217" customWidth="1"/>
    <col min="1283" max="1285" width="9.140625" style="217"/>
    <col min="1286" max="1286" width="16.42578125" style="217" customWidth="1"/>
    <col min="1287" max="1287" width="5.28515625" style="217" customWidth="1"/>
    <col min="1288" max="1536" width="9.140625" style="217"/>
    <col min="1537" max="1537" width="5.7109375" style="217" customWidth="1"/>
    <col min="1538" max="1538" width="60.5703125" style="217" customWidth="1"/>
    <col min="1539" max="1541" width="9.140625" style="217"/>
    <col min="1542" max="1542" width="16.42578125" style="217" customWidth="1"/>
    <col min="1543" max="1543" width="5.28515625" style="217" customWidth="1"/>
    <col min="1544" max="1792" width="9.140625" style="217"/>
    <col min="1793" max="1793" width="5.7109375" style="217" customWidth="1"/>
    <col min="1794" max="1794" width="60.5703125" style="217" customWidth="1"/>
    <col min="1795" max="1797" width="9.140625" style="217"/>
    <col min="1798" max="1798" width="16.42578125" style="217" customWidth="1"/>
    <col min="1799" max="1799" width="5.28515625" style="217" customWidth="1"/>
    <col min="1800" max="2048" width="9.140625" style="217"/>
    <col min="2049" max="2049" width="5.7109375" style="217" customWidth="1"/>
    <col min="2050" max="2050" width="60.5703125" style="217" customWidth="1"/>
    <col min="2051" max="2053" width="9.140625" style="217"/>
    <col min="2054" max="2054" width="16.42578125" style="217" customWidth="1"/>
    <col min="2055" max="2055" width="5.28515625" style="217" customWidth="1"/>
    <col min="2056" max="2304" width="9.140625" style="217"/>
    <col min="2305" max="2305" width="5.7109375" style="217" customWidth="1"/>
    <col min="2306" max="2306" width="60.5703125" style="217" customWidth="1"/>
    <col min="2307" max="2309" width="9.140625" style="217"/>
    <col min="2310" max="2310" width="16.42578125" style="217" customWidth="1"/>
    <col min="2311" max="2311" width="5.28515625" style="217" customWidth="1"/>
    <col min="2312" max="2560" width="9.140625" style="217"/>
    <col min="2561" max="2561" width="5.7109375" style="217" customWidth="1"/>
    <col min="2562" max="2562" width="60.5703125" style="217" customWidth="1"/>
    <col min="2563" max="2565" width="9.140625" style="217"/>
    <col min="2566" max="2566" width="16.42578125" style="217" customWidth="1"/>
    <col min="2567" max="2567" width="5.28515625" style="217" customWidth="1"/>
    <col min="2568" max="2816" width="9.140625" style="217"/>
    <col min="2817" max="2817" width="5.7109375" style="217" customWidth="1"/>
    <col min="2818" max="2818" width="60.5703125" style="217" customWidth="1"/>
    <col min="2819" max="2821" width="9.140625" style="217"/>
    <col min="2822" max="2822" width="16.42578125" style="217" customWidth="1"/>
    <col min="2823" max="2823" width="5.28515625" style="217" customWidth="1"/>
    <col min="2824" max="3072" width="9.140625" style="217"/>
    <col min="3073" max="3073" width="5.7109375" style="217" customWidth="1"/>
    <col min="3074" max="3074" width="60.5703125" style="217" customWidth="1"/>
    <col min="3075" max="3077" width="9.140625" style="217"/>
    <col min="3078" max="3078" width="16.42578125" style="217" customWidth="1"/>
    <col min="3079" max="3079" width="5.28515625" style="217" customWidth="1"/>
    <col min="3080" max="3328" width="9.140625" style="217"/>
    <col min="3329" max="3329" width="5.7109375" style="217" customWidth="1"/>
    <col min="3330" max="3330" width="60.5703125" style="217" customWidth="1"/>
    <col min="3331" max="3333" width="9.140625" style="217"/>
    <col min="3334" max="3334" width="16.42578125" style="217" customWidth="1"/>
    <col min="3335" max="3335" width="5.28515625" style="217" customWidth="1"/>
    <col min="3336" max="3584" width="9.140625" style="217"/>
    <col min="3585" max="3585" width="5.7109375" style="217" customWidth="1"/>
    <col min="3586" max="3586" width="60.5703125" style="217" customWidth="1"/>
    <col min="3587" max="3589" width="9.140625" style="217"/>
    <col min="3590" max="3590" width="16.42578125" style="217" customWidth="1"/>
    <col min="3591" max="3591" width="5.28515625" style="217" customWidth="1"/>
    <col min="3592" max="3840" width="9.140625" style="217"/>
    <col min="3841" max="3841" width="5.7109375" style="217" customWidth="1"/>
    <col min="3842" max="3842" width="60.5703125" style="217" customWidth="1"/>
    <col min="3843" max="3845" width="9.140625" style="217"/>
    <col min="3846" max="3846" width="16.42578125" style="217" customWidth="1"/>
    <col min="3847" max="3847" width="5.28515625" style="217" customWidth="1"/>
    <col min="3848" max="4096" width="9.140625" style="217"/>
    <col min="4097" max="4097" width="5.7109375" style="217" customWidth="1"/>
    <col min="4098" max="4098" width="60.5703125" style="217" customWidth="1"/>
    <col min="4099" max="4101" width="9.140625" style="217"/>
    <col min="4102" max="4102" width="16.42578125" style="217" customWidth="1"/>
    <col min="4103" max="4103" width="5.28515625" style="217" customWidth="1"/>
    <col min="4104" max="4352" width="9.140625" style="217"/>
    <col min="4353" max="4353" width="5.7109375" style="217" customWidth="1"/>
    <col min="4354" max="4354" width="60.5703125" style="217" customWidth="1"/>
    <col min="4355" max="4357" width="9.140625" style="217"/>
    <col min="4358" max="4358" width="16.42578125" style="217" customWidth="1"/>
    <col min="4359" max="4359" width="5.28515625" style="217" customWidth="1"/>
    <col min="4360" max="4608" width="9.140625" style="217"/>
    <col min="4609" max="4609" width="5.7109375" style="217" customWidth="1"/>
    <col min="4610" max="4610" width="60.5703125" style="217" customWidth="1"/>
    <col min="4611" max="4613" width="9.140625" style="217"/>
    <col min="4614" max="4614" width="16.42578125" style="217" customWidth="1"/>
    <col min="4615" max="4615" width="5.28515625" style="217" customWidth="1"/>
    <col min="4616" max="4864" width="9.140625" style="217"/>
    <col min="4865" max="4865" width="5.7109375" style="217" customWidth="1"/>
    <col min="4866" max="4866" width="60.5703125" style="217" customWidth="1"/>
    <col min="4867" max="4869" width="9.140625" style="217"/>
    <col min="4870" max="4870" width="16.42578125" style="217" customWidth="1"/>
    <col min="4871" max="4871" width="5.28515625" style="217" customWidth="1"/>
    <col min="4872" max="5120" width="9.140625" style="217"/>
    <col min="5121" max="5121" width="5.7109375" style="217" customWidth="1"/>
    <col min="5122" max="5122" width="60.5703125" style="217" customWidth="1"/>
    <col min="5123" max="5125" width="9.140625" style="217"/>
    <col min="5126" max="5126" width="16.42578125" style="217" customWidth="1"/>
    <col min="5127" max="5127" width="5.28515625" style="217" customWidth="1"/>
    <col min="5128" max="5376" width="9.140625" style="217"/>
    <col min="5377" max="5377" width="5.7109375" style="217" customWidth="1"/>
    <col min="5378" max="5378" width="60.5703125" style="217" customWidth="1"/>
    <col min="5379" max="5381" width="9.140625" style="217"/>
    <col min="5382" max="5382" width="16.42578125" style="217" customWidth="1"/>
    <col min="5383" max="5383" width="5.28515625" style="217" customWidth="1"/>
    <col min="5384" max="5632" width="9.140625" style="217"/>
    <col min="5633" max="5633" width="5.7109375" style="217" customWidth="1"/>
    <col min="5634" max="5634" width="60.5703125" style="217" customWidth="1"/>
    <col min="5635" max="5637" width="9.140625" style="217"/>
    <col min="5638" max="5638" width="16.42578125" style="217" customWidth="1"/>
    <col min="5639" max="5639" width="5.28515625" style="217" customWidth="1"/>
    <col min="5640" max="5888" width="9.140625" style="217"/>
    <col min="5889" max="5889" width="5.7109375" style="217" customWidth="1"/>
    <col min="5890" max="5890" width="60.5703125" style="217" customWidth="1"/>
    <col min="5891" max="5893" width="9.140625" style="217"/>
    <col min="5894" max="5894" width="16.42578125" style="217" customWidth="1"/>
    <col min="5895" max="5895" width="5.28515625" style="217" customWidth="1"/>
    <col min="5896" max="6144" width="9.140625" style="217"/>
    <col min="6145" max="6145" width="5.7109375" style="217" customWidth="1"/>
    <col min="6146" max="6146" width="60.5703125" style="217" customWidth="1"/>
    <col min="6147" max="6149" width="9.140625" style="217"/>
    <col min="6150" max="6150" width="16.42578125" style="217" customWidth="1"/>
    <col min="6151" max="6151" width="5.28515625" style="217" customWidth="1"/>
    <col min="6152" max="6400" width="9.140625" style="217"/>
    <col min="6401" max="6401" width="5.7109375" style="217" customWidth="1"/>
    <col min="6402" max="6402" width="60.5703125" style="217" customWidth="1"/>
    <col min="6403" max="6405" width="9.140625" style="217"/>
    <col min="6406" max="6406" width="16.42578125" style="217" customWidth="1"/>
    <col min="6407" max="6407" width="5.28515625" style="217" customWidth="1"/>
    <col min="6408" max="6656" width="9.140625" style="217"/>
    <col min="6657" max="6657" width="5.7109375" style="217" customWidth="1"/>
    <col min="6658" max="6658" width="60.5703125" style="217" customWidth="1"/>
    <col min="6659" max="6661" width="9.140625" style="217"/>
    <col min="6662" max="6662" width="16.42578125" style="217" customWidth="1"/>
    <col min="6663" max="6663" width="5.28515625" style="217" customWidth="1"/>
    <col min="6664" max="6912" width="9.140625" style="217"/>
    <col min="6913" max="6913" width="5.7109375" style="217" customWidth="1"/>
    <col min="6914" max="6914" width="60.5703125" style="217" customWidth="1"/>
    <col min="6915" max="6917" width="9.140625" style="217"/>
    <col min="6918" max="6918" width="16.42578125" style="217" customWidth="1"/>
    <col min="6919" max="6919" width="5.28515625" style="217" customWidth="1"/>
    <col min="6920" max="7168" width="9.140625" style="217"/>
    <col min="7169" max="7169" width="5.7109375" style="217" customWidth="1"/>
    <col min="7170" max="7170" width="60.5703125" style="217" customWidth="1"/>
    <col min="7171" max="7173" width="9.140625" style="217"/>
    <col min="7174" max="7174" width="16.42578125" style="217" customWidth="1"/>
    <col min="7175" max="7175" width="5.28515625" style="217" customWidth="1"/>
    <col min="7176" max="7424" width="9.140625" style="217"/>
    <col min="7425" max="7425" width="5.7109375" style="217" customWidth="1"/>
    <col min="7426" max="7426" width="60.5703125" style="217" customWidth="1"/>
    <col min="7427" max="7429" width="9.140625" style="217"/>
    <col min="7430" max="7430" width="16.42578125" style="217" customWidth="1"/>
    <col min="7431" max="7431" width="5.28515625" style="217" customWidth="1"/>
    <col min="7432" max="7680" width="9.140625" style="217"/>
    <col min="7681" max="7681" width="5.7109375" style="217" customWidth="1"/>
    <col min="7682" max="7682" width="60.5703125" style="217" customWidth="1"/>
    <col min="7683" max="7685" width="9.140625" style="217"/>
    <col min="7686" max="7686" width="16.42578125" style="217" customWidth="1"/>
    <col min="7687" max="7687" width="5.28515625" style="217" customWidth="1"/>
    <col min="7688" max="7936" width="9.140625" style="217"/>
    <col min="7937" max="7937" width="5.7109375" style="217" customWidth="1"/>
    <col min="7938" max="7938" width="60.5703125" style="217" customWidth="1"/>
    <col min="7939" max="7941" width="9.140625" style="217"/>
    <col min="7942" max="7942" width="16.42578125" style="217" customWidth="1"/>
    <col min="7943" max="7943" width="5.28515625" style="217" customWidth="1"/>
    <col min="7944" max="8192" width="9.140625" style="217"/>
    <col min="8193" max="8193" width="5.7109375" style="217" customWidth="1"/>
    <col min="8194" max="8194" width="60.5703125" style="217" customWidth="1"/>
    <col min="8195" max="8197" width="9.140625" style="217"/>
    <col min="8198" max="8198" width="16.42578125" style="217" customWidth="1"/>
    <col min="8199" max="8199" width="5.28515625" style="217" customWidth="1"/>
    <col min="8200" max="8448" width="9.140625" style="217"/>
    <col min="8449" max="8449" width="5.7109375" style="217" customWidth="1"/>
    <col min="8450" max="8450" width="60.5703125" style="217" customWidth="1"/>
    <col min="8451" max="8453" width="9.140625" style="217"/>
    <col min="8454" max="8454" width="16.42578125" style="217" customWidth="1"/>
    <col min="8455" max="8455" width="5.28515625" style="217" customWidth="1"/>
    <col min="8456" max="8704" width="9.140625" style="217"/>
    <col min="8705" max="8705" width="5.7109375" style="217" customWidth="1"/>
    <col min="8706" max="8706" width="60.5703125" style="217" customWidth="1"/>
    <col min="8707" max="8709" width="9.140625" style="217"/>
    <col min="8710" max="8710" width="16.42578125" style="217" customWidth="1"/>
    <col min="8711" max="8711" width="5.28515625" style="217" customWidth="1"/>
    <col min="8712" max="8960" width="9.140625" style="217"/>
    <col min="8961" max="8961" width="5.7109375" style="217" customWidth="1"/>
    <col min="8962" max="8962" width="60.5703125" style="217" customWidth="1"/>
    <col min="8963" max="8965" width="9.140625" style="217"/>
    <col min="8966" max="8966" width="16.42578125" style="217" customWidth="1"/>
    <col min="8967" max="8967" width="5.28515625" style="217" customWidth="1"/>
    <col min="8968" max="9216" width="9.140625" style="217"/>
    <col min="9217" max="9217" width="5.7109375" style="217" customWidth="1"/>
    <col min="9218" max="9218" width="60.5703125" style="217" customWidth="1"/>
    <col min="9219" max="9221" width="9.140625" style="217"/>
    <col min="9222" max="9222" width="16.42578125" style="217" customWidth="1"/>
    <col min="9223" max="9223" width="5.28515625" style="217" customWidth="1"/>
    <col min="9224" max="9472" width="9.140625" style="217"/>
    <col min="9473" max="9473" width="5.7109375" style="217" customWidth="1"/>
    <col min="9474" max="9474" width="60.5703125" style="217" customWidth="1"/>
    <col min="9475" max="9477" width="9.140625" style="217"/>
    <col min="9478" max="9478" width="16.42578125" style="217" customWidth="1"/>
    <col min="9479" max="9479" width="5.28515625" style="217" customWidth="1"/>
    <col min="9480" max="9728" width="9.140625" style="217"/>
    <col min="9729" max="9729" width="5.7109375" style="217" customWidth="1"/>
    <col min="9730" max="9730" width="60.5703125" style="217" customWidth="1"/>
    <col min="9731" max="9733" width="9.140625" style="217"/>
    <col min="9734" max="9734" width="16.42578125" style="217" customWidth="1"/>
    <col min="9735" max="9735" width="5.28515625" style="217" customWidth="1"/>
    <col min="9736" max="9984" width="9.140625" style="217"/>
    <col min="9985" max="9985" width="5.7109375" style="217" customWidth="1"/>
    <col min="9986" max="9986" width="60.5703125" style="217" customWidth="1"/>
    <col min="9987" max="9989" width="9.140625" style="217"/>
    <col min="9990" max="9990" width="16.42578125" style="217" customWidth="1"/>
    <col min="9991" max="9991" width="5.28515625" style="217" customWidth="1"/>
    <col min="9992" max="10240" width="9.140625" style="217"/>
    <col min="10241" max="10241" width="5.7109375" style="217" customWidth="1"/>
    <col min="10242" max="10242" width="60.5703125" style="217" customWidth="1"/>
    <col min="10243" max="10245" width="9.140625" style="217"/>
    <col min="10246" max="10246" width="16.42578125" style="217" customWidth="1"/>
    <col min="10247" max="10247" width="5.28515625" style="217" customWidth="1"/>
    <col min="10248" max="10496" width="9.140625" style="217"/>
    <col min="10497" max="10497" width="5.7109375" style="217" customWidth="1"/>
    <col min="10498" max="10498" width="60.5703125" style="217" customWidth="1"/>
    <col min="10499" max="10501" width="9.140625" style="217"/>
    <col min="10502" max="10502" width="16.42578125" style="217" customWidth="1"/>
    <col min="10503" max="10503" width="5.28515625" style="217" customWidth="1"/>
    <col min="10504" max="10752" width="9.140625" style="217"/>
    <col min="10753" max="10753" width="5.7109375" style="217" customWidth="1"/>
    <col min="10754" max="10754" width="60.5703125" style="217" customWidth="1"/>
    <col min="10755" max="10757" width="9.140625" style="217"/>
    <col min="10758" max="10758" width="16.42578125" style="217" customWidth="1"/>
    <col min="10759" max="10759" width="5.28515625" style="217" customWidth="1"/>
    <col min="10760" max="11008" width="9.140625" style="217"/>
    <col min="11009" max="11009" width="5.7109375" style="217" customWidth="1"/>
    <col min="11010" max="11010" width="60.5703125" style="217" customWidth="1"/>
    <col min="11011" max="11013" width="9.140625" style="217"/>
    <col min="11014" max="11014" width="16.42578125" style="217" customWidth="1"/>
    <col min="11015" max="11015" width="5.28515625" style="217" customWidth="1"/>
    <col min="11016" max="11264" width="9.140625" style="217"/>
    <col min="11265" max="11265" width="5.7109375" style="217" customWidth="1"/>
    <col min="11266" max="11266" width="60.5703125" style="217" customWidth="1"/>
    <col min="11267" max="11269" width="9.140625" style="217"/>
    <col min="11270" max="11270" width="16.42578125" style="217" customWidth="1"/>
    <col min="11271" max="11271" width="5.28515625" style="217" customWidth="1"/>
    <col min="11272" max="11520" width="9.140625" style="217"/>
    <col min="11521" max="11521" width="5.7109375" style="217" customWidth="1"/>
    <col min="11522" max="11522" width="60.5703125" style="217" customWidth="1"/>
    <col min="11523" max="11525" width="9.140625" style="217"/>
    <col min="11526" max="11526" width="16.42578125" style="217" customWidth="1"/>
    <col min="11527" max="11527" width="5.28515625" style="217" customWidth="1"/>
    <col min="11528" max="11776" width="9.140625" style="217"/>
    <col min="11777" max="11777" width="5.7109375" style="217" customWidth="1"/>
    <col min="11778" max="11778" width="60.5703125" style="217" customWidth="1"/>
    <col min="11779" max="11781" width="9.140625" style="217"/>
    <col min="11782" max="11782" width="16.42578125" style="217" customWidth="1"/>
    <col min="11783" max="11783" width="5.28515625" style="217" customWidth="1"/>
    <col min="11784" max="12032" width="9.140625" style="217"/>
    <col min="12033" max="12033" width="5.7109375" style="217" customWidth="1"/>
    <col min="12034" max="12034" width="60.5703125" style="217" customWidth="1"/>
    <col min="12035" max="12037" width="9.140625" style="217"/>
    <col min="12038" max="12038" width="16.42578125" style="217" customWidth="1"/>
    <col min="12039" max="12039" width="5.28515625" style="217" customWidth="1"/>
    <col min="12040" max="12288" width="9.140625" style="217"/>
    <col min="12289" max="12289" width="5.7109375" style="217" customWidth="1"/>
    <col min="12290" max="12290" width="60.5703125" style="217" customWidth="1"/>
    <col min="12291" max="12293" width="9.140625" style="217"/>
    <col min="12294" max="12294" width="16.42578125" style="217" customWidth="1"/>
    <col min="12295" max="12295" width="5.28515625" style="217" customWidth="1"/>
    <col min="12296" max="12544" width="9.140625" style="217"/>
    <col min="12545" max="12545" width="5.7109375" style="217" customWidth="1"/>
    <col min="12546" max="12546" width="60.5703125" style="217" customWidth="1"/>
    <col min="12547" max="12549" width="9.140625" style="217"/>
    <col min="12550" max="12550" width="16.42578125" style="217" customWidth="1"/>
    <col min="12551" max="12551" width="5.28515625" style="217" customWidth="1"/>
    <col min="12552" max="12800" width="9.140625" style="217"/>
    <col min="12801" max="12801" width="5.7109375" style="217" customWidth="1"/>
    <col min="12802" max="12802" width="60.5703125" style="217" customWidth="1"/>
    <col min="12803" max="12805" width="9.140625" style="217"/>
    <col min="12806" max="12806" width="16.42578125" style="217" customWidth="1"/>
    <col min="12807" max="12807" width="5.28515625" style="217" customWidth="1"/>
    <col min="12808" max="13056" width="9.140625" style="217"/>
    <col min="13057" max="13057" width="5.7109375" style="217" customWidth="1"/>
    <col min="13058" max="13058" width="60.5703125" style="217" customWidth="1"/>
    <col min="13059" max="13061" width="9.140625" style="217"/>
    <col min="13062" max="13062" width="16.42578125" style="217" customWidth="1"/>
    <col min="13063" max="13063" width="5.28515625" style="217" customWidth="1"/>
    <col min="13064" max="13312" width="9.140625" style="217"/>
    <col min="13313" max="13313" width="5.7109375" style="217" customWidth="1"/>
    <col min="13314" max="13314" width="60.5703125" style="217" customWidth="1"/>
    <col min="13315" max="13317" width="9.140625" style="217"/>
    <col min="13318" max="13318" width="16.42578125" style="217" customWidth="1"/>
    <col min="13319" max="13319" width="5.28515625" style="217" customWidth="1"/>
    <col min="13320" max="13568" width="9.140625" style="217"/>
    <col min="13569" max="13569" width="5.7109375" style="217" customWidth="1"/>
    <col min="13570" max="13570" width="60.5703125" style="217" customWidth="1"/>
    <col min="13571" max="13573" width="9.140625" style="217"/>
    <col min="13574" max="13574" width="16.42578125" style="217" customWidth="1"/>
    <col min="13575" max="13575" width="5.28515625" style="217" customWidth="1"/>
    <col min="13576" max="13824" width="9.140625" style="217"/>
    <col min="13825" max="13825" width="5.7109375" style="217" customWidth="1"/>
    <col min="13826" max="13826" width="60.5703125" style="217" customWidth="1"/>
    <col min="13827" max="13829" width="9.140625" style="217"/>
    <col min="13830" max="13830" width="16.42578125" style="217" customWidth="1"/>
    <col min="13831" max="13831" width="5.28515625" style="217" customWidth="1"/>
    <col min="13832" max="14080" width="9.140625" style="217"/>
    <col min="14081" max="14081" width="5.7109375" style="217" customWidth="1"/>
    <col min="14082" max="14082" width="60.5703125" style="217" customWidth="1"/>
    <col min="14083" max="14085" width="9.140625" style="217"/>
    <col min="14086" max="14086" width="16.42578125" style="217" customWidth="1"/>
    <col min="14087" max="14087" width="5.28515625" style="217" customWidth="1"/>
    <col min="14088" max="14336" width="9.140625" style="217"/>
    <col min="14337" max="14337" width="5.7109375" style="217" customWidth="1"/>
    <col min="14338" max="14338" width="60.5703125" style="217" customWidth="1"/>
    <col min="14339" max="14341" width="9.140625" style="217"/>
    <col min="14342" max="14342" width="16.42578125" style="217" customWidth="1"/>
    <col min="14343" max="14343" width="5.28515625" style="217" customWidth="1"/>
    <col min="14344" max="14592" width="9.140625" style="217"/>
    <col min="14593" max="14593" width="5.7109375" style="217" customWidth="1"/>
    <col min="14594" max="14594" width="60.5703125" style="217" customWidth="1"/>
    <col min="14595" max="14597" width="9.140625" style="217"/>
    <col min="14598" max="14598" width="16.42578125" style="217" customWidth="1"/>
    <col min="14599" max="14599" width="5.28515625" style="217" customWidth="1"/>
    <col min="14600" max="14848" width="9.140625" style="217"/>
    <col min="14849" max="14849" width="5.7109375" style="217" customWidth="1"/>
    <col min="14850" max="14850" width="60.5703125" style="217" customWidth="1"/>
    <col min="14851" max="14853" width="9.140625" style="217"/>
    <col min="14854" max="14854" width="16.42578125" style="217" customWidth="1"/>
    <col min="14855" max="14855" width="5.28515625" style="217" customWidth="1"/>
    <col min="14856" max="15104" width="9.140625" style="217"/>
    <col min="15105" max="15105" width="5.7109375" style="217" customWidth="1"/>
    <col min="15106" max="15106" width="60.5703125" style="217" customWidth="1"/>
    <col min="15107" max="15109" width="9.140625" style="217"/>
    <col min="15110" max="15110" width="16.42578125" style="217" customWidth="1"/>
    <col min="15111" max="15111" width="5.28515625" style="217" customWidth="1"/>
    <col min="15112" max="15360" width="9.140625" style="217"/>
    <col min="15361" max="15361" width="5.7109375" style="217" customWidth="1"/>
    <col min="15362" max="15362" width="60.5703125" style="217" customWidth="1"/>
    <col min="15363" max="15365" width="9.140625" style="217"/>
    <col min="15366" max="15366" width="16.42578125" style="217" customWidth="1"/>
    <col min="15367" max="15367" width="5.28515625" style="217" customWidth="1"/>
    <col min="15368" max="15616" width="9.140625" style="217"/>
    <col min="15617" max="15617" width="5.7109375" style="217" customWidth="1"/>
    <col min="15618" max="15618" width="60.5703125" style="217" customWidth="1"/>
    <col min="15619" max="15621" width="9.140625" style="217"/>
    <col min="15622" max="15622" width="16.42578125" style="217" customWidth="1"/>
    <col min="15623" max="15623" width="5.28515625" style="217" customWidth="1"/>
    <col min="15624" max="15872" width="9.140625" style="217"/>
    <col min="15873" max="15873" width="5.7109375" style="217" customWidth="1"/>
    <col min="15874" max="15874" width="60.5703125" style="217" customWidth="1"/>
    <col min="15875" max="15877" width="9.140625" style="217"/>
    <col min="15878" max="15878" width="16.42578125" style="217" customWidth="1"/>
    <col min="15879" max="15879" width="5.28515625" style="217" customWidth="1"/>
    <col min="15880" max="16128" width="9.140625" style="217"/>
    <col min="16129" max="16129" width="5.7109375" style="217" customWidth="1"/>
    <col min="16130" max="16130" width="60.5703125" style="217" customWidth="1"/>
    <col min="16131" max="16133" width="9.140625" style="217"/>
    <col min="16134" max="16134" width="16.42578125" style="217" customWidth="1"/>
    <col min="16135" max="16135" width="5.28515625" style="217" customWidth="1"/>
    <col min="16136" max="16384" width="9.140625" style="217"/>
  </cols>
  <sheetData>
    <row r="1" spans="1:6" ht="15.75">
      <c r="A1" s="334"/>
      <c r="B1" s="148" t="s">
        <v>656</v>
      </c>
      <c r="C1" s="335"/>
      <c r="D1" s="1376"/>
      <c r="E1" s="1336"/>
      <c r="F1" s="1337"/>
    </row>
    <row r="2" spans="1:6">
      <c r="A2" s="336"/>
      <c r="B2" s="337" t="s">
        <v>663</v>
      </c>
      <c r="C2" s="338"/>
      <c r="D2" s="1304">
        <f>SUM(F140)</f>
        <v>0</v>
      </c>
      <c r="E2" s="1305"/>
      <c r="F2" s="1306"/>
    </row>
    <row r="3" spans="1:6" ht="15.75">
      <c r="A3" s="339"/>
      <c r="B3" s="340" t="s">
        <v>2375</v>
      </c>
      <c r="C3" s="341"/>
      <c r="D3" s="1305"/>
      <c r="E3" s="1305"/>
      <c r="F3" s="1306"/>
    </row>
    <row r="4" spans="1:6" ht="15.75" thickBot="1">
      <c r="A4" s="342"/>
      <c r="B4" s="343"/>
      <c r="C4" s="344"/>
      <c r="D4" s="345"/>
      <c r="E4" s="346"/>
      <c r="F4" s="347"/>
    </row>
    <row r="5" spans="1:6" ht="24.75" thickBot="1">
      <c r="A5" s="328" t="s">
        <v>665</v>
      </c>
      <c r="B5" s="329" t="s">
        <v>666</v>
      </c>
      <c r="C5" s="330" t="s">
        <v>667</v>
      </c>
      <c r="D5" s="331" t="s">
        <v>668</v>
      </c>
      <c r="E5" s="332" t="s">
        <v>669</v>
      </c>
      <c r="F5" s="333" t="s">
        <v>670</v>
      </c>
    </row>
    <row r="6" spans="1:6" ht="16.5" thickBot="1">
      <c r="A6" s="348"/>
      <c r="B6" s="349"/>
      <c r="C6" s="344"/>
      <c r="D6" s="345"/>
      <c r="E6" s="350"/>
      <c r="F6" s="351"/>
    </row>
    <row r="7" spans="1:6">
      <c r="A7" s="352">
        <v>1</v>
      </c>
      <c r="B7" s="353" t="s">
        <v>2376</v>
      </c>
      <c r="C7" s="354"/>
      <c r="D7" s="355"/>
      <c r="E7" s="356"/>
      <c r="F7" s="357"/>
    </row>
    <row r="8" spans="1:6">
      <c r="A8" s="358">
        <v>1.1000000000000001</v>
      </c>
      <c r="B8" s="359" t="s">
        <v>2377</v>
      </c>
      <c r="C8" s="358" t="s">
        <v>597</v>
      </c>
      <c r="D8" s="358">
        <v>2</v>
      </c>
      <c r="E8" s="65"/>
      <c r="F8" s="360">
        <f>D8*E8</f>
        <v>0</v>
      </c>
    </row>
    <row r="9" spans="1:6">
      <c r="A9" s="361"/>
      <c r="B9" s="362" t="s">
        <v>2378</v>
      </c>
      <c r="C9" s="361"/>
      <c r="D9" s="361"/>
      <c r="E9" s="363"/>
      <c r="F9" s="364"/>
    </row>
    <row r="10" spans="1:6">
      <c r="A10" s="361"/>
      <c r="B10" s="362" t="s">
        <v>2379</v>
      </c>
      <c r="C10" s="361"/>
      <c r="D10" s="361"/>
      <c r="E10" s="363"/>
      <c r="F10" s="364"/>
    </row>
    <row r="11" spans="1:6">
      <c r="A11" s="361"/>
      <c r="B11" s="362" t="s">
        <v>2380</v>
      </c>
      <c r="C11" s="361"/>
      <c r="D11" s="361"/>
      <c r="E11" s="363"/>
      <c r="F11" s="364"/>
    </row>
    <row r="12" spans="1:6">
      <c r="A12" s="361"/>
      <c r="B12" s="362" t="s">
        <v>2381</v>
      </c>
      <c r="C12" s="361"/>
      <c r="D12" s="361"/>
      <c r="E12" s="363"/>
      <c r="F12" s="364"/>
    </row>
    <row r="13" spans="1:6">
      <c r="A13" s="361"/>
      <c r="B13" s="362" t="s">
        <v>2382</v>
      </c>
      <c r="C13" s="361"/>
      <c r="D13" s="361"/>
      <c r="E13" s="363"/>
      <c r="F13" s="364"/>
    </row>
    <row r="14" spans="1:6">
      <c r="A14" s="361"/>
      <c r="B14" s="362" t="s">
        <v>2383</v>
      </c>
      <c r="C14" s="361"/>
      <c r="D14" s="361"/>
      <c r="E14" s="363"/>
      <c r="F14" s="365"/>
    </row>
    <row r="15" spans="1:6">
      <c r="A15" s="366"/>
      <c r="B15" s="362" t="s">
        <v>2384</v>
      </c>
      <c r="C15" s="366"/>
      <c r="D15" s="366"/>
      <c r="E15" s="367"/>
      <c r="F15" s="368"/>
    </row>
    <row r="16" spans="1:6">
      <c r="A16" s="369">
        <v>1.2</v>
      </c>
      <c r="B16" s="370" t="s">
        <v>2385</v>
      </c>
      <c r="C16" s="369" t="s">
        <v>597</v>
      </c>
      <c r="D16" s="369">
        <v>1</v>
      </c>
      <c r="E16" s="69"/>
      <c r="F16" s="371">
        <f>D16*E16</f>
        <v>0</v>
      </c>
    </row>
    <row r="17" spans="1:6">
      <c r="A17" s="361"/>
      <c r="B17" s="362" t="s">
        <v>2386</v>
      </c>
      <c r="C17" s="361"/>
      <c r="D17" s="361"/>
      <c r="E17" s="372"/>
      <c r="F17" s="364"/>
    </row>
    <row r="18" spans="1:6">
      <c r="A18" s="361"/>
      <c r="B18" s="373" t="s">
        <v>2387</v>
      </c>
      <c r="C18" s="361"/>
      <c r="D18" s="361"/>
      <c r="E18" s="372"/>
      <c r="F18" s="364"/>
    </row>
    <row r="19" spans="1:6">
      <c r="A19" s="361"/>
      <c r="B19" s="373" t="s">
        <v>2388</v>
      </c>
      <c r="C19" s="361"/>
      <c r="D19" s="361"/>
      <c r="E19" s="372"/>
      <c r="F19" s="364"/>
    </row>
    <row r="20" spans="1:6">
      <c r="A20" s="361"/>
      <c r="B20" s="373" t="s">
        <v>2389</v>
      </c>
      <c r="C20" s="361"/>
      <c r="D20" s="361"/>
      <c r="E20" s="372"/>
      <c r="F20" s="364"/>
    </row>
    <row r="21" spans="1:6">
      <c r="A21" s="361"/>
      <c r="B21" s="373" t="s">
        <v>2390</v>
      </c>
      <c r="C21" s="361"/>
      <c r="D21" s="361"/>
      <c r="E21" s="372"/>
      <c r="F21" s="364"/>
    </row>
    <row r="22" spans="1:6">
      <c r="A22" s="361"/>
      <c r="B22" s="373" t="s">
        <v>2391</v>
      </c>
      <c r="C22" s="361"/>
      <c r="D22" s="361"/>
      <c r="E22" s="372"/>
      <c r="F22" s="364"/>
    </row>
    <row r="23" spans="1:6">
      <c r="A23" s="361"/>
      <c r="B23" s="362" t="s">
        <v>2392</v>
      </c>
      <c r="C23" s="361"/>
      <c r="D23" s="361"/>
      <c r="E23" s="372"/>
      <c r="F23" s="364"/>
    </row>
    <row r="24" spans="1:6">
      <c r="A24" s="361"/>
      <c r="B24" s="373" t="s">
        <v>2393</v>
      </c>
      <c r="C24" s="361"/>
      <c r="D24" s="361"/>
      <c r="E24" s="372"/>
      <c r="F24" s="364"/>
    </row>
    <row r="25" spans="1:6">
      <c r="A25" s="361"/>
      <c r="B25" s="373" t="s">
        <v>2394</v>
      </c>
      <c r="C25" s="361"/>
      <c r="D25" s="361"/>
      <c r="E25" s="372"/>
      <c r="F25" s="364"/>
    </row>
    <row r="26" spans="1:6">
      <c r="A26" s="361"/>
      <c r="B26" s="373" t="s">
        <v>2395</v>
      </c>
      <c r="C26" s="366"/>
      <c r="D26" s="366"/>
      <c r="E26" s="374"/>
      <c r="F26" s="368"/>
    </row>
    <row r="27" spans="1:6">
      <c r="A27" s="369">
        <v>1.3</v>
      </c>
      <c r="B27" s="370" t="s">
        <v>2396</v>
      </c>
      <c r="C27" s="369" t="s">
        <v>597</v>
      </c>
      <c r="D27" s="369">
        <v>1</v>
      </c>
      <c r="E27" s="69"/>
      <c r="F27" s="371">
        <f>D27*E27</f>
        <v>0</v>
      </c>
    </row>
    <row r="28" spans="1:6">
      <c r="A28" s="361"/>
      <c r="B28" s="362" t="s">
        <v>2397</v>
      </c>
      <c r="C28" s="361"/>
      <c r="D28" s="361"/>
      <c r="E28" s="363"/>
      <c r="F28" s="364"/>
    </row>
    <row r="29" spans="1:6">
      <c r="A29" s="361"/>
      <c r="B29" s="373" t="s">
        <v>2387</v>
      </c>
      <c r="C29" s="361"/>
      <c r="D29" s="361"/>
      <c r="E29" s="363"/>
      <c r="F29" s="364"/>
    </row>
    <row r="30" spans="1:6">
      <c r="A30" s="361"/>
      <c r="B30" s="373" t="s">
        <v>2398</v>
      </c>
      <c r="C30" s="361"/>
      <c r="D30" s="361"/>
      <c r="E30" s="363"/>
      <c r="F30" s="364"/>
    </row>
    <row r="31" spans="1:6">
      <c r="A31" s="361"/>
      <c r="B31" s="373" t="s">
        <v>2399</v>
      </c>
      <c r="C31" s="361"/>
      <c r="D31" s="361"/>
      <c r="E31" s="363"/>
      <c r="F31" s="364"/>
    </row>
    <row r="32" spans="1:6">
      <c r="A32" s="361"/>
      <c r="B32" s="373" t="s">
        <v>2389</v>
      </c>
      <c r="C32" s="361"/>
      <c r="D32" s="361"/>
      <c r="E32" s="363"/>
      <c r="F32" s="364"/>
    </row>
    <row r="33" spans="1:6">
      <c r="A33" s="361"/>
      <c r="B33" s="373" t="s">
        <v>2390</v>
      </c>
      <c r="C33" s="361"/>
      <c r="D33" s="361"/>
      <c r="E33" s="363"/>
      <c r="F33" s="364"/>
    </row>
    <row r="34" spans="1:6">
      <c r="A34" s="361"/>
      <c r="B34" s="373" t="s">
        <v>2391</v>
      </c>
      <c r="C34" s="361"/>
      <c r="D34" s="361"/>
      <c r="E34" s="363"/>
      <c r="F34" s="364"/>
    </row>
    <row r="35" spans="1:6">
      <c r="A35" s="361"/>
      <c r="B35" s="362" t="s">
        <v>2392</v>
      </c>
      <c r="C35" s="361"/>
      <c r="D35" s="361"/>
      <c r="E35" s="363"/>
      <c r="F35" s="364"/>
    </row>
    <row r="36" spans="1:6">
      <c r="A36" s="361"/>
      <c r="B36" s="373" t="s">
        <v>2393</v>
      </c>
      <c r="C36" s="361"/>
      <c r="D36" s="361"/>
      <c r="E36" s="363"/>
      <c r="F36" s="364"/>
    </row>
    <row r="37" spans="1:6">
      <c r="A37" s="361"/>
      <c r="B37" s="373" t="s">
        <v>2394</v>
      </c>
      <c r="C37" s="361"/>
      <c r="D37" s="361"/>
      <c r="E37" s="363"/>
      <c r="F37" s="364"/>
    </row>
    <row r="38" spans="1:6">
      <c r="A38" s="361"/>
      <c r="B38" s="373" t="s">
        <v>2395</v>
      </c>
      <c r="C38" s="361"/>
      <c r="D38" s="361"/>
      <c r="E38" s="363"/>
      <c r="F38" s="364"/>
    </row>
    <row r="39" spans="1:6">
      <c r="A39" s="369">
        <v>1.4</v>
      </c>
      <c r="B39" s="375" t="s">
        <v>2400</v>
      </c>
      <c r="C39" s="369" t="s">
        <v>597</v>
      </c>
      <c r="D39" s="369">
        <v>2</v>
      </c>
      <c r="E39" s="69"/>
      <c r="F39" s="376">
        <f>D39*E39</f>
        <v>0</v>
      </c>
    </row>
    <row r="40" spans="1:6">
      <c r="A40" s="366"/>
      <c r="B40" s="362" t="s">
        <v>2401</v>
      </c>
      <c r="C40" s="366"/>
      <c r="D40" s="366"/>
      <c r="E40" s="377"/>
      <c r="F40" s="368"/>
    </row>
    <row r="41" spans="1:6">
      <c r="A41" s="369">
        <v>1.5</v>
      </c>
      <c r="B41" s="375" t="s">
        <v>2402</v>
      </c>
      <c r="C41" s="369" t="s">
        <v>597</v>
      </c>
      <c r="D41" s="369">
        <v>2</v>
      </c>
      <c r="E41" s="69"/>
      <c r="F41" s="376">
        <f>D41*E41</f>
        <v>0</v>
      </c>
    </row>
    <row r="42" spans="1:6">
      <c r="A42" s="366"/>
      <c r="B42" s="362" t="s">
        <v>2403</v>
      </c>
      <c r="C42" s="366"/>
      <c r="D42" s="366"/>
      <c r="E42" s="378"/>
      <c r="F42" s="368"/>
    </row>
    <row r="43" spans="1:6">
      <c r="A43" s="369">
        <v>1.6</v>
      </c>
      <c r="B43" s="375" t="s">
        <v>2404</v>
      </c>
      <c r="C43" s="369" t="s">
        <v>597</v>
      </c>
      <c r="D43" s="369">
        <v>2</v>
      </c>
      <c r="E43" s="69"/>
      <c r="F43" s="376">
        <f>D43*E43</f>
        <v>0</v>
      </c>
    </row>
    <row r="44" spans="1:6">
      <c r="A44" s="366"/>
      <c r="B44" s="362" t="s">
        <v>2405</v>
      </c>
      <c r="C44" s="366"/>
      <c r="D44" s="366"/>
      <c r="E44" s="377"/>
      <c r="F44" s="368"/>
    </row>
    <row r="45" spans="1:6">
      <c r="A45" s="379">
        <v>1.7</v>
      </c>
      <c r="B45" s="380" t="s">
        <v>2406</v>
      </c>
      <c r="C45" s="379" t="s">
        <v>597</v>
      </c>
      <c r="D45" s="379">
        <v>2</v>
      </c>
      <c r="E45" s="66"/>
      <c r="F45" s="381">
        <f>D45*E45</f>
        <v>0</v>
      </c>
    </row>
    <row r="46" spans="1:6">
      <c r="A46" s="379">
        <v>1.8</v>
      </c>
      <c r="B46" s="380" t="s">
        <v>2407</v>
      </c>
      <c r="C46" s="379" t="s">
        <v>597</v>
      </c>
      <c r="D46" s="379">
        <v>1</v>
      </c>
      <c r="E46" s="66"/>
      <c r="F46" s="381">
        <f>D46*E46</f>
        <v>0</v>
      </c>
    </row>
    <row r="47" spans="1:6">
      <c r="A47" s="382">
        <v>1.9</v>
      </c>
      <c r="B47" s="380" t="s">
        <v>2408</v>
      </c>
      <c r="C47" s="379" t="s">
        <v>597</v>
      </c>
      <c r="D47" s="379">
        <v>1</v>
      </c>
      <c r="E47" s="66"/>
      <c r="F47" s="381">
        <f>D47*E47</f>
        <v>0</v>
      </c>
    </row>
    <row r="48" spans="1:6">
      <c r="A48" s="383">
        <v>1.1000000000000001</v>
      </c>
      <c r="B48" s="380" t="s">
        <v>2409</v>
      </c>
      <c r="C48" s="379" t="s">
        <v>597</v>
      </c>
      <c r="D48" s="379">
        <v>1</v>
      </c>
      <c r="E48" s="66"/>
      <c r="F48" s="381">
        <f>D48*E48</f>
        <v>0</v>
      </c>
    </row>
    <row r="49" spans="1:6">
      <c r="A49" s="384">
        <v>1.1100000000000001</v>
      </c>
      <c r="B49" s="375" t="s">
        <v>725</v>
      </c>
      <c r="C49" s="369" t="s">
        <v>597</v>
      </c>
      <c r="D49" s="369">
        <v>1</v>
      </c>
      <c r="E49" s="66"/>
      <c r="F49" s="376">
        <f>D49*E49</f>
        <v>0</v>
      </c>
    </row>
    <row r="50" spans="1:6">
      <c r="A50" s="385"/>
      <c r="B50" s="373" t="s">
        <v>1120</v>
      </c>
      <c r="C50" s="361"/>
      <c r="D50" s="361"/>
      <c r="E50" s="386"/>
      <c r="F50" s="365"/>
    </row>
    <row r="51" spans="1:6">
      <c r="A51" s="385"/>
      <c r="B51" s="373" t="s">
        <v>727</v>
      </c>
      <c r="C51" s="361"/>
      <c r="D51" s="361"/>
      <c r="E51" s="386"/>
      <c r="F51" s="365"/>
    </row>
    <row r="52" spans="1:6">
      <c r="A52" s="384">
        <v>1.1200000000000001</v>
      </c>
      <c r="B52" s="375" t="s">
        <v>2410</v>
      </c>
      <c r="C52" s="369" t="s">
        <v>597</v>
      </c>
      <c r="D52" s="369">
        <v>1</v>
      </c>
      <c r="E52" s="69"/>
      <c r="F52" s="376">
        <f>D52*E52</f>
        <v>0</v>
      </c>
    </row>
    <row r="53" spans="1:6">
      <c r="A53" s="385"/>
      <c r="B53" s="373" t="s">
        <v>2411</v>
      </c>
      <c r="C53" s="361"/>
      <c r="D53" s="361"/>
      <c r="E53" s="363"/>
      <c r="F53" s="365"/>
    </row>
    <row r="54" spans="1:6">
      <c r="A54" s="387"/>
      <c r="B54" s="373" t="s">
        <v>2412</v>
      </c>
      <c r="C54" s="366"/>
      <c r="D54" s="366"/>
      <c r="E54" s="367"/>
      <c r="F54" s="368"/>
    </row>
    <row r="55" spans="1:6">
      <c r="A55" s="383">
        <v>1.1299999999999999</v>
      </c>
      <c r="B55" s="380" t="s">
        <v>730</v>
      </c>
      <c r="C55" s="379" t="s">
        <v>597</v>
      </c>
      <c r="D55" s="379">
        <v>1</v>
      </c>
      <c r="E55" s="66"/>
      <c r="F55" s="381">
        <f>D55*E55</f>
        <v>0</v>
      </c>
    </row>
    <row r="56" spans="1:6">
      <c r="A56" s="383">
        <v>1.1399999999999999</v>
      </c>
      <c r="B56" s="380" t="s">
        <v>732</v>
      </c>
      <c r="C56" s="379" t="s">
        <v>597</v>
      </c>
      <c r="D56" s="379">
        <v>1</v>
      </c>
      <c r="E56" s="66"/>
      <c r="F56" s="381">
        <f>D56*E56</f>
        <v>0</v>
      </c>
    </row>
    <row r="57" spans="1:6">
      <c r="A57" s="379">
        <v>1.1499999999999999</v>
      </c>
      <c r="B57" s="388" t="s">
        <v>1855</v>
      </c>
      <c r="C57" s="379" t="s">
        <v>597</v>
      </c>
      <c r="D57" s="379">
        <v>2</v>
      </c>
      <c r="E57" s="66"/>
      <c r="F57" s="381">
        <f>D57*E57</f>
        <v>0</v>
      </c>
    </row>
    <row r="58" spans="1:6">
      <c r="A58" s="389"/>
      <c r="B58" s="390"/>
      <c r="C58" s="389"/>
      <c r="D58" s="389"/>
      <c r="E58" s="391"/>
      <c r="F58" s="376"/>
    </row>
    <row r="59" spans="1:6">
      <c r="A59" s="392">
        <v>2</v>
      </c>
      <c r="B59" s="393" t="s">
        <v>2413</v>
      </c>
      <c r="C59" s="394"/>
      <c r="D59" s="395"/>
      <c r="E59" s="396"/>
      <c r="F59" s="397"/>
    </row>
    <row r="60" spans="1:6">
      <c r="A60" s="358">
        <v>2.1</v>
      </c>
      <c r="B60" s="398" t="s">
        <v>2414</v>
      </c>
      <c r="C60" s="358" t="s">
        <v>12</v>
      </c>
      <c r="D60" s="358">
        <v>12</v>
      </c>
      <c r="E60" s="65"/>
      <c r="F60" s="399">
        <f>D60*E60</f>
        <v>0</v>
      </c>
    </row>
    <row r="61" spans="1:6">
      <c r="A61" s="361"/>
      <c r="B61" s="362" t="s">
        <v>2415</v>
      </c>
      <c r="C61" s="361"/>
      <c r="D61" s="361"/>
      <c r="E61" s="372"/>
      <c r="F61" s="365"/>
    </row>
    <row r="62" spans="1:6">
      <c r="A62" s="361"/>
      <c r="B62" s="362" t="s">
        <v>2416</v>
      </c>
      <c r="C62" s="361"/>
      <c r="D62" s="361"/>
      <c r="E62" s="372"/>
      <c r="F62" s="365"/>
    </row>
    <row r="63" spans="1:6">
      <c r="A63" s="361"/>
      <c r="B63" s="362" t="s">
        <v>2417</v>
      </c>
      <c r="C63" s="361"/>
      <c r="D63" s="361"/>
      <c r="E63" s="372"/>
      <c r="F63" s="365"/>
    </row>
    <row r="64" spans="1:6">
      <c r="A64" s="361"/>
      <c r="B64" s="362" t="s">
        <v>2418</v>
      </c>
      <c r="C64" s="361"/>
      <c r="D64" s="361"/>
      <c r="E64" s="372"/>
      <c r="F64" s="365"/>
    </row>
    <row r="65" spans="1:6">
      <c r="A65" s="366"/>
      <c r="B65" s="362" t="s">
        <v>2419</v>
      </c>
      <c r="C65" s="366"/>
      <c r="D65" s="366"/>
      <c r="E65" s="374"/>
      <c r="F65" s="368"/>
    </row>
    <row r="66" spans="1:6">
      <c r="A66" s="369">
        <v>2.2000000000000002</v>
      </c>
      <c r="B66" s="400" t="s">
        <v>2420</v>
      </c>
      <c r="C66" s="369" t="s">
        <v>12</v>
      </c>
      <c r="D66" s="369">
        <v>12</v>
      </c>
      <c r="E66" s="69"/>
      <c r="F66" s="371">
        <f>D66*E66</f>
        <v>0</v>
      </c>
    </row>
    <row r="67" spans="1:6">
      <c r="A67" s="361"/>
      <c r="B67" s="362" t="s">
        <v>2421</v>
      </c>
      <c r="C67" s="361"/>
      <c r="D67" s="361"/>
      <c r="E67" s="372"/>
      <c r="F67" s="365"/>
    </row>
    <row r="68" spans="1:6">
      <c r="A68" s="361"/>
      <c r="B68" s="362" t="s">
        <v>2422</v>
      </c>
      <c r="C68" s="361"/>
      <c r="D68" s="361"/>
      <c r="E68" s="372"/>
      <c r="F68" s="365"/>
    </row>
    <row r="69" spans="1:6">
      <c r="A69" s="361"/>
      <c r="B69" s="362" t="s">
        <v>2423</v>
      </c>
      <c r="C69" s="361"/>
      <c r="D69" s="361"/>
      <c r="E69" s="372"/>
      <c r="F69" s="365"/>
    </row>
    <row r="70" spans="1:6">
      <c r="A70" s="361"/>
      <c r="B70" s="362" t="s">
        <v>2424</v>
      </c>
      <c r="C70" s="361"/>
      <c r="D70" s="361"/>
      <c r="E70" s="372"/>
      <c r="F70" s="365"/>
    </row>
    <row r="71" spans="1:6">
      <c r="A71" s="385"/>
      <c r="B71" s="362" t="s">
        <v>2425</v>
      </c>
      <c r="C71" s="361"/>
      <c r="D71" s="361"/>
      <c r="E71" s="372"/>
      <c r="F71" s="365"/>
    </row>
    <row r="72" spans="1:6">
      <c r="A72" s="369">
        <v>2.2999999999999998</v>
      </c>
      <c r="B72" s="401" t="s">
        <v>2377</v>
      </c>
      <c r="C72" s="369" t="s">
        <v>12</v>
      </c>
      <c r="D72" s="369">
        <v>4</v>
      </c>
      <c r="E72" s="69"/>
      <c r="F72" s="376">
        <f>D72*E72</f>
        <v>0</v>
      </c>
    </row>
    <row r="73" spans="1:6">
      <c r="A73" s="385"/>
      <c r="B73" s="362" t="s">
        <v>2426</v>
      </c>
      <c r="C73" s="361"/>
      <c r="D73" s="361"/>
      <c r="E73" s="372"/>
      <c r="F73" s="365"/>
    </row>
    <row r="74" spans="1:6">
      <c r="A74" s="361"/>
      <c r="B74" s="362" t="s">
        <v>2427</v>
      </c>
      <c r="C74" s="361"/>
      <c r="D74" s="361"/>
      <c r="E74" s="372"/>
      <c r="F74" s="365"/>
    </row>
    <row r="75" spans="1:6">
      <c r="A75" s="385"/>
      <c r="B75" s="362" t="s">
        <v>2428</v>
      </c>
      <c r="C75" s="361"/>
      <c r="D75" s="361"/>
      <c r="E75" s="372"/>
      <c r="F75" s="365"/>
    </row>
    <row r="76" spans="1:6">
      <c r="A76" s="361"/>
      <c r="B76" s="362" t="s">
        <v>2429</v>
      </c>
      <c r="C76" s="361"/>
      <c r="D76" s="361"/>
      <c r="E76" s="372"/>
      <c r="F76" s="365"/>
    </row>
    <row r="77" spans="1:6">
      <c r="A77" s="385"/>
      <c r="B77" s="362" t="s">
        <v>2430</v>
      </c>
      <c r="C77" s="361"/>
      <c r="D77" s="361"/>
      <c r="E77" s="372"/>
      <c r="F77" s="365"/>
    </row>
    <row r="78" spans="1:6">
      <c r="A78" s="361"/>
      <c r="B78" s="362" t="s">
        <v>2382</v>
      </c>
      <c r="C78" s="361"/>
      <c r="D78" s="361"/>
      <c r="E78" s="372"/>
      <c r="F78" s="365"/>
    </row>
    <row r="79" spans="1:6">
      <c r="A79" s="382">
        <v>2.4</v>
      </c>
      <c r="B79" s="402" t="s">
        <v>2431</v>
      </c>
      <c r="C79" s="379" t="s">
        <v>597</v>
      </c>
      <c r="D79" s="379">
        <v>1</v>
      </c>
      <c r="E79" s="66"/>
      <c r="F79" s="381">
        <f>D79*E79</f>
        <v>0</v>
      </c>
    </row>
    <row r="80" spans="1:6">
      <c r="A80" s="403">
        <v>2.5</v>
      </c>
      <c r="B80" s="404" t="s">
        <v>2432</v>
      </c>
      <c r="C80" s="369" t="s">
        <v>597</v>
      </c>
      <c r="D80" s="369">
        <v>4</v>
      </c>
      <c r="E80" s="69"/>
      <c r="F80" s="376">
        <f>D80*E80</f>
        <v>0</v>
      </c>
    </row>
    <row r="81" spans="1:6">
      <c r="A81" s="405"/>
      <c r="B81" s="362" t="s">
        <v>2433</v>
      </c>
      <c r="C81" s="366"/>
      <c r="D81" s="366"/>
      <c r="E81" s="378"/>
      <c r="F81" s="368"/>
    </row>
    <row r="82" spans="1:6">
      <c r="A82" s="403">
        <v>2.6</v>
      </c>
      <c r="B82" s="404" t="s">
        <v>2434</v>
      </c>
      <c r="C82" s="369" t="s">
        <v>597</v>
      </c>
      <c r="D82" s="369">
        <v>12</v>
      </c>
      <c r="E82" s="69"/>
      <c r="F82" s="376">
        <f>D82*E82</f>
        <v>0</v>
      </c>
    </row>
    <row r="83" spans="1:6">
      <c r="A83" s="405"/>
      <c r="B83" s="362" t="s">
        <v>2435</v>
      </c>
      <c r="C83" s="366"/>
      <c r="D83" s="366"/>
      <c r="E83" s="378"/>
      <c r="F83" s="368"/>
    </row>
    <row r="84" spans="1:6">
      <c r="A84" s="403">
        <v>2.7</v>
      </c>
      <c r="B84" s="406" t="s">
        <v>2436</v>
      </c>
      <c r="C84" s="369" t="s">
        <v>597</v>
      </c>
      <c r="D84" s="369">
        <v>12</v>
      </c>
      <c r="E84" s="69"/>
      <c r="F84" s="376">
        <f>D84*E84</f>
        <v>0</v>
      </c>
    </row>
    <row r="85" spans="1:6">
      <c r="A85" s="405"/>
      <c r="B85" s="407" t="s">
        <v>2435</v>
      </c>
      <c r="C85" s="366"/>
      <c r="D85" s="366"/>
      <c r="E85" s="378"/>
      <c r="F85" s="368"/>
    </row>
    <row r="86" spans="1:6">
      <c r="A86" s="405">
        <v>2.8</v>
      </c>
      <c r="B86" s="408" t="s">
        <v>2437</v>
      </c>
      <c r="C86" s="366" t="s">
        <v>597</v>
      </c>
      <c r="D86" s="366">
        <v>2</v>
      </c>
      <c r="E86" s="68"/>
      <c r="F86" s="368">
        <f>D86*E86</f>
        <v>0</v>
      </c>
    </row>
    <row r="87" spans="1:6">
      <c r="A87" s="405">
        <v>2.9</v>
      </c>
      <c r="B87" s="408" t="s">
        <v>2438</v>
      </c>
      <c r="C87" s="366" t="s">
        <v>597</v>
      </c>
      <c r="D87" s="366">
        <v>2</v>
      </c>
      <c r="E87" s="68"/>
      <c r="F87" s="368">
        <f>D87*E87</f>
        <v>0</v>
      </c>
    </row>
    <row r="88" spans="1:6">
      <c r="A88" s="384">
        <v>2.1</v>
      </c>
      <c r="B88" s="375" t="s">
        <v>725</v>
      </c>
      <c r="C88" s="369" t="s">
        <v>597</v>
      </c>
      <c r="D88" s="369">
        <v>1</v>
      </c>
      <c r="E88" s="68"/>
      <c r="F88" s="376">
        <f>D88*E88</f>
        <v>0</v>
      </c>
    </row>
    <row r="89" spans="1:6">
      <c r="A89" s="385"/>
      <c r="B89" s="373" t="s">
        <v>1120</v>
      </c>
      <c r="C89" s="361"/>
      <c r="D89" s="361"/>
      <c r="E89" s="372"/>
      <c r="F89" s="365"/>
    </row>
    <row r="90" spans="1:6">
      <c r="A90" s="405"/>
      <c r="B90" s="373" t="s">
        <v>727</v>
      </c>
      <c r="C90" s="366"/>
      <c r="D90" s="366"/>
      <c r="E90" s="374"/>
      <c r="F90" s="368"/>
    </row>
    <row r="91" spans="1:6">
      <c r="A91" s="383">
        <v>2.11</v>
      </c>
      <c r="B91" s="408" t="s">
        <v>2439</v>
      </c>
      <c r="C91" s="379" t="s">
        <v>597</v>
      </c>
      <c r="D91" s="379">
        <v>2</v>
      </c>
      <c r="E91" s="66"/>
      <c r="F91" s="381">
        <f>D91*E91</f>
        <v>0</v>
      </c>
    </row>
    <row r="92" spans="1:6">
      <c r="A92" s="383">
        <v>2.12</v>
      </c>
      <c r="B92" s="380" t="s">
        <v>730</v>
      </c>
      <c r="C92" s="379" t="s">
        <v>597</v>
      </c>
      <c r="D92" s="379">
        <v>1</v>
      </c>
      <c r="E92" s="66"/>
      <c r="F92" s="381">
        <f>D92*E92</f>
        <v>0</v>
      </c>
    </row>
    <row r="93" spans="1:6">
      <c r="A93" s="383">
        <v>2.13</v>
      </c>
      <c r="B93" s="380" t="s">
        <v>732</v>
      </c>
      <c r="C93" s="379" t="s">
        <v>597</v>
      </c>
      <c r="D93" s="379">
        <v>1</v>
      </c>
      <c r="E93" s="66"/>
      <c r="F93" s="381">
        <f>D93*E93</f>
        <v>0</v>
      </c>
    </row>
    <row r="94" spans="1:6">
      <c r="A94" s="383">
        <v>2.14</v>
      </c>
      <c r="B94" s="388" t="s">
        <v>2440</v>
      </c>
      <c r="C94" s="379" t="s">
        <v>597</v>
      </c>
      <c r="D94" s="379">
        <v>2</v>
      </c>
      <c r="E94" s="66"/>
      <c r="F94" s="381">
        <f>D94*E94</f>
        <v>0</v>
      </c>
    </row>
    <row r="95" spans="1:6">
      <c r="A95" s="409"/>
      <c r="B95" s="410"/>
      <c r="C95" s="411"/>
      <c r="D95" s="411"/>
      <c r="E95" s="412"/>
      <c r="F95" s="381"/>
    </row>
    <row r="96" spans="1:6">
      <c r="A96" s="392">
        <v>3</v>
      </c>
      <c r="B96" s="393" t="s">
        <v>2441</v>
      </c>
      <c r="C96" s="394"/>
      <c r="D96" s="395"/>
      <c r="E96" s="396"/>
      <c r="F96" s="397"/>
    </row>
    <row r="97" spans="1:6">
      <c r="A97" s="413">
        <v>3.1</v>
      </c>
      <c r="B97" s="414" t="s">
        <v>2442</v>
      </c>
      <c r="C97" s="358" t="s">
        <v>597</v>
      </c>
      <c r="D97" s="358">
        <v>2</v>
      </c>
      <c r="E97" s="65"/>
      <c r="F97" s="399">
        <f>D97*E97</f>
        <v>0</v>
      </c>
    </row>
    <row r="98" spans="1:6">
      <c r="A98" s="415"/>
      <c r="B98" s="362" t="s">
        <v>2443</v>
      </c>
      <c r="C98" s="416"/>
      <c r="D98" s="416"/>
      <c r="E98" s="417"/>
      <c r="F98" s="365"/>
    </row>
    <row r="99" spans="1:6">
      <c r="A99" s="416"/>
      <c r="B99" s="362" t="s">
        <v>2444</v>
      </c>
      <c r="C99" s="416"/>
      <c r="D99" s="416"/>
      <c r="E99" s="417"/>
      <c r="F99" s="365"/>
    </row>
    <row r="100" spans="1:6">
      <c r="A100" s="416"/>
      <c r="B100" s="362" t="s">
        <v>2445</v>
      </c>
      <c r="C100" s="416"/>
      <c r="D100" s="416"/>
      <c r="E100" s="417"/>
      <c r="F100" s="365"/>
    </row>
    <row r="101" spans="1:6">
      <c r="A101" s="418"/>
      <c r="B101" s="362" t="s">
        <v>2446</v>
      </c>
      <c r="C101" s="416"/>
      <c r="D101" s="416"/>
      <c r="E101" s="417"/>
      <c r="F101" s="365"/>
    </row>
    <row r="102" spans="1:6">
      <c r="A102" s="418"/>
      <c r="B102" s="362" t="s">
        <v>2447</v>
      </c>
      <c r="C102" s="416"/>
      <c r="D102" s="416"/>
      <c r="E102" s="417"/>
      <c r="F102" s="365"/>
    </row>
    <row r="103" spans="1:6">
      <c r="A103" s="403">
        <v>3.2</v>
      </c>
      <c r="B103" s="401" t="s">
        <v>2448</v>
      </c>
      <c r="C103" s="369" t="s">
        <v>597</v>
      </c>
      <c r="D103" s="369">
        <v>4</v>
      </c>
      <c r="E103" s="69"/>
      <c r="F103" s="371">
        <f>D103*E103</f>
        <v>0</v>
      </c>
    </row>
    <row r="104" spans="1:6">
      <c r="A104" s="415"/>
      <c r="B104" s="362" t="s">
        <v>2443</v>
      </c>
      <c r="C104" s="361"/>
      <c r="D104" s="361"/>
      <c r="E104" s="417"/>
      <c r="F104" s="365"/>
    </row>
    <row r="105" spans="1:6">
      <c r="A105" s="415"/>
      <c r="B105" s="362" t="s">
        <v>2449</v>
      </c>
      <c r="C105" s="361"/>
      <c r="D105" s="361"/>
      <c r="E105" s="417"/>
      <c r="F105" s="365"/>
    </row>
    <row r="106" spans="1:6">
      <c r="A106" s="415"/>
      <c r="B106" s="362" t="s">
        <v>2450</v>
      </c>
      <c r="C106" s="361"/>
      <c r="D106" s="361"/>
      <c r="E106" s="417"/>
      <c r="F106" s="365"/>
    </row>
    <row r="107" spans="1:6">
      <c r="A107" s="419"/>
      <c r="B107" s="362" t="s">
        <v>2451</v>
      </c>
      <c r="C107" s="366"/>
      <c r="D107" s="366"/>
      <c r="E107" s="420"/>
      <c r="F107" s="368"/>
    </row>
    <row r="108" spans="1:6">
      <c r="A108" s="403">
        <v>3.3</v>
      </c>
      <c r="B108" s="404" t="s">
        <v>2452</v>
      </c>
      <c r="C108" s="369" t="s">
        <v>597</v>
      </c>
      <c r="D108" s="369">
        <v>8</v>
      </c>
      <c r="E108" s="69"/>
      <c r="F108" s="376">
        <f>D108*E108</f>
        <v>0</v>
      </c>
    </row>
    <row r="109" spans="1:6">
      <c r="A109" s="415"/>
      <c r="B109" s="362" t="s">
        <v>2453</v>
      </c>
      <c r="C109" s="361"/>
      <c r="D109" s="361"/>
      <c r="E109" s="417"/>
      <c r="F109" s="364"/>
    </row>
    <row r="110" spans="1:6">
      <c r="A110" s="415"/>
      <c r="B110" s="362" t="s">
        <v>2454</v>
      </c>
      <c r="C110" s="361"/>
      <c r="D110" s="361"/>
      <c r="E110" s="417"/>
      <c r="F110" s="364"/>
    </row>
    <row r="111" spans="1:6">
      <c r="A111" s="403">
        <v>3.4</v>
      </c>
      <c r="B111" s="401" t="s">
        <v>2455</v>
      </c>
      <c r="C111" s="369" t="s">
        <v>597</v>
      </c>
      <c r="D111" s="369">
        <v>1</v>
      </c>
      <c r="E111" s="69"/>
      <c r="F111" s="376">
        <f>D111*E111</f>
        <v>0</v>
      </c>
    </row>
    <row r="112" spans="1:6">
      <c r="A112" s="421"/>
      <c r="B112" s="362" t="s">
        <v>2456</v>
      </c>
      <c r="C112" s="361"/>
      <c r="D112" s="361"/>
      <c r="E112" s="422"/>
      <c r="F112" s="365"/>
    </row>
    <row r="113" spans="1:6">
      <c r="A113" s="421"/>
      <c r="B113" s="362" t="s">
        <v>2457</v>
      </c>
      <c r="C113" s="361"/>
      <c r="D113" s="361"/>
      <c r="E113" s="422"/>
      <c r="F113" s="365"/>
    </row>
    <row r="114" spans="1:6">
      <c r="A114" s="421"/>
      <c r="B114" s="373" t="s">
        <v>2458</v>
      </c>
      <c r="C114" s="361"/>
      <c r="D114" s="361"/>
      <c r="E114" s="422"/>
      <c r="F114" s="365"/>
    </row>
    <row r="115" spans="1:6">
      <c r="A115" s="405"/>
      <c r="B115" s="423" t="s">
        <v>2459</v>
      </c>
      <c r="C115" s="366"/>
      <c r="D115" s="366"/>
      <c r="E115" s="424"/>
      <c r="F115" s="368"/>
    </row>
    <row r="116" spans="1:6">
      <c r="A116" s="403">
        <v>3.6</v>
      </c>
      <c r="B116" s="401" t="s">
        <v>2460</v>
      </c>
      <c r="C116" s="369" t="s">
        <v>597</v>
      </c>
      <c r="D116" s="369">
        <v>1</v>
      </c>
      <c r="E116" s="69"/>
      <c r="F116" s="376">
        <f>D116*E116</f>
        <v>0</v>
      </c>
    </row>
    <row r="117" spans="1:6">
      <c r="A117" s="385"/>
      <c r="B117" s="362" t="s">
        <v>2456</v>
      </c>
      <c r="C117" s="361"/>
      <c r="D117" s="361"/>
      <c r="E117" s="422"/>
      <c r="F117" s="365"/>
    </row>
    <row r="118" spans="1:6">
      <c r="A118" s="385"/>
      <c r="B118" s="362" t="s">
        <v>2457</v>
      </c>
      <c r="C118" s="361"/>
      <c r="D118" s="361"/>
      <c r="E118" s="422"/>
      <c r="F118" s="365"/>
    </row>
    <row r="119" spans="1:6">
      <c r="A119" s="385"/>
      <c r="B119" s="373" t="s">
        <v>2458</v>
      </c>
      <c r="C119" s="361"/>
      <c r="D119" s="361"/>
      <c r="E119" s="422"/>
      <c r="F119" s="365"/>
    </row>
    <row r="120" spans="1:6">
      <c r="A120" s="366"/>
      <c r="B120" s="423" t="s">
        <v>2459</v>
      </c>
      <c r="C120" s="366"/>
      <c r="D120" s="366"/>
      <c r="E120" s="424"/>
      <c r="F120" s="368"/>
    </row>
    <row r="121" spans="1:6">
      <c r="A121" s="369">
        <v>3.7</v>
      </c>
      <c r="B121" s="425" t="s">
        <v>2461</v>
      </c>
      <c r="C121" s="369" t="s">
        <v>597</v>
      </c>
      <c r="D121" s="369">
        <v>1</v>
      </c>
      <c r="E121" s="69"/>
      <c r="F121" s="376">
        <f>D121*E121</f>
        <v>0</v>
      </c>
    </row>
    <row r="122" spans="1:6">
      <c r="A122" s="366"/>
      <c r="B122" s="407" t="s">
        <v>2462</v>
      </c>
      <c r="C122" s="366"/>
      <c r="D122" s="366"/>
      <c r="E122" s="426"/>
      <c r="F122" s="368"/>
    </row>
    <row r="123" spans="1:6">
      <c r="A123" s="369">
        <v>3.8</v>
      </c>
      <c r="B123" s="425" t="s">
        <v>2463</v>
      </c>
      <c r="C123" s="369" t="s">
        <v>597</v>
      </c>
      <c r="D123" s="369">
        <v>1</v>
      </c>
      <c r="E123" s="69"/>
      <c r="F123" s="376">
        <f>D123*E123</f>
        <v>0</v>
      </c>
    </row>
    <row r="124" spans="1:6">
      <c r="A124" s="366"/>
      <c r="B124" s="362" t="s">
        <v>2462</v>
      </c>
      <c r="C124" s="366"/>
      <c r="D124" s="366"/>
      <c r="E124" s="427"/>
      <c r="F124" s="368"/>
    </row>
    <row r="125" spans="1:6">
      <c r="A125" s="369">
        <v>3.9</v>
      </c>
      <c r="B125" s="375" t="s">
        <v>2464</v>
      </c>
      <c r="C125" s="369" t="s">
        <v>597</v>
      </c>
      <c r="D125" s="369">
        <v>2</v>
      </c>
      <c r="E125" s="69"/>
      <c r="F125" s="371">
        <f>D125*E125</f>
        <v>0</v>
      </c>
    </row>
    <row r="126" spans="1:6">
      <c r="A126" s="366"/>
      <c r="B126" s="362" t="s">
        <v>2465</v>
      </c>
      <c r="C126" s="366"/>
      <c r="D126" s="366"/>
      <c r="E126" s="427"/>
      <c r="F126" s="368"/>
    </row>
    <row r="127" spans="1:6">
      <c r="A127" s="384">
        <v>3.1</v>
      </c>
      <c r="B127" s="404" t="s">
        <v>2466</v>
      </c>
      <c r="C127" s="369" t="s">
        <v>597</v>
      </c>
      <c r="D127" s="369">
        <v>1</v>
      </c>
      <c r="E127" s="69"/>
      <c r="F127" s="376">
        <f>D127*E127</f>
        <v>0</v>
      </c>
    </row>
    <row r="128" spans="1:6">
      <c r="A128" s="387"/>
      <c r="B128" s="362" t="s">
        <v>2467</v>
      </c>
      <c r="C128" s="366"/>
      <c r="D128" s="366"/>
      <c r="E128" s="426"/>
      <c r="F128" s="368"/>
    </row>
    <row r="129" spans="1:6">
      <c r="A129" s="384">
        <v>3.11</v>
      </c>
      <c r="B129" s="404" t="s">
        <v>2468</v>
      </c>
      <c r="C129" s="369" t="s">
        <v>597</v>
      </c>
      <c r="D129" s="369">
        <v>1</v>
      </c>
      <c r="E129" s="69"/>
      <c r="F129" s="376">
        <f>D129*E129</f>
        <v>0</v>
      </c>
    </row>
    <row r="130" spans="1:6">
      <c r="A130" s="387"/>
      <c r="B130" s="407" t="s">
        <v>2469</v>
      </c>
      <c r="C130" s="366" t="s">
        <v>597</v>
      </c>
      <c r="D130" s="366"/>
      <c r="E130" s="427"/>
      <c r="F130" s="368"/>
    </row>
    <row r="131" spans="1:6">
      <c r="A131" s="385">
        <v>3.12</v>
      </c>
      <c r="B131" s="375" t="s">
        <v>725</v>
      </c>
      <c r="C131" s="361" t="s">
        <v>597</v>
      </c>
      <c r="D131" s="369">
        <v>1</v>
      </c>
      <c r="E131" s="69"/>
      <c r="F131" s="376">
        <f>D131*E131</f>
        <v>0</v>
      </c>
    </row>
    <row r="132" spans="1:6">
      <c r="A132" s="385"/>
      <c r="B132" s="362" t="s">
        <v>2470</v>
      </c>
      <c r="C132" s="361"/>
      <c r="D132" s="361"/>
      <c r="E132" s="428"/>
      <c r="F132" s="365"/>
    </row>
    <row r="133" spans="1:6">
      <c r="A133" s="385"/>
      <c r="B133" s="373" t="s">
        <v>1120</v>
      </c>
      <c r="C133" s="361"/>
      <c r="D133" s="361"/>
      <c r="E133" s="428"/>
      <c r="F133" s="365"/>
    </row>
    <row r="134" spans="1:6">
      <c r="A134" s="385"/>
      <c r="B134" s="373" t="s">
        <v>727</v>
      </c>
      <c r="C134" s="361"/>
      <c r="D134" s="366"/>
      <c r="E134" s="427"/>
      <c r="F134" s="368"/>
    </row>
    <row r="135" spans="1:6">
      <c r="A135" s="384">
        <v>3.13</v>
      </c>
      <c r="B135" s="408" t="s">
        <v>2471</v>
      </c>
      <c r="C135" s="369" t="s">
        <v>597</v>
      </c>
      <c r="D135" s="379">
        <v>2</v>
      </c>
      <c r="E135" s="66"/>
      <c r="F135" s="381">
        <f>D135*E135</f>
        <v>0</v>
      </c>
    </row>
    <row r="136" spans="1:6">
      <c r="A136" s="383">
        <v>3.14</v>
      </c>
      <c r="B136" s="380" t="s">
        <v>730</v>
      </c>
      <c r="C136" s="369" t="s">
        <v>597</v>
      </c>
      <c r="D136" s="379">
        <v>1</v>
      </c>
      <c r="E136" s="66"/>
      <c r="F136" s="381">
        <f>D136*E136</f>
        <v>0</v>
      </c>
    </row>
    <row r="137" spans="1:6">
      <c r="A137" s="383">
        <v>3.15</v>
      </c>
      <c r="B137" s="380" t="s">
        <v>732</v>
      </c>
      <c r="C137" s="379" t="s">
        <v>597</v>
      </c>
      <c r="D137" s="379">
        <v>1</v>
      </c>
      <c r="E137" s="66"/>
      <c r="F137" s="381">
        <f>D137*E137</f>
        <v>0</v>
      </c>
    </row>
    <row r="138" spans="1:6">
      <c r="A138" s="379">
        <v>3.16</v>
      </c>
      <c r="B138" s="388" t="s">
        <v>2472</v>
      </c>
      <c r="C138" s="379" t="s">
        <v>597</v>
      </c>
      <c r="D138" s="379">
        <v>2</v>
      </c>
      <c r="E138" s="66"/>
      <c r="F138" s="381">
        <f>D138*E138</f>
        <v>0</v>
      </c>
    </row>
    <row r="139" spans="1:6" ht="15.75" thickBot="1">
      <c r="A139" s="307" t="s">
        <v>747</v>
      </c>
      <c r="B139" s="308" t="s">
        <v>748</v>
      </c>
      <c r="C139" s="309" t="s">
        <v>597</v>
      </c>
      <c r="D139" s="310">
        <v>1</v>
      </c>
      <c r="E139" s="73"/>
      <c r="F139" s="311">
        <f t="shared" ref="F139" si="0">D139*E139</f>
        <v>0</v>
      </c>
    </row>
    <row r="140" spans="1:6" ht="19.5" thickBot="1">
      <c r="A140" s="429"/>
      <c r="B140" s="430" t="s">
        <v>746</v>
      </c>
      <c r="C140" s="431"/>
      <c r="D140" s="432"/>
      <c r="E140" s="433"/>
      <c r="F140" s="434">
        <f>SUM(F8:F139)</f>
        <v>0</v>
      </c>
    </row>
    <row r="141" spans="1:6" ht="19.5" thickBot="1">
      <c r="A141" s="435"/>
      <c r="B141" s="435"/>
      <c r="C141" s="436"/>
      <c r="D141" s="437"/>
      <c r="E141" s="438"/>
      <c r="F141" s="439"/>
    </row>
  </sheetData>
  <sheetProtection password="CA0F" sheet="1" objects="1" scenarios="1"/>
  <mergeCells count="2">
    <mergeCell ref="D1:F1"/>
    <mergeCell ref="D2:F3"/>
  </mergeCells>
  <pageMargins left="0.70866141732283472" right="0.70866141732283472" top="0.78740157480314965" bottom="0.78740157480314965" header="0.31496062992125984" footer="0.31496062992125984"/>
  <pageSetup paperSize="9" scale="74" orientation="landscape" r:id="rId1"/>
  <rowBreaks count="3" manualBreakCount="3">
    <brk id="40" max="5" man="1"/>
    <brk id="78" max="5" man="1"/>
    <brk id="115"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39"/>
  <sheetViews>
    <sheetView view="pageBreakPreview" zoomScaleNormal="100" zoomScaleSheetLayoutView="100" workbookViewId="0">
      <pane ySplit="5" topLeftCell="A12" activePane="bottomLeft" state="frozen"/>
      <selection pane="bottomLeft" activeCell="L40" sqref="L40"/>
    </sheetView>
  </sheetViews>
  <sheetFormatPr defaultRowHeight="15"/>
  <cols>
    <col min="1" max="1" width="7.140625" style="217" customWidth="1"/>
    <col min="2" max="2" width="74.5703125" style="217" customWidth="1"/>
    <col min="3" max="4" width="9.140625" style="217"/>
    <col min="5" max="5" width="24.7109375" style="327" customWidth="1"/>
    <col min="6" max="6" width="25.7109375" style="327" customWidth="1"/>
    <col min="7" max="7" width="4.85546875" style="217" customWidth="1"/>
    <col min="8" max="256" width="9.140625" style="217"/>
    <col min="257" max="257" width="6.7109375" style="217" customWidth="1"/>
    <col min="258" max="258" width="74.5703125" style="217" customWidth="1"/>
    <col min="259" max="261" width="9.140625" style="217"/>
    <col min="262" max="262" width="15.85546875" style="217" customWidth="1"/>
    <col min="263" max="263" width="4.85546875" style="217" customWidth="1"/>
    <col min="264" max="512" width="9.140625" style="217"/>
    <col min="513" max="513" width="6.7109375" style="217" customWidth="1"/>
    <col min="514" max="514" width="74.5703125" style="217" customWidth="1"/>
    <col min="515" max="517" width="9.140625" style="217"/>
    <col min="518" max="518" width="15.85546875" style="217" customWidth="1"/>
    <col min="519" max="519" width="4.85546875" style="217" customWidth="1"/>
    <col min="520" max="768" width="9.140625" style="217"/>
    <col min="769" max="769" width="6.7109375" style="217" customWidth="1"/>
    <col min="770" max="770" width="74.5703125" style="217" customWidth="1"/>
    <col min="771" max="773" width="9.140625" style="217"/>
    <col min="774" max="774" width="15.85546875" style="217" customWidth="1"/>
    <col min="775" max="775" width="4.85546875" style="217" customWidth="1"/>
    <col min="776" max="1024" width="9.140625" style="217"/>
    <col min="1025" max="1025" width="6.7109375" style="217" customWidth="1"/>
    <col min="1026" max="1026" width="74.5703125" style="217" customWidth="1"/>
    <col min="1027" max="1029" width="9.140625" style="217"/>
    <col min="1030" max="1030" width="15.85546875" style="217" customWidth="1"/>
    <col min="1031" max="1031" width="4.85546875" style="217" customWidth="1"/>
    <col min="1032" max="1280" width="9.140625" style="217"/>
    <col min="1281" max="1281" width="6.7109375" style="217" customWidth="1"/>
    <col min="1282" max="1282" width="74.5703125" style="217" customWidth="1"/>
    <col min="1283" max="1285" width="9.140625" style="217"/>
    <col min="1286" max="1286" width="15.85546875" style="217" customWidth="1"/>
    <col min="1287" max="1287" width="4.85546875" style="217" customWidth="1"/>
    <col min="1288" max="1536" width="9.140625" style="217"/>
    <col min="1537" max="1537" width="6.7109375" style="217" customWidth="1"/>
    <col min="1538" max="1538" width="74.5703125" style="217" customWidth="1"/>
    <col min="1539" max="1541" width="9.140625" style="217"/>
    <col min="1542" max="1542" width="15.85546875" style="217" customWidth="1"/>
    <col min="1543" max="1543" width="4.85546875" style="217" customWidth="1"/>
    <col min="1544" max="1792" width="9.140625" style="217"/>
    <col min="1793" max="1793" width="6.7109375" style="217" customWidth="1"/>
    <col min="1794" max="1794" width="74.5703125" style="217" customWidth="1"/>
    <col min="1795" max="1797" width="9.140625" style="217"/>
    <col min="1798" max="1798" width="15.85546875" style="217" customWidth="1"/>
    <col min="1799" max="1799" width="4.85546875" style="217" customWidth="1"/>
    <col min="1800" max="2048" width="9.140625" style="217"/>
    <col min="2049" max="2049" width="6.7109375" style="217" customWidth="1"/>
    <col min="2050" max="2050" width="74.5703125" style="217" customWidth="1"/>
    <col min="2051" max="2053" width="9.140625" style="217"/>
    <col min="2054" max="2054" width="15.85546875" style="217" customWidth="1"/>
    <col min="2055" max="2055" width="4.85546875" style="217" customWidth="1"/>
    <col min="2056" max="2304" width="9.140625" style="217"/>
    <col min="2305" max="2305" width="6.7109375" style="217" customWidth="1"/>
    <col min="2306" max="2306" width="74.5703125" style="217" customWidth="1"/>
    <col min="2307" max="2309" width="9.140625" style="217"/>
    <col min="2310" max="2310" width="15.85546875" style="217" customWidth="1"/>
    <col min="2311" max="2311" width="4.85546875" style="217" customWidth="1"/>
    <col min="2312" max="2560" width="9.140625" style="217"/>
    <col min="2561" max="2561" width="6.7109375" style="217" customWidth="1"/>
    <col min="2562" max="2562" width="74.5703125" style="217" customWidth="1"/>
    <col min="2563" max="2565" width="9.140625" style="217"/>
    <col min="2566" max="2566" width="15.85546875" style="217" customWidth="1"/>
    <col min="2567" max="2567" width="4.85546875" style="217" customWidth="1"/>
    <col min="2568" max="2816" width="9.140625" style="217"/>
    <col min="2817" max="2817" width="6.7109375" style="217" customWidth="1"/>
    <col min="2818" max="2818" width="74.5703125" style="217" customWidth="1"/>
    <col min="2819" max="2821" width="9.140625" style="217"/>
    <col min="2822" max="2822" width="15.85546875" style="217" customWidth="1"/>
    <col min="2823" max="2823" width="4.85546875" style="217" customWidth="1"/>
    <col min="2824" max="3072" width="9.140625" style="217"/>
    <col min="3073" max="3073" width="6.7109375" style="217" customWidth="1"/>
    <col min="3074" max="3074" width="74.5703125" style="217" customWidth="1"/>
    <col min="3075" max="3077" width="9.140625" style="217"/>
    <col min="3078" max="3078" width="15.85546875" style="217" customWidth="1"/>
    <col min="3079" max="3079" width="4.85546875" style="217" customWidth="1"/>
    <col min="3080" max="3328" width="9.140625" style="217"/>
    <col min="3329" max="3329" width="6.7109375" style="217" customWidth="1"/>
    <col min="3330" max="3330" width="74.5703125" style="217" customWidth="1"/>
    <col min="3331" max="3333" width="9.140625" style="217"/>
    <col min="3334" max="3334" width="15.85546875" style="217" customWidth="1"/>
    <col min="3335" max="3335" width="4.85546875" style="217" customWidth="1"/>
    <col min="3336" max="3584" width="9.140625" style="217"/>
    <col min="3585" max="3585" width="6.7109375" style="217" customWidth="1"/>
    <col min="3586" max="3586" width="74.5703125" style="217" customWidth="1"/>
    <col min="3587" max="3589" width="9.140625" style="217"/>
    <col min="3590" max="3590" width="15.85546875" style="217" customWidth="1"/>
    <col min="3591" max="3591" width="4.85546875" style="217" customWidth="1"/>
    <col min="3592" max="3840" width="9.140625" style="217"/>
    <col min="3841" max="3841" width="6.7109375" style="217" customWidth="1"/>
    <col min="3842" max="3842" width="74.5703125" style="217" customWidth="1"/>
    <col min="3843" max="3845" width="9.140625" style="217"/>
    <col min="3846" max="3846" width="15.85546875" style="217" customWidth="1"/>
    <col min="3847" max="3847" width="4.85546875" style="217" customWidth="1"/>
    <col min="3848" max="4096" width="9.140625" style="217"/>
    <col min="4097" max="4097" width="6.7109375" style="217" customWidth="1"/>
    <col min="4098" max="4098" width="74.5703125" style="217" customWidth="1"/>
    <col min="4099" max="4101" width="9.140625" style="217"/>
    <col min="4102" max="4102" width="15.85546875" style="217" customWidth="1"/>
    <col min="4103" max="4103" width="4.85546875" style="217" customWidth="1"/>
    <col min="4104" max="4352" width="9.140625" style="217"/>
    <col min="4353" max="4353" width="6.7109375" style="217" customWidth="1"/>
    <col min="4354" max="4354" width="74.5703125" style="217" customWidth="1"/>
    <col min="4355" max="4357" width="9.140625" style="217"/>
    <col min="4358" max="4358" width="15.85546875" style="217" customWidth="1"/>
    <col min="4359" max="4359" width="4.85546875" style="217" customWidth="1"/>
    <col min="4360" max="4608" width="9.140625" style="217"/>
    <col min="4609" max="4609" width="6.7109375" style="217" customWidth="1"/>
    <col min="4610" max="4610" width="74.5703125" style="217" customWidth="1"/>
    <col min="4611" max="4613" width="9.140625" style="217"/>
    <col min="4614" max="4614" width="15.85546875" style="217" customWidth="1"/>
    <col min="4615" max="4615" width="4.85546875" style="217" customWidth="1"/>
    <col min="4616" max="4864" width="9.140625" style="217"/>
    <col min="4865" max="4865" width="6.7109375" style="217" customWidth="1"/>
    <col min="4866" max="4866" width="74.5703125" style="217" customWidth="1"/>
    <col min="4867" max="4869" width="9.140625" style="217"/>
    <col min="4870" max="4870" width="15.85546875" style="217" customWidth="1"/>
    <col min="4871" max="4871" width="4.85546875" style="217" customWidth="1"/>
    <col min="4872" max="5120" width="9.140625" style="217"/>
    <col min="5121" max="5121" width="6.7109375" style="217" customWidth="1"/>
    <col min="5122" max="5122" width="74.5703125" style="217" customWidth="1"/>
    <col min="5123" max="5125" width="9.140625" style="217"/>
    <col min="5126" max="5126" width="15.85546875" style="217" customWidth="1"/>
    <col min="5127" max="5127" width="4.85546875" style="217" customWidth="1"/>
    <col min="5128" max="5376" width="9.140625" style="217"/>
    <col min="5377" max="5377" width="6.7109375" style="217" customWidth="1"/>
    <col min="5378" max="5378" width="74.5703125" style="217" customWidth="1"/>
    <col min="5379" max="5381" width="9.140625" style="217"/>
    <col min="5382" max="5382" width="15.85546875" style="217" customWidth="1"/>
    <col min="5383" max="5383" width="4.85546875" style="217" customWidth="1"/>
    <col min="5384" max="5632" width="9.140625" style="217"/>
    <col min="5633" max="5633" width="6.7109375" style="217" customWidth="1"/>
    <col min="5634" max="5634" width="74.5703125" style="217" customWidth="1"/>
    <col min="5635" max="5637" width="9.140625" style="217"/>
    <col min="5638" max="5638" width="15.85546875" style="217" customWidth="1"/>
    <col min="5639" max="5639" width="4.85546875" style="217" customWidth="1"/>
    <col min="5640" max="5888" width="9.140625" style="217"/>
    <col min="5889" max="5889" width="6.7109375" style="217" customWidth="1"/>
    <col min="5890" max="5890" width="74.5703125" style="217" customWidth="1"/>
    <col min="5891" max="5893" width="9.140625" style="217"/>
    <col min="5894" max="5894" width="15.85546875" style="217" customWidth="1"/>
    <col min="5895" max="5895" width="4.85546875" style="217" customWidth="1"/>
    <col min="5896" max="6144" width="9.140625" style="217"/>
    <col min="6145" max="6145" width="6.7109375" style="217" customWidth="1"/>
    <col min="6146" max="6146" width="74.5703125" style="217" customWidth="1"/>
    <col min="6147" max="6149" width="9.140625" style="217"/>
    <col min="6150" max="6150" width="15.85546875" style="217" customWidth="1"/>
    <col min="6151" max="6151" width="4.85546875" style="217" customWidth="1"/>
    <col min="6152" max="6400" width="9.140625" style="217"/>
    <col min="6401" max="6401" width="6.7109375" style="217" customWidth="1"/>
    <col min="6402" max="6402" width="74.5703125" style="217" customWidth="1"/>
    <col min="6403" max="6405" width="9.140625" style="217"/>
    <col min="6406" max="6406" width="15.85546875" style="217" customWidth="1"/>
    <col min="6407" max="6407" width="4.85546875" style="217" customWidth="1"/>
    <col min="6408" max="6656" width="9.140625" style="217"/>
    <col min="6657" max="6657" width="6.7109375" style="217" customWidth="1"/>
    <col min="6658" max="6658" width="74.5703125" style="217" customWidth="1"/>
    <col min="6659" max="6661" width="9.140625" style="217"/>
    <col min="6662" max="6662" width="15.85546875" style="217" customWidth="1"/>
    <col min="6663" max="6663" width="4.85546875" style="217" customWidth="1"/>
    <col min="6664" max="6912" width="9.140625" style="217"/>
    <col min="6913" max="6913" width="6.7109375" style="217" customWidth="1"/>
    <col min="6914" max="6914" width="74.5703125" style="217" customWidth="1"/>
    <col min="6915" max="6917" width="9.140625" style="217"/>
    <col min="6918" max="6918" width="15.85546875" style="217" customWidth="1"/>
    <col min="6919" max="6919" width="4.85546875" style="217" customWidth="1"/>
    <col min="6920" max="7168" width="9.140625" style="217"/>
    <col min="7169" max="7169" width="6.7109375" style="217" customWidth="1"/>
    <col min="7170" max="7170" width="74.5703125" style="217" customWidth="1"/>
    <col min="7171" max="7173" width="9.140625" style="217"/>
    <col min="7174" max="7174" width="15.85546875" style="217" customWidth="1"/>
    <col min="7175" max="7175" width="4.85546875" style="217" customWidth="1"/>
    <col min="7176" max="7424" width="9.140625" style="217"/>
    <col min="7425" max="7425" width="6.7109375" style="217" customWidth="1"/>
    <col min="7426" max="7426" width="74.5703125" style="217" customWidth="1"/>
    <col min="7427" max="7429" width="9.140625" style="217"/>
    <col min="7430" max="7430" width="15.85546875" style="217" customWidth="1"/>
    <col min="7431" max="7431" width="4.85546875" style="217" customWidth="1"/>
    <col min="7432" max="7680" width="9.140625" style="217"/>
    <col min="7681" max="7681" width="6.7109375" style="217" customWidth="1"/>
    <col min="7682" max="7682" width="74.5703125" style="217" customWidth="1"/>
    <col min="7683" max="7685" width="9.140625" style="217"/>
    <col min="7686" max="7686" width="15.85546875" style="217" customWidth="1"/>
    <col min="7687" max="7687" width="4.85546875" style="217" customWidth="1"/>
    <col min="7688" max="7936" width="9.140625" style="217"/>
    <col min="7937" max="7937" width="6.7109375" style="217" customWidth="1"/>
    <col min="7938" max="7938" width="74.5703125" style="217" customWidth="1"/>
    <col min="7939" max="7941" width="9.140625" style="217"/>
    <col min="7942" max="7942" width="15.85546875" style="217" customWidth="1"/>
    <col min="7943" max="7943" width="4.85546875" style="217" customWidth="1"/>
    <col min="7944" max="8192" width="9.140625" style="217"/>
    <col min="8193" max="8193" width="6.7109375" style="217" customWidth="1"/>
    <col min="8194" max="8194" width="74.5703125" style="217" customWidth="1"/>
    <col min="8195" max="8197" width="9.140625" style="217"/>
    <col min="8198" max="8198" width="15.85546875" style="217" customWidth="1"/>
    <col min="8199" max="8199" width="4.85546875" style="217" customWidth="1"/>
    <col min="8200" max="8448" width="9.140625" style="217"/>
    <col min="8449" max="8449" width="6.7109375" style="217" customWidth="1"/>
    <col min="8450" max="8450" width="74.5703125" style="217" customWidth="1"/>
    <col min="8451" max="8453" width="9.140625" style="217"/>
    <col min="8454" max="8454" width="15.85546875" style="217" customWidth="1"/>
    <col min="8455" max="8455" width="4.85546875" style="217" customWidth="1"/>
    <col min="8456" max="8704" width="9.140625" style="217"/>
    <col min="8705" max="8705" width="6.7109375" style="217" customWidth="1"/>
    <col min="8706" max="8706" width="74.5703125" style="217" customWidth="1"/>
    <col min="8707" max="8709" width="9.140625" style="217"/>
    <col min="8710" max="8710" width="15.85546875" style="217" customWidth="1"/>
    <col min="8711" max="8711" width="4.85546875" style="217" customWidth="1"/>
    <col min="8712" max="8960" width="9.140625" style="217"/>
    <col min="8961" max="8961" width="6.7109375" style="217" customWidth="1"/>
    <col min="8962" max="8962" width="74.5703125" style="217" customWidth="1"/>
    <col min="8963" max="8965" width="9.140625" style="217"/>
    <col min="8966" max="8966" width="15.85546875" style="217" customWidth="1"/>
    <col min="8967" max="8967" width="4.85546875" style="217" customWidth="1"/>
    <col min="8968" max="9216" width="9.140625" style="217"/>
    <col min="9217" max="9217" width="6.7109375" style="217" customWidth="1"/>
    <col min="9218" max="9218" width="74.5703125" style="217" customWidth="1"/>
    <col min="9219" max="9221" width="9.140625" style="217"/>
    <col min="9222" max="9222" width="15.85546875" style="217" customWidth="1"/>
    <col min="9223" max="9223" width="4.85546875" style="217" customWidth="1"/>
    <col min="9224" max="9472" width="9.140625" style="217"/>
    <col min="9473" max="9473" width="6.7109375" style="217" customWidth="1"/>
    <col min="9474" max="9474" width="74.5703125" style="217" customWidth="1"/>
    <col min="9475" max="9477" width="9.140625" style="217"/>
    <col min="9478" max="9478" width="15.85546875" style="217" customWidth="1"/>
    <col min="9479" max="9479" width="4.85546875" style="217" customWidth="1"/>
    <col min="9480" max="9728" width="9.140625" style="217"/>
    <col min="9729" max="9729" width="6.7109375" style="217" customWidth="1"/>
    <col min="9730" max="9730" width="74.5703125" style="217" customWidth="1"/>
    <col min="9731" max="9733" width="9.140625" style="217"/>
    <col min="9734" max="9734" width="15.85546875" style="217" customWidth="1"/>
    <col min="9735" max="9735" width="4.85546875" style="217" customWidth="1"/>
    <col min="9736" max="9984" width="9.140625" style="217"/>
    <col min="9985" max="9985" width="6.7109375" style="217" customWidth="1"/>
    <col min="9986" max="9986" width="74.5703125" style="217" customWidth="1"/>
    <col min="9987" max="9989" width="9.140625" style="217"/>
    <col min="9990" max="9990" width="15.85546875" style="217" customWidth="1"/>
    <col min="9991" max="9991" width="4.85546875" style="217" customWidth="1"/>
    <col min="9992" max="10240" width="9.140625" style="217"/>
    <col min="10241" max="10241" width="6.7109375" style="217" customWidth="1"/>
    <col min="10242" max="10242" width="74.5703125" style="217" customWidth="1"/>
    <col min="10243" max="10245" width="9.140625" style="217"/>
    <col min="10246" max="10246" width="15.85546875" style="217" customWidth="1"/>
    <col min="10247" max="10247" width="4.85546875" style="217" customWidth="1"/>
    <col min="10248" max="10496" width="9.140625" style="217"/>
    <col min="10497" max="10497" width="6.7109375" style="217" customWidth="1"/>
    <col min="10498" max="10498" width="74.5703125" style="217" customWidth="1"/>
    <col min="10499" max="10501" width="9.140625" style="217"/>
    <col min="10502" max="10502" width="15.85546875" style="217" customWidth="1"/>
    <col min="10503" max="10503" width="4.85546875" style="217" customWidth="1"/>
    <col min="10504" max="10752" width="9.140625" style="217"/>
    <col min="10753" max="10753" width="6.7109375" style="217" customWidth="1"/>
    <col min="10754" max="10754" width="74.5703125" style="217" customWidth="1"/>
    <col min="10755" max="10757" width="9.140625" style="217"/>
    <col min="10758" max="10758" width="15.85546875" style="217" customWidth="1"/>
    <col min="10759" max="10759" width="4.85546875" style="217" customWidth="1"/>
    <col min="10760" max="11008" width="9.140625" style="217"/>
    <col min="11009" max="11009" width="6.7109375" style="217" customWidth="1"/>
    <col min="11010" max="11010" width="74.5703125" style="217" customWidth="1"/>
    <col min="11011" max="11013" width="9.140625" style="217"/>
    <col min="11014" max="11014" width="15.85546875" style="217" customWidth="1"/>
    <col min="11015" max="11015" width="4.85546875" style="217" customWidth="1"/>
    <col min="11016" max="11264" width="9.140625" style="217"/>
    <col min="11265" max="11265" width="6.7109375" style="217" customWidth="1"/>
    <col min="11266" max="11266" width="74.5703125" style="217" customWidth="1"/>
    <col min="11267" max="11269" width="9.140625" style="217"/>
    <col min="11270" max="11270" width="15.85546875" style="217" customWidth="1"/>
    <col min="11271" max="11271" width="4.85546875" style="217" customWidth="1"/>
    <col min="11272" max="11520" width="9.140625" style="217"/>
    <col min="11521" max="11521" width="6.7109375" style="217" customWidth="1"/>
    <col min="11522" max="11522" width="74.5703125" style="217" customWidth="1"/>
    <col min="11523" max="11525" width="9.140625" style="217"/>
    <col min="11526" max="11526" width="15.85546875" style="217" customWidth="1"/>
    <col min="11527" max="11527" width="4.85546875" style="217" customWidth="1"/>
    <col min="11528" max="11776" width="9.140625" style="217"/>
    <col min="11777" max="11777" width="6.7109375" style="217" customWidth="1"/>
    <col min="11778" max="11778" width="74.5703125" style="217" customWidth="1"/>
    <col min="11779" max="11781" width="9.140625" style="217"/>
    <col min="11782" max="11782" width="15.85546875" style="217" customWidth="1"/>
    <col min="11783" max="11783" width="4.85546875" style="217" customWidth="1"/>
    <col min="11784" max="12032" width="9.140625" style="217"/>
    <col min="12033" max="12033" width="6.7109375" style="217" customWidth="1"/>
    <col min="12034" max="12034" width="74.5703125" style="217" customWidth="1"/>
    <col min="12035" max="12037" width="9.140625" style="217"/>
    <col min="12038" max="12038" width="15.85546875" style="217" customWidth="1"/>
    <col min="12039" max="12039" width="4.85546875" style="217" customWidth="1"/>
    <col min="12040" max="12288" width="9.140625" style="217"/>
    <col min="12289" max="12289" width="6.7109375" style="217" customWidth="1"/>
    <col min="12290" max="12290" width="74.5703125" style="217" customWidth="1"/>
    <col min="12291" max="12293" width="9.140625" style="217"/>
    <col min="12294" max="12294" width="15.85546875" style="217" customWidth="1"/>
    <col min="12295" max="12295" width="4.85546875" style="217" customWidth="1"/>
    <col min="12296" max="12544" width="9.140625" style="217"/>
    <col min="12545" max="12545" width="6.7109375" style="217" customWidth="1"/>
    <col min="12546" max="12546" width="74.5703125" style="217" customWidth="1"/>
    <col min="12547" max="12549" width="9.140625" style="217"/>
    <col min="12550" max="12550" width="15.85546875" style="217" customWidth="1"/>
    <col min="12551" max="12551" width="4.85546875" style="217" customWidth="1"/>
    <col min="12552" max="12800" width="9.140625" style="217"/>
    <col min="12801" max="12801" width="6.7109375" style="217" customWidth="1"/>
    <col min="12802" max="12802" width="74.5703125" style="217" customWidth="1"/>
    <col min="12803" max="12805" width="9.140625" style="217"/>
    <col min="12806" max="12806" width="15.85546875" style="217" customWidth="1"/>
    <col min="12807" max="12807" width="4.85546875" style="217" customWidth="1"/>
    <col min="12808" max="13056" width="9.140625" style="217"/>
    <col min="13057" max="13057" width="6.7109375" style="217" customWidth="1"/>
    <col min="13058" max="13058" width="74.5703125" style="217" customWidth="1"/>
    <col min="13059" max="13061" width="9.140625" style="217"/>
    <col min="13062" max="13062" width="15.85546875" style="217" customWidth="1"/>
    <col min="13063" max="13063" width="4.85546875" style="217" customWidth="1"/>
    <col min="13064" max="13312" width="9.140625" style="217"/>
    <col min="13313" max="13313" width="6.7109375" style="217" customWidth="1"/>
    <col min="13314" max="13314" width="74.5703125" style="217" customWidth="1"/>
    <col min="13315" max="13317" width="9.140625" style="217"/>
    <col min="13318" max="13318" width="15.85546875" style="217" customWidth="1"/>
    <col min="13319" max="13319" width="4.85546875" style="217" customWidth="1"/>
    <col min="13320" max="13568" width="9.140625" style="217"/>
    <col min="13569" max="13569" width="6.7109375" style="217" customWidth="1"/>
    <col min="13570" max="13570" width="74.5703125" style="217" customWidth="1"/>
    <col min="13571" max="13573" width="9.140625" style="217"/>
    <col min="13574" max="13574" width="15.85546875" style="217" customWidth="1"/>
    <col min="13575" max="13575" width="4.85546875" style="217" customWidth="1"/>
    <col min="13576" max="13824" width="9.140625" style="217"/>
    <col min="13825" max="13825" width="6.7109375" style="217" customWidth="1"/>
    <col min="13826" max="13826" width="74.5703125" style="217" customWidth="1"/>
    <col min="13827" max="13829" width="9.140625" style="217"/>
    <col min="13830" max="13830" width="15.85546875" style="217" customWidth="1"/>
    <col min="13831" max="13831" width="4.85546875" style="217" customWidth="1"/>
    <col min="13832" max="14080" width="9.140625" style="217"/>
    <col min="14081" max="14081" width="6.7109375" style="217" customWidth="1"/>
    <col min="14082" max="14082" width="74.5703125" style="217" customWidth="1"/>
    <col min="14083" max="14085" width="9.140625" style="217"/>
    <col min="14086" max="14086" width="15.85546875" style="217" customWidth="1"/>
    <col min="14087" max="14087" width="4.85546875" style="217" customWidth="1"/>
    <col min="14088" max="14336" width="9.140625" style="217"/>
    <col min="14337" max="14337" width="6.7109375" style="217" customWidth="1"/>
    <col min="14338" max="14338" width="74.5703125" style="217" customWidth="1"/>
    <col min="14339" max="14341" width="9.140625" style="217"/>
    <col min="14342" max="14342" width="15.85546875" style="217" customWidth="1"/>
    <col min="14343" max="14343" width="4.85546875" style="217" customWidth="1"/>
    <col min="14344" max="14592" width="9.140625" style="217"/>
    <col min="14593" max="14593" width="6.7109375" style="217" customWidth="1"/>
    <col min="14594" max="14594" width="74.5703125" style="217" customWidth="1"/>
    <col min="14595" max="14597" width="9.140625" style="217"/>
    <col min="14598" max="14598" width="15.85546875" style="217" customWidth="1"/>
    <col min="14599" max="14599" width="4.85546875" style="217" customWidth="1"/>
    <col min="14600" max="14848" width="9.140625" style="217"/>
    <col min="14849" max="14849" width="6.7109375" style="217" customWidth="1"/>
    <col min="14850" max="14850" width="74.5703125" style="217" customWidth="1"/>
    <col min="14851" max="14853" width="9.140625" style="217"/>
    <col min="14854" max="14854" width="15.85546875" style="217" customWidth="1"/>
    <col min="14855" max="14855" width="4.85546875" style="217" customWidth="1"/>
    <col min="14856" max="15104" width="9.140625" style="217"/>
    <col min="15105" max="15105" width="6.7109375" style="217" customWidth="1"/>
    <col min="15106" max="15106" width="74.5703125" style="217" customWidth="1"/>
    <col min="15107" max="15109" width="9.140625" style="217"/>
    <col min="15110" max="15110" width="15.85546875" style="217" customWidth="1"/>
    <col min="15111" max="15111" width="4.85546875" style="217" customWidth="1"/>
    <col min="15112" max="15360" width="9.140625" style="217"/>
    <col min="15361" max="15361" width="6.7109375" style="217" customWidth="1"/>
    <col min="15362" max="15362" width="74.5703125" style="217" customWidth="1"/>
    <col min="15363" max="15365" width="9.140625" style="217"/>
    <col min="15366" max="15366" width="15.85546875" style="217" customWidth="1"/>
    <col min="15367" max="15367" width="4.85546875" style="217" customWidth="1"/>
    <col min="15368" max="15616" width="9.140625" style="217"/>
    <col min="15617" max="15617" width="6.7109375" style="217" customWidth="1"/>
    <col min="15618" max="15618" width="74.5703125" style="217" customWidth="1"/>
    <col min="15619" max="15621" width="9.140625" style="217"/>
    <col min="15622" max="15622" width="15.85546875" style="217" customWidth="1"/>
    <col min="15623" max="15623" width="4.85546875" style="217" customWidth="1"/>
    <col min="15624" max="15872" width="9.140625" style="217"/>
    <col min="15873" max="15873" width="6.7109375" style="217" customWidth="1"/>
    <col min="15874" max="15874" width="74.5703125" style="217" customWidth="1"/>
    <col min="15875" max="15877" width="9.140625" style="217"/>
    <col min="15878" max="15878" width="15.85546875" style="217" customWidth="1"/>
    <col min="15879" max="15879" width="4.85546875" style="217" customWidth="1"/>
    <col min="15880" max="16128" width="9.140625" style="217"/>
    <col min="16129" max="16129" width="6.7109375" style="217" customWidth="1"/>
    <col min="16130" max="16130" width="74.5703125" style="217" customWidth="1"/>
    <col min="16131" max="16133" width="9.140625" style="217"/>
    <col min="16134" max="16134" width="15.85546875" style="217" customWidth="1"/>
    <col min="16135" max="16135" width="4.85546875" style="217" customWidth="1"/>
    <col min="16136" max="16384" width="9.140625" style="217"/>
  </cols>
  <sheetData>
    <row r="1" spans="1:6" ht="15.75">
      <c r="A1" s="215"/>
      <c r="B1" s="148" t="s">
        <v>656</v>
      </c>
      <c r="C1" s="216"/>
      <c r="D1" s="1377" t="s">
        <v>657</v>
      </c>
      <c r="E1" s="1203"/>
      <c r="F1" s="1204"/>
    </row>
    <row r="2" spans="1:6">
      <c r="A2" s="218"/>
      <c r="B2" s="219" t="s">
        <v>663</v>
      </c>
      <c r="C2" s="220"/>
      <c r="D2" s="1304">
        <f>SUM(F138)</f>
        <v>0</v>
      </c>
      <c r="E2" s="1305"/>
      <c r="F2" s="1306"/>
    </row>
    <row r="3" spans="1:6" ht="15.75">
      <c r="A3" s="221"/>
      <c r="B3" s="222" t="s">
        <v>2473</v>
      </c>
      <c r="C3" s="223"/>
      <c r="D3" s="1305"/>
      <c r="E3" s="1305"/>
      <c r="F3" s="1306"/>
    </row>
    <row r="4" spans="1:6" ht="15.75" thickBot="1">
      <c r="A4" s="224"/>
      <c r="B4" s="225"/>
      <c r="C4" s="226"/>
      <c r="D4" s="227"/>
      <c r="E4" s="228"/>
      <c r="F4" s="229"/>
    </row>
    <row r="5" spans="1:6" ht="24.75" thickBot="1">
      <c r="A5" s="230" t="s">
        <v>665</v>
      </c>
      <c r="B5" s="231" t="s">
        <v>666</v>
      </c>
      <c r="C5" s="232" t="s">
        <v>667</v>
      </c>
      <c r="D5" s="233" t="s">
        <v>668</v>
      </c>
      <c r="E5" s="234" t="s">
        <v>669</v>
      </c>
      <c r="F5" s="235" t="s">
        <v>670</v>
      </c>
    </row>
    <row r="6" spans="1:6" ht="16.5" thickBot="1">
      <c r="A6" s="236"/>
      <c r="B6" s="237"/>
      <c r="C6" s="226"/>
      <c r="D6" s="227"/>
      <c r="E6" s="238"/>
      <c r="F6" s="239"/>
    </row>
    <row r="7" spans="1:6">
      <c r="A7" s="240">
        <v>1</v>
      </c>
      <c r="B7" s="241" t="s">
        <v>2474</v>
      </c>
      <c r="C7" s="242"/>
      <c r="D7" s="243"/>
      <c r="E7" s="244"/>
      <c r="F7" s="244"/>
    </row>
    <row r="8" spans="1:6">
      <c r="A8" s="245" t="s">
        <v>672</v>
      </c>
      <c r="B8" s="246" t="s">
        <v>2475</v>
      </c>
      <c r="C8" s="247" t="s">
        <v>597</v>
      </c>
      <c r="D8" s="247">
        <v>1</v>
      </c>
      <c r="E8" s="95"/>
      <c r="F8" s="248">
        <f>D8*E8</f>
        <v>0</v>
      </c>
    </row>
    <row r="9" spans="1:6" ht="38.25">
      <c r="A9" s="249"/>
      <c r="B9" s="250" t="s">
        <v>2476</v>
      </c>
      <c r="C9" s="251"/>
      <c r="D9" s="251"/>
      <c r="E9" s="252"/>
      <c r="F9" s="253"/>
    </row>
    <row r="10" spans="1:6" ht="25.5">
      <c r="A10" s="249"/>
      <c r="B10" s="250" t="s">
        <v>2477</v>
      </c>
      <c r="C10" s="251"/>
      <c r="D10" s="251"/>
      <c r="E10" s="252"/>
      <c r="F10" s="253"/>
    </row>
    <row r="11" spans="1:6">
      <c r="A11" s="249"/>
      <c r="B11" s="250" t="s">
        <v>2478</v>
      </c>
      <c r="C11" s="251"/>
      <c r="D11" s="251"/>
      <c r="E11" s="252"/>
      <c r="F11" s="253"/>
    </row>
    <row r="12" spans="1:6">
      <c r="A12" s="249"/>
      <c r="B12" s="250" t="s">
        <v>2479</v>
      </c>
      <c r="C12" s="251"/>
      <c r="D12" s="251"/>
      <c r="E12" s="252"/>
      <c r="F12" s="253"/>
    </row>
    <row r="13" spans="1:6">
      <c r="A13" s="249"/>
      <c r="B13" s="250" t="s">
        <v>2480</v>
      </c>
      <c r="C13" s="251"/>
      <c r="D13" s="251"/>
      <c r="E13" s="252"/>
      <c r="F13" s="253"/>
    </row>
    <row r="14" spans="1:6">
      <c r="A14" s="249"/>
      <c r="B14" s="250" t="s">
        <v>2481</v>
      </c>
      <c r="C14" s="251"/>
      <c r="D14" s="251"/>
      <c r="E14" s="252"/>
      <c r="F14" s="253"/>
    </row>
    <row r="15" spans="1:6">
      <c r="A15" s="249"/>
      <c r="B15" s="250" t="s">
        <v>2482</v>
      </c>
      <c r="C15" s="251"/>
      <c r="D15" s="251"/>
      <c r="E15" s="252"/>
      <c r="F15" s="253"/>
    </row>
    <row r="16" spans="1:6">
      <c r="A16" s="254"/>
      <c r="B16" s="255" t="s">
        <v>2483</v>
      </c>
      <c r="C16" s="256"/>
      <c r="D16" s="256"/>
      <c r="E16" s="257"/>
      <c r="F16" s="258"/>
    </row>
    <row r="17" spans="1:6">
      <c r="A17" s="259" t="s">
        <v>1945</v>
      </c>
      <c r="B17" s="250" t="s">
        <v>2484</v>
      </c>
      <c r="C17" s="251" t="s">
        <v>597</v>
      </c>
      <c r="D17" s="251">
        <v>1</v>
      </c>
      <c r="E17" s="96"/>
      <c r="F17" s="260">
        <f>D17*E17</f>
        <v>0</v>
      </c>
    </row>
    <row r="18" spans="1:6">
      <c r="A18" s="249"/>
      <c r="B18" s="250" t="s">
        <v>2485</v>
      </c>
      <c r="C18" s="251"/>
      <c r="D18" s="251"/>
      <c r="E18" s="252"/>
      <c r="F18" s="253"/>
    </row>
    <row r="19" spans="1:6" ht="25.5">
      <c r="A19" s="249"/>
      <c r="B19" s="250" t="s">
        <v>2486</v>
      </c>
      <c r="C19" s="251"/>
      <c r="D19" s="251"/>
      <c r="E19" s="252"/>
      <c r="F19" s="253"/>
    </row>
    <row r="20" spans="1:6">
      <c r="A20" s="249"/>
      <c r="B20" s="250" t="s">
        <v>2487</v>
      </c>
      <c r="C20" s="251"/>
      <c r="D20" s="251"/>
      <c r="E20" s="252"/>
      <c r="F20" s="253"/>
    </row>
    <row r="21" spans="1:6" ht="25.5">
      <c r="A21" s="254"/>
      <c r="B21" s="255" t="s">
        <v>2488</v>
      </c>
      <c r="C21" s="256"/>
      <c r="D21" s="256"/>
      <c r="E21" s="257"/>
      <c r="F21" s="258"/>
    </row>
    <row r="22" spans="1:6">
      <c r="A22" s="261" t="s">
        <v>1947</v>
      </c>
      <c r="B22" s="262" t="s">
        <v>1857</v>
      </c>
      <c r="C22" s="263" t="s">
        <v>597</v>
      </c>
      <c r="D22" s="263">
        <v>1</v>
      </c>
      <c r="E22" s="96"/>
      <c r="F22" s="260">
        <f>D22*E22</f>
        <v>0</v>
      </c>
    </row>
    <row r="23" spans="1:6">
      <c r="A23" s="264"/>
      <c r="B23" s="265"/>
      <c r="C23" s="266"/>
      <c r="D23" s="266"/>
      <c r="E23" s="267"/>
      <c r="F23" s="268"/>
    </row>
    <row r="24" spans="1:6">
      <c r="A24" s="240">
        <v>2</v>
      </c>
      <c r="B24" s="269" t="s">
        <v>2489</v>
      </c>
      <c r="C24" s="270"/>
      <c r="D24" s="271"/>
      <c r="E24" s="272"/>
      <c r="F24" s="244"/>
    </row>
    <row r="25" spans="1:6" ht="25.5">
      <c r="A25" s="273" t="s">
        <v>683</v>
      </c>
      <c r="B25" s="246" t="s">
        <v>2490</v>
      </c>
      <c r="C25" s="247" t="s">
        <v>105</v>
      </c>
      <c r="D25" s="274">
        <v>55</v>
      </c>
      <c r="E25" s="95"/>
      <c r="F25" s="248">
        <f>D25*E25</f>
        <v>0</v>
      </c>
    </row>
    <row r="26" spans="1:6" ht="25.5">
      <c r="A26" s="273" t="s">
        <v>685</v>
      </c>
      <c r="B26" s="275" t="s">
        <v>2491</v>
      </c>
      <c r="C26" s="276" t="s">
        <v>105</v>
      </c>
      <c r="D26" s="274">
        <v>27</v>
      </c>
      <c r="E26" s="95"/>
      <c r="F26" s="260">
        <f t="shared" ref="F26:F49" si="0">D26*E26</f>
        <v>0</v>
      </c>
    </row>
    <row r="27" spans="1:6" ht="25.5">
      <c r="A27" s="273" t="s">
        <v>687</v>
      </c>
      <c r="B27" s="275" t="s">
        <v>2492</v>
      </c>
      <c r="C27" s="276" t="s">
        <v>105</v>
      </c>
      <c r="D27" s="274">
        <v>25</v>
      </c>
      <c r="E27" s="95"/>
      <c r="F27" s="260">
        <f t="shared" si="0"/>
        <v>0</v>
      </c>
    </row>
    <row r="28" spans="1:6">
      <c r="A28" s="273" t="s">
        <v>689</v>
      </c>
      <c r="B28" s="275" t="s">
        <v>2493</v>
      </c>
      <c r="C28" s="276" t="s">
        <v>105</v>
      </c>
      <c r="D28" s="274">
        <v>5</v>
      </c>
      <c r="E28" s="95"/>
      <c r="F28" s="260">
        <f t="shared" si="0"/>
        <v>0</v>
      </c>
    </row>
    <row r="29" spans="1:6">
      <c r="A29" s="273" t="s">
        <v>691</v>
      </c>
      <c r="B29" s="275" t="s">
        <v>2494</v>
      </c>
      <c r="C29" s="276" t="s">
        <v>105</v>
      </c>
      <c r="D29" s="274">
        <v>5</v>
      </c>
      <c r="E29" s="95"/>
      <c r="F29" s="260">
        <f t="shared" si="0"/>
        <v>0</v>
      </c>
    </row>
    <row r="30" spans="1:6">
      <c r="A30" s="273" t="s">
        <v>693</v>
      </c>
      <c r="B30" s="275" t="s">
        <v>2495</v>
      </c>
      <c r="C30" s="276" t="s">
        <v>105</v>
      </c>
      <c r="D30" s="274">
        <v>5</v>
      </c>
      <c r="E30" s="95"/>
      <c r="F30" s="260">
        <f t="shared" si="0"/>
        <v>0</v>
      </c>
    </row>
    <row r="31" spans="1:6">
      <c r="A31" s="273" t="s">
        <v>695</v>
      </c>
      <c r="B31" s="275" t="s">
        <v>2496</v>
      </c>
      <c r="C31" s="276" t="s">
        <v>105</v>
      </c>
      <c r="D31" s="274">
        <v>5</v>
      </c>
      <c r="E31" s="95"/>
      <c r="F31" s="260">
        <f t="shared" si="0"/>
        <v>0</v>
      </c>
    </row>
    <row r="32" spans="1:6">
      <c r="A32" s="273" t="s">
        <v>697</v>
      </c>
      <c r="B32" s="275" t="s">
        <v>2497</v>
      </c>
      <c r="C32" s="276" t="s">
        <v>105</v>
      </c>
      <c r="D32" s="274">
        <v>4</v>
      </c>
      <c r="E32" s="95"/>
      <c r="F32" s="260">
        <f t="shared" si="0"/>
        <v>0</v>
      </c>
    </row>
    <row r="33" spans="1:6">
      <c r="A33" s="273" t="s">
        <v>699</v>
      </c>
      <c r="B33" s="275" t="s">
        <v>2498</v>
      </c>
      <c r="C33" s="276" t="s">
        <v>105</v>
      </c>
      <c r="D33" s="274">
        <v>6</v>
      </c>
      <c r="E33" s="95"/>
      <c r="F33" s="260">
        <f t="shared" si="0"/>
        <v>0</v>
      </c>
    </row>
    <row r="34" spans="1:6">
      <c r="A34" s="273" t="s">
        <v>2499</v>
      </c>
      <c r="B34" s="275" t="s">
        <v>2500</v>
      </c>
      <c r="C34" s="276" t="s">
        <v>105</v>
      </c>
      <c r="D34" s="274">
        <v>20</v>
      </c>
      <c r="E34" s="95"/>
      <c r="F34" s="260">
        <f t="shared" si="0"/>
        <v>0</v>
      </c>
    </row>
    <row r="35" spans="1:6">
      <c r="A35" s="273" t="s">
        <v>2501</v>
      </c>
      <c r="B35" s="262" t="s">
        <v>2502</v>
      </c>
      <c r="C35" s="276" t="s">
        <v>597</v>
      </c>
      <c r="D35" s="274">
        <v>1</v>
      </c>
      <c r="E35" s="95"/>
      <c r="F35" s="268">
        <f t="shared" si="0"/>
        <v>0</v>
      </c>
    </row>
    <row r="36" spans="1:6">
      <c r="A36" s="273" t="s">
        <v>2503</v>
      </c>
      <c r="B36" s="262" t="s">
        <v>2504</v>
      </c>
      <c r="C36" s="276" t="s">
        <v>597</v>
      </c>
      <c r="D36" s="274">
        <v>1</v>
      </c>
      <c r="E36" s="95"/>
      <c r="F36" s="268">
        <f t="shared" si="0"/>
        <v>0</v>
      </c>
    </row>
    <row r="37" spans="1:6">
      <c r="A37" s="273" t="s">
        <v>2505</v>
      </c>
      <c r="B37" s="262" t="s">
        <v>2506</v>
      </c>
      <c r="C37" s="276" t="s">
        <v>597</v>
      </c>
      <c r="D37" s="274">
        <v>1</v>
      </c>
      <c r="E37" s="95"/>
      <c r="F37" s="268">
        <f t="shared" si="0"/>
        <v>0</v>
      </c>
    </row>
    <row r="38" spans="1:6">
      <c r="A38" s="273" t="s">
        <v>2507</v>
      </c>
      <c r="B38" s="262" t="s">
        <v>2508</v>
      </c>
      <c r="C38" s="276" t="s">
        <v>12</v>
      </c>
      <c r="D38" s="274">
        <v>5</v>
      </c>
      <c r="E38" s="95"/>
      <c r="F38" s="268">
        <f t="shared" si="0"/>
        <v>0</v>
      </c>
    </row>
    <row r="39" spans="1:6">
      <c r="A39" s="273" t="s">
        <v>2509</v>
      </c>
      <c r="B39" s="262" t="s">
        <v>2510</v>
      </c>
      <c r="C39" s="276" t="s">
        <v>597</v>
      </c>
      <c r="D39" s="274">
        <v>1</v>
      </c>
      <c r="E39" s="95"/>
      <c r="F39" s="268">
        <f t="shared" si="0"/>
        <v>0</v>
      </c>
    </row>
    <row r="40" spans="1:6">
      <c r="A40" s="273" t="s">
        <v>2511</v>
      </c>
      <c r="B40" s="262" t="s">
        <v>2512</v>
      </c>
      <c r="C40" s="276" t="s">
        <v>597</v>
      </c>
      <c r="D40" s="274">
        <v>1</v>
      </c>
      <c r="E40" s="95"/>
      <c r="F40" s="268">
        <f t="shared" si="0"/>
        <v>0</v>
      </c>
    </row>
    <row r="41" spans="1:6">
      <c r="A41" s="273" t="s">
        <v>2513</v>
      </c>
      <c r="B41" s="262" t="s">
        <v>2514</v>
      </c>
      <c r="C41" s="276" t="s">
        <v>597</v>
      </c>
      <c r="D41" s="274">
        <v>1</v>
      </c>
      <c r="E41" s="95"/>
      <c r="F41" s="268">
        <f t="shared" si="0"/>
        <v>0</v>
      </c>
    </row>
    <row r="42" spans="1:6">
      <c r="A42" s="273" t="s">
        <v>2515</v>
      </c>
      <c r="B42" s="262" t="s">
        <v>2516</v>
      </c>
      <c r="C42" s="276" t="s">
        <v>597</v>
      </c>
      <c r="D42" s="274">
        <v>1</v>
      </c>
      <c r="E42" s="95"/>
      <c r="F42" s="268">
        <f t="shared" si="0"/>
        <v>0</v>
      </c>
    </row>
    <row r="43" spans="1:6">
      <c r="A43" s="273" t="s">
        <v>2517</v>
      </c>
      <c r="B43" s="262" t="s">
        <v>2518</v>
      </c>
      <c r="C43" s="276" t="s">
        <v>597</v>
      </c>
      <c r="D43" s="274">
        <v>1</v>
      </c>
      <c r="E43" s="95"/>
      <c r="F43" s="268">
        <f t="shared" si="0"/>
        <v>0</v>
      </c>
    </row>
    <row r="44" spans="1:6">
      <c r="A44" s="273" t="s">
        <v>2519</v>
      </c>
      <c r="B44" s="262" t="s">
        <v>2520</v>
      </c>
      <c r="C44" s="276" t="s">
        <v>597</v>
      </c>
      <c r="D44" s="274">
        <v>1</v>
      </c>
      <c r="E44" s="95"/>
      <c r="F44" s="268">
        <f t="shared" si="0"/>
        <v>0</v>
      </c>
    </row>
    <row r="45" spans="1:6">
      <c r="A45" s="273" t="s">
        <v>2521</v>
      </c>
      <c r="B45" s="262" t="s">
        <v>2522</v>
      </c>
      <c r="C45" s="276" t="s">
        <v>597</v>
      </c>
      <c r="D45" s="274">
        <v>1</v>
      </c>
      <c r="E45" s="95"/>
      <c r="F45" s="268">
        <f t="shared" si="0"/>
        <v>0</v>
      </c>
    </row>
    <row r="46" spans="1:6">
      <c r="A46" s="273" t="s">
        <v>2523</v>
      </c>
      <c r="B46" s="262" t="s">
        <v>2524</v>
      </c>
      <c r="C46" s="276" t="s">
        <v>597</v>
      </c>
      <c r="D46" s="274">
        <v>1</v>
      </c>
      <c r="E46" s="95"/>
      <c r="F46" s="268">
        <f t="shared" si="0"/>
        <v>0</v>
      </c>
    </row>
    <row r="47" spans="1:6">
      <c r="A47" s="273" t="s">
        <v>2525</v>
      </c>
      <c r="B47" s="262" t="s">
        <v>2526</v>
      </c>
      <c r="C47" s="263" t="s">
        <v>597</v>
      </c>
      <c r="D47" s="277">
        <v>1</v>
      </c>
      <c r="E47" s="95"/>
      <c r="F47" s="268">
        <f t="shared" si="0"/>
        <v>0</v>
      </c>
    </row>
    <row r="48" spans="1:6">
      <c r="A48" s="273" t="s">
        <v>2527</v>
      </c>
      <c r="B48" s="250" t="s">
        <v>2528</v>
      </c>
      <c r="C48" s="276" t="s">
        <v>597</v>
      </c>
      <c r="D48" s="274">
        <v>1</v>
      </c>
      <c r="E48" s="95"/>
      <c r="F48" s="268">
        <f t="shared" si="0"/>
        <v>0</v>
      </c>
    </row>
    <row r="49" spans="1:6">
      <c r="A49" s="278" t="s">
        <v>2529</v>
      </c>
      <c r="B49" s="262" t="s">
        <v>2530</v>
      </c>
      <c r="C49" s="263" t="s">
        <v>597</v>
      </c>
      <c r="D49" s="263">
        <v>1</v>
      </c>
      <c r="E49" s="95"/>
      <c r="F49" s="279">
        <f t="shared" si="0"/>
        <v>0</v>
      </c>
    </row>
    <row r="50" spans="1:6">
      <c r="A50" s="280"/>
      <c r="B50" s="281" t="s">
        <v>2531</v>
      </c>
      <c r="C50" s="263"/>
      <c r="D50" s="263"/>
      <c r="E50" s="267"/>
      <c r="F50" s="279"/>
    </row>
    <row r="51" spans="1:6">
      <c r="A51" s="240">
        <v>3</v>
      </c>
      <c r="B51" s="241" t="s">
        <v>2532</v>
      </c>
      <c r="C51" s="242"/>
      <c r="D51" s="282"/>
      <c r="E51" s="244"/>
      <c r="F51" s="244"/>
    </row>
    <row r="52" spans="1:6">
      <c r="A52" s="245" t="s">
        <v>702</v>
      </c>
      <c r="B52" s="283" t="s">
        <v>2533</v>
      </c>
      <c r="C52" s="247" t="s">
        <v>597</v>
      </c>
      <c r="D52" s="247">
        <v>1</v>
      </c>
      <c r="E52" s="95"/>
      <c r="F52" s="248">
        <f>D52*E52</f>
        <v>0</v>
      </c>
    </row>
    <row r="53" spans="1:6" ht="25.5">
      <c r="A53" s="259"/>
      <c r="B53" s="250" t="s">
        <v>2534</v>
      </c>
      <c r="C53" s="251"/>
      <c r="D53" s="251"/>
      <c r="E53" s="252"/>
      <c r="F53" s="253"/>
    </row>
    <row r="54" spans="1:6">
      <c r="A54" s="259"/>
      <c r="B54" s="284" t="s">
        <v>2535</v>
      </c>
      <c r="C54" s="251"/>
      <c r="D54" s="251"/>
      <c r="E54" s="252"/>
      <c r="F54" s="253"/>
    </row>
    <row r="55" spans="1:6">
      <c r="A55" s="259"/>
      <c r="B55" s="284" t="s">
        <v>2536</v>
      </c>
      <c r="C55" s="251"/>
      <c r="D55" s="285"/>
      <c r="E55" s="252"/>
      <c r="F55" s="253"/>
    </row>
    <row r="56" spans="1:6">
      <c r="A56" s="259"/>
      <c r="B56" s="284" t="s">
        <v>2537</v>
      </c>
      <c r="C56" s="251"/>
      <c r="D56" s="285"/>
      <c r="E56" s="252"/>
      <c r="F56" s="253"/>
    </row>
    <row r="57" spans="1:6">
      <c r="A57" s="259"/>
      <c r="B57" s="284" t="s">
        <v>2538</v>
      </c>
      <c r="C57" s="251"/>
      <c r="D57" s="285"/>
      <c r="E57" s="252"/>
      <c r="F57" s="253"/>
    </row>
    <row r="58" spans="1:6">
      <c r="A58" s="259"/>
      <c r="B58" s="284" t="s">
        <v>2539</v>
      </c>
      <c r="C58" s="251"/>
      <c r="D58" s="285"/>
      <c r="E58" s="252"/>
      <c r="F58" s="253"/>
    </row>
    <row r="59" spans="1:6">
      <c r="A59" s="259"/>
      <c r="B59" s="284" t="s">
        <v>2540</v>
      </c>
      <c r="C59" s="251"/>
      <c r="D59" s="285"/>
      <c r="E59" s="252"/>
      <c r="F59" s="253"/>
    </row>
    <row r="60" spans="1:6">
      <c r="A60" s="259"/>
      <c r="B60" s="284" t="s">
        <v>2541</v>
      </c>
      <c r="C60" s="251"/>
      <c r="D60" s="285"/>
      <c r="E60" s="252"/>
      <c r="F60" s="253"/>
    </row>
    <row r="61" spans="1:6">
      <c r="A61" s="259"/>
      <c r="B61" s="284" t="s">
        <v>2542</v>
      </c>
      <c r="C61" s="251"/>
      <c r="D61" s="285"/>
      <c r="E61" s="252"/>
      <c r="F61" s="253"/>
    </row>
    <row r="62" spans="1:6">
      <c r="A62" s="259"/>
      <c r="B62" s="284" t="s">
        <v>2543</v>
      </c>
      <c r="C62" s="251"/>
      <c r="D62" s="285"/>
      <c r="E62" s="252"/>
      <c r="F62" s="253"/>
    </row>
    <row r="63" spans="1:6">
      <c r="A63" s="259"/>
      <c r="B63" s="284" t="s">
        <v>2544</v>
      </c>
      <c r="C63" s="251"/>
      <c r="D63" s="285"/>
      <c r="E63" s="252"/>
      <c r="F63" s="253"/>
    </row>
    <row r="64" spans="1:6">
      <c r="A64" s="259"/>
      <c r="B64" s="284" t="s">
        <v>2545</v>
      </c>
      <c r="C64" s="251"/>
      <c r="D64" s="285"/>
      <c r="E64" s="252"/>
      <c r="F64" s="253"/>
    </row>
    <row r="65" spans="1:6">
      <c r="A65" s="259"/>
      <c r="B65" s="284" t="s">
        <v>2546</v>
      </c>
      <c r="C65" s="251"/>
      <c r="D65" s="285"/>
      <c r="E65" s="252"/>
      <c r="F65" s="253"/>
    </row>
    <row r="66" spans="1:6">
      <c r="A66" s="286"/>
      <c r="B66" s="287" t="s">
        <v>2547</v>
      </c>
      <c r="C66" s="256"/>
      <c r="D66" s="288"/>
      <c r="E66" s="257"/>
      <c r="F66" s="258"/>
    </row>
    <row r="67" spans="1:6">
      <c r="A67" s="261" t="s">
        <v>711</v>
      </c>
      <c r="B67" s="262" t="s">
        <v>2548</v>
      </c>
      <c r="C67" s="263" t="s">
        <v>2549</v>
      </c>
      <c r="D67" s="263">
        <v>22000</v>
      </c>
      <c r="E67" s="97"/>
      <c r="F67" s="268">
        <f>D67*E67</f>
        <v>0</v>
      </c>
    </row>
    <row r="68" spans="1:6">
      <c r="A68" s="261" t="s">
        <v>715</v>
      </c>
      <c r="B68" s="262" t="s">
        <v>1857</v>
      </c>
      <c r="C68" s="263" t="s">
        <v>597</v>
      </c>
      <c r="D68" s="263">
        <v>1</v>
      </c>
      <c r="E68" s="97"/>
      <c r="F68" s="268">
        <f>D68*E68</f>
        <v>0</v>
      </c>
    </row>
    <row r="69" spans="1:6">
      <c r="A69" s="264"/>
      <c r="B69" s="281" t="s">
        <v>2550</v>
      </c>
      <c r="C69" s="266"/>
      <c r="D69" s="266"/>
      <c r="E69" s="267"/>
      <c r="F69" s="268"/>
    </row>
    <row r="70" spans="1:6">
      <c r="A70" s="240">
        <v>4</v>
      </c>
      <c r="B70" s="269" t="s">
        <v>2551</v>
      </c>
      <c r="C70" s="270"/>
      <c r="D70" s="271"/>
      <c r="E70" s="272"/>
      <c r="F70" s="244"/>
    </row>
    <row r="71" spans="1:6">
      <c r="A71" s="245" t="s">
        <v>724</v>
      </c>
      <c r="B71" s="283" t="s">
        <v>2552</v>
      </c>
      <c r="C71" s="247" t="s">
        <v>597</v>
      </c>
      <c r="D71" s="247">
        <v>2</v>
      </c>
      <c r="E71" s="95"/>
      <c r="F71" s="248">
        <f>D71*E71</f>
        <v>0</v>
      </c>
    </row>
    <row r="72" spans="1:6" ht="25.5">
      <c r="A72" s="259"/>
      <c r="B72" s="250" t="s">
        <v>2553</v>
      </c>
      <c r="C72" s="251"/>
      <c r="D72" s="251"/>
      <c r="E72" s="252"/>
      <c r="F72" s="253"/>
    </row>
    <row r="73" spans="1:6">
      <c r="A73" s="259"/>
      <c r="B73" s="284" t="s">
        <v>2554</v>
      </c>
      <c r="C73" s="251"/>
      <c r="D73" s="251"/>
      <c r="E73" s="252"/>
      <c r="F73" s="253"/>
    </row>
    <row r="74" spans="1:6">
      <c r="A74" s="259"/>
      <c r="B74" s="284" t="s">
        <v>2536</v>
      </c>
      <c r="C74" s="251"/>
      <c r="D74" s="285"/>
      <c r="E74" s="252"/>
      <c r="F74" s="253"/>
    </row>
    <row r="75" spans="1:6">
      <c r="A75" s="259"/>
      <c r="B75" s="284" t="s">
        <v>2555</v>
      </c>
      <c r="C75" s="251"/>
      <c r="D75" s="285"/>
      <c r="E75" s="252"/>
      <c r="F75" s="253"/>
    </row>
    <row r="76" spans="1:6">
      <c r="A76" s="259"/>
      <c r="B76" s="284" t="s">
        <v>2538</v>
      </c>
      <c r="C76" s="251"/>
      <c r="D76" s="285"/>
      <c r="E76" s="252"/>
      <c r="F76" s="253"/>
    </row>
    <row r="77" spans="1:6">
      <c r="A77" s="259"/>
      <c r="B77" s="284" t="s">
        <v>2556</v>
      </c>
      <c r="C77" s="251"/>
      <c r="D77" s="285"/>
      <c r="E77" s="252"/>
      <c r="F77" s="253"/>
    </row>
    <row r="78" spans="1:6">
      <c r="A78" s="259"/>
      <c r="B78" s="284" t="s">
        <v>2557</v>
      </c>
      <c r="C78" s="251"/>
      <c r="D78" s="285"/>
      <c r="E78" s="252"/>
      <c r="F78" s="253"/>
    </row>
    <row r="79" spans="1:6">
      <c r="A79" s="259"/>
      <c r="B79" s="284" t="s">
        <v>2558</v>
      </c>
      <c r="C79" s="251"/>
      <c r="D79" s="285"/>
      <c r="E79" s="252"/>
      <c r="F79" s="253"/>
    </row>
    <row r="80" spans="1:6">
      <c r="A80" s="259"/>
      <c r="B80" s="284" t="s">
        <v>2559</v>
      </c>
      <c r="C80" s="251"/>
      <c r="D80" s="285"/>
      <c r="E80" s="252"/>
      <c r="F80" s="253"/>
    </row>
    <row r="81" spans="1:6">
      <c r="A81" s="259"/>
      <c r="B81" s="284" t="s">
        <v>2560</v>
      </c>
      <c r="C81" s="251"/>
      <c r="D81" s="285"/>
      <c r="E81" s="252"/>
      <c r="F81" s="253"/>
    </row>
    <row r="82" spans="1:6">
      <c r="A82" s="259"/>
      <c r="B82" s="287" t="s">
        <v>2561</v>
      </c>
      <c r="C82" s="251"/>
      <c r="D82" s="285"/>
      <c r="E82" s="257"/>
      <c r="F82" s="258"/>
    </row>
    <row r="83" spans="1:6">
      <c r="A83" s="261" t="s">
        <v>729</v>
      </c>
      <c r="B83" s="262" t="s">
        <v>1857</v>
      </c>
      <c r="C83" s="263" t="s">
        <v>597</v>
      </c>
      <c r="D83" s="263">
        <v>1</v>
      </c>
      <c r="E83" s="97"/>
      <c r="F83" s="268">
        <f>D83*E83</f>
        <v>0</v>
      </c>
    </row>
    <row r="84" spans="1:6">
      <c r="A84" s="264"/>
      <c r="B84" s="281" t="s">
        <v>2550</v>
      </c>
      <c r="C84" s="266"/>
      <c r="D84" s="266"/>
      <c r="E84" s="267"/>
      <c r="F84" s="268"/>
    </row>
    <row r="85" spans="1:6">
      <c r="A85" s="240">
        <v>5</v>
      </c>
      <c r="B85" s="269" t="s">
        <v>2562</v>
      </c>
      <c r="C85" s="270"/>
      <c r="D85" s="271"/>
      <c r="E85" s="272"/>
      <c r="F85" s="244"/>
    </row>
    <row r="86" spans="1:6" ht="25.5">
      <c r="A86" s="289" t="s">
        <v>740</v>
      </c>
      <c r="B86" s="290" t="s">
        <v>2563</v>
      </c>
      <c r="C86" s="291" t="s">
        <v>12</v>
      </c>
      <c r="D86" s="292">
        <v>5</v>
      </c>
      <c r="E86" s="97"/>
      <c r="F86" s="268">
        <f>D86*E86</f>
        <v>0</v>
      </c>
    </row>
    <row r="87" spans="1:6" ht="25.5">
      <c r="A87" s="289" t="s">
        <v>742</v>
      </c>
      <c r="B87" s="255" t="s">
        <v>2564</v>
      </c>
      <c r="C87" s="256" t="s">
        <v>105</v>
      </c>
      <c r="D87" s="292">
        <v>500</v>
      </c>
      <c r="E87" s="97"/>
      <c r="F87" s="268">
        <f>D87*E87</f>
        <v>0</v>
      </c>
    </row>
    <row r="88" spans="1:6" ht="25.5">
      <c r="A88" s="289" t="s">
        <v>744</v>
      </c>
      <c r="B88" s="255" t="s">
        <v>2565</v>
      </c>
      <c r="C88" s="256" t="s">
        <v>105</v>
      </c>
      <c r="D88" s="292">
        <v>500</v>
      </c>
      <c r="E88" s="97"/>
      <c r="F88" s="268">
        <f t="shared" ref="F88:F94" si="1">D88*E88</f>
        <v>0</v>
      </c>
    </row>
    <row r="89" spans="1:6">
      <c r="A89" s="289" t="s">
        <v>2566</v>
      </c>
      <c r="B89" s="255" t="s">
        <v>2567</v>
      </c>
      <c r="C89" s="256" t="s">
        <v>12</v>
      </c>
      <c r="D89" s="292">
        <v>32</v>
      </c>
      <c r="E89" s="97"/>
      <c r="F89" s="268">
        <f t="shared" si="1"/>
        <v>0</v>
      </c>
    </row>
    <row r="90" spans="1:6">
      <c r="A90" s="289" t="s">
        <v>2568</v>
      </c>
      <c r="B90" s="255" t="s">
        <v>2569</v>
      </c>
      <c r="C90" s="256" t="s">
        <v>12</v>
      </c>
      <c r="D90" s="292">
        <v>2</v>
      </c>
      <c r="E90" s="97"/>
      <c r="F90" s="268">
        <f t="shared" si="1"/>
        <v>0</v>
      </c>
    </row>
    <row r="91" spans="1:6">
      <c r="A91" s="289" t="s">
        <v>2570</v>
      </c>
      <c r="B91" s="255" t="s">
        <v>2571</v>
      </c>
      <c r="C91" s="256" t="s">
        <v>12</v>
      </c>
      <c r="D91" s="292">
        <v>2</v>
      </c>
      <c r="E91" s="97"/>
      <c r="F91" s="268">
        <f t="shared" si="1"/>
        <v>0</v>
      </c>
    </row>
    <row r="92" spans="1:6">
      <c r="A92" s="289" t="s">
        <v>2572</v>
      </c>
      <c r="B92" s="255" t="s">
        <v>2573</v>
      </c>
      <c r="C92" s="256" t="s">
        <v>597</v>
      </c>
      <c r="D92" s="292">
        <v>2</v>
      </c>
      <c r="E92" s="97"/>
      <c r="F92" s="268">
        <f t="shared" si="1"/>
        <v>0</v>
      </c>
    </row>
    <row r="93" spans="1:6">
      <c r="A93" s="289" t="s">
        <v>2574</v>
      </c>
      <c r="B93" s="255" t="s">
        <v>2575</v>
      </c>
      <c r="C93" s="256" t="s">
        <v>597</v>
      </c>
      <c r="D93" s="292">
        <v>1</v>
      </c>
      <c r="E93" s="97"/>
      <c r="F93" s="268">
        <f t="shared" si="1"/>
        <v>0</v>
      </c>
    </row>
    <row r="94" spans="1:6">
      <c r="A94" s="289" t="s">
        <v>2576</v>
      </c>
      <c r="B94" s="255" t="s">
        <v>2577</v>
      </c>
      <c r="C94" s="256" t="s">
        <v>597</v>
      </c>
      <c r="D94" s="292">
        <v>1</v>
      </c>
      <c r="E94" s="97"/>
      <c r="F94" s="268">
        <f t="shared" si="1"/>
        <v>0</v>
      </c>
    </row>
    <row r="95" spans="1:6">
      <c r="A95" s="264"/>
      <c r="B95" s="265"/>
      <c r="C95" s="266"/>
      <c r="D95" s="266"/>
      <c r="E95" s="267"/>
      <c r="F95" s="268"/>
    </row>
    <row r="96" spans="1:6">
      <c r="A96" s="240">
        <v>6</v>
      </c>
      <c r="B96" s="269" t="s">
        <v>2578</v>
      </c>
      <c r="C96" s="270"/>
      <c r="D96" s="271"/>
      <c r="E96" s="272"/>
      <c r="F96" s="244"/>
    </row>
    <row r="97" spans="1:6">
      <c r="A97" s="273" t="s">
        <v>2579</v>
      </c>
      <c r="B97" s="293" t="s">
        <v>2580</v>
      </c>
      <c r="C97" s="276" t="s">
        <v>12</v>
      </c>
      <c r="D97" s="274">
        <v>4</v>
      </c>
      <c r="E97" s="96"/>
      <c r="F97" s="260">
        <f t="shared" ref="F97:F104" si="2">D97*E97</f>
        <v>0</v>
      </c>
    </row>
    <row r="98" spans="1:6">
      <c r="A98" s="294"/>
      <c r="B98" s="250" t="s">
        <v>2581</v>
      </c>
      <c r="C98" s="251"/>
      <c r="D98" s="295"/>
      <c r="E98" s="296"/>
      <c r="F98" s="253"/>
    </row>
    <row r="99" spans="1:6" ht="25.5">
      <c r="A99" s="289"/>
      <c r="B99" s="255" t="s">
        <v>2582</v>
      </c>
      <c r="C99" s="256"/>
      <c r="D99" s="297"/>
      <c r="E99" s="298"/>
      <c r="F99" s="258"/>
    </row>
    <row r="100" spans="1:6">
      <c r="A100" s="273" t="s">
        <v>2583</v>
      </c>
      <c r="B100" s="299" t="s">
        <v>2584</v>
      </c>
      <c r="C100" s="276" t="s">
        <v>12</v>
      </c>
      <c r="D100" s="274">
        <v>1</v>
      </c>
      <c r="E100" s="96"/>
      <c r="F100" s="260">
        <f t="shared" si="2"/>
        <v>0</v>
      </c>
    </row>
    <row r="101" spans="1:6">
      <c r="A101" s="294"/>
      <c r="B101" s="250" t="s">
        <v>2585</v>
      </c>
      <c r="C101" s="251"/>
      <c r="D101" s="295"/>
      <c r="E101" s="296"/>
      <c r="F101" s="253"/>
    </row>
    <row r="102" spans="1:6">
      <c r="A102" s="273" t="s">
        <v>2586</v>
      </c>
      <c r="B102" s="300" t="s">
        <v>2587</v>
      </c>
      <c r="C102" s="276" t="s">
        <v>12</v>
      </c>
      <c r="D102" s="274">
        <v>2</v>
      </c>
      <c r="E102" s="97"/>
      <c r="F102" s="268">
        <f t="shared" si="2"/>
        <v>0</v>
      </c>
    </row>
    <row r="103" spans="1:6">
      <c r="A103" s="273" t="s">
        <v>2588</v>
      </c>
      <c r="B103" s="300" t="s">
        <v>2589</v>
      </c>
      <c r="C103" s="276" t="s">
        <v>12</v>
      </c>
      <c r="D103" s="274">
        <v>4</v>
      </c>
      <c r="E103" s="97"/>
      <c r="F103" s="268">
        <f t="shared" si="2"/>
        <v>0</v>
      </c>
    </row>
    <row r="104" spans="1:6">
      <c r="A104" s="273" t="s">
        <v>2590</v>
      </c>
      <c r="B104" s="300" t="s">
        <v>2591</v>
      </c>
      <c r="C104" s="263" t="s">
        <v>12</v>
      </c>
      <c r="D104" s="301">
        <v>3</v>
      </c>
      <c r="E104" s="97"/>
      <c r="F104" s="268">
        <f t="shared" si="2"/>
        <v>0</v>
      </c>
    </row>
    <row r="105" spans="1:6">
      <c r="A105" s="249"/>
      <c r="B105" s="302" t="s">
        <v>2592</v>
      </c>
      <c r="C105" s="256"/>
      <c r="D105" s="295"/>
      <c r="E105" s="267"/>
      <c r="F105" s="268"/>
    </row>
    <row r="106" spans="1:6">
      <c r="A106" s="264"/>
      <c r="B106" s="265"/>
      <c r="C106" s="266"/>
      <c r="D106" s="266"/>
      <c r="E106" s="267"/>
      <c r="F106" s="268"/>
    </row>
    <row r="107" spans="1:6">
      <c r="A107" s="240">
        <v>7</v>
      </c>
      <c r="B107" s="269" t="s">
        <v>2593</v>
      </c>
      <c r="C107" s="270"/>
      <c r="D107" s="271"/>
      <c r="E107" s="272"/>
      <c r="F107" s="244"/>
    </row>
    <row r="108" spans="1:6">
      <c r="A108" s="303" t="s">
        <v>2594</v>
      </c>
      <c r="B108" s="304" t="s">
        <v>2595</v>
      </c>
      <c r="C108" s="291" t="s">
        <v>12</v>
      </c>
      <c r="D108" s="292">
        <v>1</v>
      </c>
      <c r="E108" s="97"/>
      <c r="F108" s="268">
        <f>D108*E108</f>
        <v>0</v>
      </c>
    </row>
    <row r="109" spans="1:6">
      <c r="A109" s="303" t="s">
        <v>2596</v>
      </c>
      <c r="B109" s="305" t="s">
        <v>2597</v>
      </c>
      <c r="C109" s="263" t="s">
        <v>12</v>
      </c>
      <c r="D109" s="292">
        <v>1</v>
      </c>
      <c r="E109" s="97"/>
      <c r="F109" s="268">
        <f>D109*E109</f>
        <v>0</v>
      </c>
    </row>
    <row r="110" spans="1:6">
      <c r="A110" s="303" t="s">
        <v>2598</v>
      </c>
      <c r="B110" s="305" t="s">
        <v>2599</v>
      </c>
      <c r="C110" s="263" t="s">
        <v>12</v>
      </c>
      <c r="D110" s="292">
        <v>1</v>
      </c>
      <c r="E110" s="97"/>
      <c r="F110" s="268">
        <f t="shared" ref="F110:F116" si="3">D110*E110</f>
        <v>0</v>
      </c>
    </row>
    <row r="111" spans="1:6">
      <c r="A111" s="303" t="s">
        <v>2600</v>
      </c>
      <c r="B111" s="305" t="s">
        <v>2601</v>
      </c>
      <c r="C111" s="263" t="s">
        <v>12</v>
      </c>
      <c r="D111" s="292">
        <v>1</v>
      </c>
      <c r="E111" s="97"/>
      <c r="F111" s="268">
        <f t="shared" si="3"/>
        <v>0</v>
      </c>
    </row>
    <row r="112" spans="1:6">
      <c r="A112" s="303" t="s">
        <v>2602</v>
      </c>
      <c r="B112" s="305" t="s">
        <v>2603</v>
      </c>
      <c r="C112" s="263" t="s">
        <v>12</v>
      </c>
      <c r="D112" s="292">
        <v>1</v>
      </c>
      <c r="E112" s="97"/>
      <c r="F112" s="268">
        <f t="shared" si="3"/>
        <v>0</v>
      </c>
    </row>
    <row r="113" spans="1:6">
      <c r="A113" s="303" t="s">
        <v>2604</v>
      </c>
      <c r="B113" s="305" t="s">
        <v>2605</v>
      </c>
      <c r="C113" s="263" t="s">
        <v>12</v>
      </c>
      <c r="D113" s="292">
        <v>1</v>
      </c>
      <c r="E113" s="97"/>
      <c r="F113" s="268">
        <f t="shared" si="3"/>
        <v>0</v>
      </c>
    </row>
    <row r="114" spans="1:6">
      <c r="A114" s="303" t="s">
        <v>2606</v>
      </c>
      <c r="B114" s="305" t="s">
        <v>2607</v>
      </c>
      <c r="C114" s="263" t="s">
        <v>12</v>
      </c>
      <c r="D114" s="292">
        <v>1</v>
      </c>
      <c r="E114" s="97"/>
      <c r="F114" s="268">
        <f t="shared" si="3"/>
        <v>0</v>
      </c>
    </row>
    <row r="115" spans="1:6">
      <c r="A115" s="303" t="s">
        <v>2608</v>
      </c>
      <c r="B115" s="305" t="s">
        <v>2609</v>
      </c>
      <c r="C115" s="263" t="s">
        <v>12</v>
      </c>
      <c r="D115" s="292">
        <v>1</v>
      </c>
      <c r="E115" s="97"/>
      <c r="F115" s="268">
        <f t="shared" si="3"/>
        <v>0</v>
      </c>
    </row>
    <row r="116" spans="1:6">
      <c r="A116" s="303" t="s">
        <v>2610</v>
      </c>
      <c r="B116" s="305" t="s">
        <v>2611</v>
      </c>
      <c r="C116" s="263" t="s">
        <v>597</v>
      </c>
      <c r="D116" s="292">
        <v>1</v>
      </c>
      <c r="E116" s="97"/>
      <c r="F116" s="268">
        <f t="shared" si="3"/>
        <v>0</v>
      </c>
    </row>
    <row r="117" spans="1:6">
      <c r="A117" s="264"/>
      <c r="B117" s="265"/>
      <c r="C117" s="266"/>
      <c r="D117" s="266"/>
      <c r="E117" s="267"/>
      <c r="F117" s="268"/>
    </row>
    <row r="118" spans="1:6">
      <c r="A118" s="240">
        <v>8</v>
      </c>
      <c r="B118" s="269" t="s">
        <v>2612</v>
      </c>
      <c r="C118" s="270"/>
      <c r="D118" s="271"/>
      <c r="E118" s="272"/>
      <c r="F118" s="244"/>
    </row>
    <row r="119" spans="1:6">
      <c r="A119" s="303" t="s">
        <v>2613</v>
      </c>
      <c r="B119" s="304" t="s">
        <v>2614</v>
      </c>
      <c r="C119" s="291" t="s">
        <v>597</v>
      </c>
      <c r="D119" s="292">
        <v>1</v>
      </c>
      <c r="E119" s="97"/>
      <c r="F119" s="268">
        <f>D119*E119</f>
        <v>0</v>
      </c>
    </row>
    <row r="120" spans="1:6">
      <c r="A120" s="303" t="s">
        <v>2615</v>
      </c>
      <c r="B120" s="305" t="s">
        <v>2616</v>
      </c>
      <c r="C120" s="263" t="s">
        <v>597</v>
      </c>
      <c r="D120" s="292">
        <v>1</v>
      </c>
      <c r="E120" s="97"/>
      <c r="F120" s="268">
        <f>D120*E120</f>
        <v>0</v>
      </c>
    </row>
    <row r="121" spans="1:6">
      <c r="A121" s="303" t="s">
        <v>2617</v>
      </c>
      <c r="B121" s="305" t="s">
        <v>2618</v>
      </c>
      <c r="C121" s="263" t="s">
        <v>597</v>
      </c>
      <c r="D121" s="292">
        <v>1</v>
      </c>
      <c r="E121" s="97"/>
      <c r="F121" s="268">
        <f t="shared" ref="F121:F129" si="4">D121*E121</f>
        <v>0</v>
      </c>
    </row>
    <row r="122" spans="1:6">
      <c r="A122" s="303" t="s">
        <v>2619</v>
      </c>
      <c r="B122" s="305" t="s">
        <v>2620</v>
      </c>
      <c r="C122" s="263" t="s">
        <v>597</v>
      </c>
      <c r="D122" s="292">
        <v>1</v>
      </c>
      <c r="E122" s="97"/>
      <c r="F122" s="268">
        <f t="shared" si="4"/>
        <v>0</v>
      </c>
    </row>
    <row r="123" spans="1:6">
      <c r="A123" s="303" t="s">
        <v>2621</v>
      </c>
      <c r="B123" s="305" t="s">
        <v>2622</v>
      </c>
      <c r="C123" s="263" t="s">
        <v>597</v>
      </c>
      <c r="D123" s="292">
        <v>1</v>
      </c>
      <c r="E123" s="97"/>
      <c r="F123" s="268">
        <f t="shared" si="4"/>
        <v>0</v>
      </c>
    </row>
    <row r="124" spans="1:6">
      <c r="A124" s="303" t="s">
        <v>2623</v>
      </c>
      <c r="B124" s="305" t="s">
        <v>2624</v>
      </c>
      <c r="C124" s="263" t="s">
        <v>12</v>
      </c>
      <c r="D124" s="292">
        <v>8</v>
      </c>
      <c r="E124" s="97"/>
      <c r="F124" s="268">
        <f t="shared" si="4"/>
        <v>0</v>
      </c>
    </row>
    <row r="125" spans="1:6">
      <c r="A125" s="303" t="s">
        <v>2625</v>
      </c>
      <c r="B125" s="305" t="s">
        <v>2626</v>
      </c>
      <c r="C125" s="263" t="s">
        <v>12</v>
      </c>
      <c r="D125" s="292">
        <v>4</v>
      </c>
      <c r="E125" s="97"/>
      <c r="F125" s="268">
        <f t="shared" si="4"/>
        <v>0</v>
      </c>
    </row>
    <row r="126" spans="1:6">
      <c r="A126" s="303" t="s">
        <v>2627</v>
      </c>
      <c r="B126" s="305" t="s">
        <v>2628</v>
      </c>
      <c r="C126" s="263" t="s">
        <v>12</v>
      </c>
      <c r="D126" s="292">
        <v>2</v>
      </c>
      <c r="E126" s="97"/>
      <c r="F126" s="268">
        <f t="shared" si="4"/>
        <v>0</v>
      </c>
    </row>
    <row r="127" spans="1:6">
      <c r="A127" s="303" t="s">
        <v>2629</v>
      </c>
      <c r="B127" s="305" t="s">
        <v>2630</v>
      </c>
      <c r="C127" s="263" t="s">
        <v>597</v>
      </c>
      <c r="D127" s="292">
        <v>1</v>
      </c>
      <c r="E127" s="97"/>
      <c r="F127" s="268">
        <f t="shared" si="4"/>
        <v>0</v>
      </c>
    </row>
    <row r="128" spans="1:6">
      <c r="A128" s="303" t="s">
        <v>2631</v>
      </c>
      <c r="B128" s="305" t="s">
        <v>2632</v>
      </c>
      <c r="C128" s="263" t="s">
        <v>597</v>
      </c>
      <c r="D128" s="292">
        <v>1</v>
      </c>
      <c r="E128" s="97"/>
      <c r="F128" s="268">
        <f t="shared" si="4"/>
        <v>0</v>
      </c>
    </row>
    <row r="129" spans="1:6">
      <c r="A129" s="303" t="s">
        <v>2633</v>
      </c>
      <c r="B129" s="305" t="s">
        <v>2634</v>
      </c>
      <c r="C129" s="263" t="s">
        <v>597</v>
      </c>
      <c r="D129" s="292">
        <v>1</v>
      </c>
      <c r="E129" s="97"/>
      <c r="F129" s="268">
        <f t="shared" si="4"/>
        <v>0</v>
      </c>
    </row>
    <row r="130" spans="1:6">
      <c r="A130" s="264"/>
      <c r="B130" s="265"/>
      <c r="C130" s="266"/>
      <c r="D130" s="266"/>
      <c r="E130" s="267"/>
      <c r="F130" s="268"/>
    </row>
    <row r="131" spans="1:6">
      <c r="A131" s="240">
        <v>9</v>
      </c>
      <c r="B131" s="269" t="s">
        <v>2635</v>
      </c>
      <c r="C131" s="270"/>
      <c r="D131" s="271"/>
      <c r="E131" s="272"/>
      <c r="F131" s="244"/>
    </row>
    <row r="132" spans="1:6">
      <c r="A132" s="303" t="s">
        <v>1119</v>
      </c>
      <c r="B132" s="305" t="s">
        <v>741</v>
      </c>
      <c r="C132" s="263" t="s">
        <v>597</v>
      </c>
      <c r="D132" s="306">
        <v>1</v>
      </c>
      <c r="E132" s="97"/>
      <c r="F132" s="268">
        <f>D132*E132</f>
        <v>0</v>
      </c>
    </row>
    <row r="133" spans="1:6">
      <c r="A133" s="303" t="s">
        <v>2636</v>
      </c>
      <c r="B133" s="305" t="s">
        <v>743</v>
      </c>
      <c r="C133" s="263" t="s">
        <v>597</v>
      </c>
      <c r="D133" s="306">
        <v>1</v>
      </c>
      <c r="E133" s="97"/>
      <c r="F133" s="268">
        <f>D133*E133</f>
        <v>0</v>
      </c>
    </row>
    <row r="134" spans="1:6">
      <c r="A134" s="303" t="s">
        <v>2637</v>
      </c>
      <c r="B134" s="305" t="s">
        <v>2638</v>
      </c>
      <c r="C134" s="263" t="s">
        <v>597</v>
      </c>
      <c r="D134" s="306">
        <v>1</v>
      </c>
      <c r="E134" s="97"/>
      <c r="F134" s="268">
        <f>D134*E134</f>
        <v>0</v>
      </c>
    </row>
    <row r="135" spans="1:6">
      <c r="A135" s="303" t="s">
        <v>2639</v>
      </c>
      <c r="B135" s="305" t="s">
        <v>2640</v>
      </c>
      <c r="C135" s="263" t="s">
        <v>597</v>
      </c>
      <c r="D135" s="306">
        <v>1</v>
      </c>
      <c r="E135" s="97"/>
      <c r="F135" s="268">
        <f>D135*E135</f>
        <v>0</v>
      </c>
    </row>
    <row r="136" spans="1:6">
      <c r="A136" s="307" t="s">
        <v>747</v>
      </c>
      <c r="B136" s="308" t="s">
        <v>748</v>
      </c>
      <c r="C136" s="309" t="s">
        <v>597</v>
      </c>
      <c r="D136" s="310">
        <v>1</v>
      </c>
      <c r="E136" s="73"/>
      <c r="F136" s="311">
        <f t="shared" ref="F136" si="5">D136*E136</f>
        <v>0</v>
      </c>
    </row>
    <row r="137" spans="1:6" ht="15.75" thickBot="1">
      <c r="A137" s="266"/>
      <c r="B137" s="312"/>
      <c r="C137" s="266"/>
      <c r="D137" s="313"/>
      <c r="E137" s="314"/>
      <c r="F137" s="315"/>
    </row>
    <row r="138" spans="1:6" ht="19.5" thickBot="1">
      <c r="A138" s="316"/>
      <c r="B138" s="317" t="s">
        <v>746</v>
      </c>
      <c r="C138" s="318"/>
      <c r="D138" s="319"/>
      <c r="E138" s="320"/>
      <c r="F138" s="321">
        <f>SUM(F8:F136)</f>
        <v>0</v>
      </c>
    </row>
    <row r="139" spans="1:6" ht="19.5" thickBot="1">
      <c r="A139" s="322"/>
      <c r="B139" s="322"/>
      <c r="C139" s="323"/>
      <c r="D139" s="324"/>
      <c r="E139" s="325"/>
      <c r="F139" s="326"/>
    </row>
  </sheetData>
  <sheetProtection password="CA0F" sheet="1" objects="1" scenarios="1"/>
  <mergeCells count="2">
    <mergeCell ref="D1:F1"/>
    <mergeCell ref="D2:F3"/>
  </mergeCells>
  <pageMargins left="0.70866141732283472" right="0.70866141732283472" top="0.78740157480314965" bottom="0.78740157480314965" header="0.31496062992125984" footer="0.31496062992125984"/>
  <pageSetup paperSize="9" scale="82" orientation="landscape" r:id="rId1"/>
  <headerFooter>
    <oddFooter>Stránka &amp;P</oddFooter>
  </headerFooter>
  <rowBreaks count="4" manualBreakCount="4">
    <brk id="31" max="5" man="1"/>
    <brk id="65" max="5" man="1"/>
    <brk id="95" max="5" man="1"/>
    <brk id="105"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174"/>
  <sheetViews>
    <sheetView showGridLines="0" showZeros="0" view="pageBreakPreview" zoomScaleNormal="100" zoomScaleSheetLayoutView="100" workbookViewId="0">
      <selection activeCell="L42" sqref="L42"/>
    </sheetView>
  </sheetViews>
  <sheetFormatPr defaultRowHeight="12.75"/>
  <cols>
    <col min="1" max="1" width="4.42578125" style="147" customWidth="1"/>
    <col min="2" max="2" width="11.5703125" style="147" customWidth="1"/>
    <col min="3" max="3" width="48.5703125" style="147" customWidth="1"/>
    <col min="4" max="4" width="5.5703125" style="147" customWidth="1"/>
    <col min="5" max="5" width="11.28515625" style="205" customWidth="1"/>
    <col min="6" max="6" width="23.85546875" style="200" customWidth="1"/>
    <col min="7" max="7" width="24.5703125" style="200" customWidth="1"/>
    <col min="8" max="11" width="9.140625" style="147"/>
    <col min="12" max="12" width="75.42578125" style="147" customWidth="1"/>
    <col min="13" max="13" width="45.28515625" style="147" customWidth="1"/>
    <col min="14" max="256" width="9.140625" style="147"/>
    <col min="257" max="257" width="4.42578125" style="147" customWidth="1"/>
    <col min="258" max="258" width="11.5703125" style="147" customWidth="1"/>
    <col min="259" max="259" width="40.42578125" style="147" customWidth="1"/>
    <col min="260" max="260" width="5.5703125" style="147" customWidth="1"/>
    <col min="261" max="261" width="8.5703125" style="147" customWidth="1"/>
    <col min="262" max="262" width="9.85546875" style="147" customWidth="1"/>
    <col min="263" max="263" width="13.85546875" style="147" customWidth="1"/>
    <col min="264" max="267" width="9.140625" style="147"/>
    <col min="268" max="268" width="75.42578125" style="147" customWidth="1"/>
    <col min="269" max="269" width="45.28515625" style="147" customWidth="1"/>
    <col min="270" max="512" width="9.140625" style="147"/>
    <col min="513" max="513" width="4.42578125" style="147" customWidth="1"/>
    <col min="514" max="514" width="11.5703125" style="147" customWidth="1"/>
    <col min="515" max="515" width="40.42578125" style="147" customWidth="1"/>
    <col min="516" max="516" width="5.5703125" style="147" customWidth="1"/>
    <col min="517" max="517" width="8.5703125" style="147" customWidth="1"/>
    <col min="518" max="518" width="9.85546875" style="147" customWidth="1"/>
    <col min="519" max="519" width="13.85546875" style="147" customWidth="1"/>
    <col min="520" max="523" width="9.140625" style="147"/>
    <col min="524" max="524" width="75.42578125" style="147" customWidth="1"/>
    <col min="525" max="525" width="45.28515625" style="147" customWidth="1"/>
    <col min="526" max="768" width="9.140625" style="147"/>
    <col min="769" max="769" width="4.42578125" style="147" customWidth="1"/>
    <col min="770" max="770" width="11.5703125" style="147" customWidth="1"/>
    <col min="771" max="771" width="40.42578125" style="147" customWidth="1"/>
    <col min="772" max="772" width="5.5703125" style="147" customWidth="1"/>
    <col min="773" max="773" width="8.5703125" style="147" customWidth="1"/>
    <col min="774" max="774" width="9.85546875" style="147" customWidth="1"/>
    <col min="775" max="775" width="13.85546875" style="147" customWidth="1"/>
    <col min="776" max="779" width="9.140625" style="147"/>
    <col min="780" max="780" width="75.42578125" style="147" customWidth="1"/>
    <col min="781" max="781" width="45.28515625" style="147" customWidth="1"/>
    <col min="782" max="1024" width="9.140625" style="147"/>
    <col min="1025" max="1025" width="4.42578125" style="147" customWidth="1"/>
    <col min="1026" max="1026" width="11.5703125" style="147" customWidth="1"/>
    <col min="1027" max="1027" width="40.42578125" style="147" customWidth="1"/>
    <col min="1028" max="1028" width="5.5703125" style="147" customWidth="1"/>
    <col min="1029" max="1029" width="8.5703125" style="147" customWidth="1"/>
    <col min="1030" max="1030" width="9.85546875" style="147" customWidth="1"/>
    <col min="1031" max="1031" width="13.85546875" style="147" customWidth="1"/>
    <col min="1032" max="1035" width="9.140625" style="147"/>
    <col min="1036" max="1036" width="75.42578125" style="147" customWidth="1"/>
    <col min="1037" max="1037" width="45.28515625" style="147" customWidth="1"/>
    <col min="1038" max="1280" width="9.140625" style="147"/>
    <col min="1281" max="1281" width="4.42578125" style="147" customWidth="1"/>
    <col min="1282" max="1282" width="11.5703125" style="147" customWidth="1"/>
    <col min="1283" max="1283" width="40.42578125" style="147" customWidth="1"/>
    <col min="1284" max="1284" width="5.5703125" style="147" customWidth="1"/>
    <col min="1285" max="1285" width="8.5703125" style="147" customWidth="1"/>
    <col min="1286" max="1286" width="9.85546875" style="147" customWidth="1"/>
    <col min="1287" max="1287" width="13.85546875" style="147" customWidth="1"/>
    <col min="1288" max="1291" width="9.140625" style="147"/>
    <col min="1292" max="1292" width="75.42578125" style="147" customWidth="1"/>
    <col min="1293" max="1293" width="45.28515625" style="147" customWidth="1"/>
    <col min="1294" max="1536" width="9.140625" style="147"/>
    <col min="1537" max="1537" width="4.42578125" style="147" customWidth="1"/>
    <col min="1538" max="1538" width="11.5703125" style="147" customWidth="1"/>
    <col min="1539" max="1539" width="40.42578125" style="147" customWidth="1"/>
    <col min="1540" max="1540" width="5.5703125" style="147" customWidth="1"/>
    <col min="1541" max="1541" width="8.5703125" style="147" customWidth="1"/>
    <col min="1542" max="1542" width="9.85546875" style="147" customWidth="1"/>
    <col min="1543" max="1543" width="13.85546875" style="147" customWidth="1"/>
    <col min="1544" max="1547" width="9.140625" style="147"/>
    <col min="1548" max="1548" width="75.42578125" style="147" customWidth="1"/>
    <col min="1549" max="1549" width="45.28515625" style="147" customWidth="1"/>
    <col min="1550" max="1792" width="9.140625" style="147"/>
    <col min="1793" max="1793" width="4.42578125" style="147" customWidth="1"/>
    <col min="1794" max="1794" width="11.5703125" style="147" customWidth="1"/>
    <col min="1795" max="1795" width="40.42578125" style="147" customWidth="1"/>
    <col min="1796" max="1796" width="5.5703125" style="147" customWidth="1"/>
    <col min="1797" max="1797" width="8.5703125" style="147" customWidth="1"/>
    <col min="1798" max="1798" width="9.85546875" style="147" customWidth="1"/>
    <col min="1799" max="1799" width="13.85546875" style="147" customWidth="1"/>
    <col min="1800" max="1803" width="9.140625" style="147"/>
    <col min="1804" max="1804" width="75.42578125" style="147" customWidth="1"/>
    <col min="1805" max="1805" width="45.28515625" style="147" customWidth="1"/>
    <col min="1806" max="2048" width="9.140625" style="147"/>
    <col min="2049" max="2049" width="4.42578125" style="147" customWidth="1"/>
    <col min="2050" max="2050" width="11.5703125" style="147" customWidth="1"/>
    <col min="2051" max="2051" width="40.42578125" style="147" customWidth="1"/>
    <col min="2052" max="2052" width="5.5703125" style="147" customWidth="1"/>
    <col min="2053" max="2053" width="8.5703125" style="147" customWidth="1"/>
    <col min="2054" max="2054" width="9.85546875" style="147" customWidth="1"/>
    <col min="2055" max="2055" width="13.85546875" style="147" customWidth="1"/>
    <col min="2056" max="2059" width="9.140625" style="147"/>
    <col min="2060" max="2060" width="75.42578125" style="147" customWidth="1"/>
    <col min="2061" max="2061" width="45.28515625" style="147" customWidth="1"/>
    <col min="2062" max="2304" width="9.140625" style="147"/>
    <col min="2305" max="2305" width="4.42578125" style="147" customWidth="1"/>
    <col min="2306" max="2306" width="11.5703125" style="147" customWidth="1"/>
    <col min="2307" max="2307" width="40.42578125" style="147" customWidth="1"/>
    <col min="2308" max="2308" width="5.5703125" style="147" customWidth="1"/>
    <col min="2309" max="2309" width="8.5703125" style="147" customWidth="1"/>
    <col min="2310" max="2310" width="9.85546875" style="147" customWidth="1"/>
    <col min="2311" max="2311" width="13.85546875" style="147" customWidth="1"/>
    <col min="2312" max="2315" width="9.140625" style="147"/>
    <col min="2316" max="2316" width="75.42578125" style="147" customWidth="1"/>
    <col min="2317" max="2317" width="45.28515625" style="147" customWidth="1"/>
    <col min="2318" max="2560" width="9.140625" style="147"/>
    <col min="2561" max="2561" width="4.42578125" style="147" customWidth="1"/>
    <col min="2562" max="2562" width="11.5703125" style="147" customWidth="1"/>
    <col min="2563" max="2563" width="40.42578125" style="147" customWidth="1"/>
    <col min="2564" max="2564" width="5.5703125" style="147" customWidth="1"/>
    <col min="2565" max="2565" width="8.5703125" style="147" customWidth="1"/>
    <col min="2566" max="2566" width="9.85546875" style="147" customWidth="1"/>
    <col min="2567" max="2567" width="13.85546875" style="147" customWidth="1"/>
    <col min="2568" max="2571" width="9.140625" style="147"/>
    <col min="2572" max="2572" width="75.42578125" style="147" customWidth="1"/>
    <col min="2573" max="2573" width="45.28515625" style="147" customWidth="1"/>
    <col min="2574" max="2816" width="9.140625" style="147"/>
    <col min="2817" max="2817" width="4.42578125" style="147" customWidth="1"/>
    <col min="2818" max="2818" width="11.5703125" style="147" customWidth="1"/>
    <col min="2819" max="2819" width="40.42578125" style="147" customWidth="1"/>
    <col min="2820" max="2820" width="5.5703125" style="147" customWidth="1"/>
    <col min="2821" max="2821" width="8.5703125" style="147" customWidth="1"/>
    <col min="2822" max="2822" width="9.85546875" style="147" customWidth="1"/>
    <col min="2823" max="2823" width="13.85546875" style="147" customWidth="1"/>
    <col min="2824" max="2827" width="9.140625" style="147"/>
    <col min="2828" max="2828" width="75.42578125" style="147" customWidth="1"/>
    <col min="2829" max="2829" width="45.28515625" style="147" customWidth="1"/>
    <col min="2830" max="3072" width="9.140625" style="147"/>
    <col min="3073" max="3073" width="4.42578125" style="147" customWidth="1"/>
    <col min="3074" max="3074" width="11.5703125" style="147" customWidth="1"/>
    <col min="3075" max="3075" width="40.42578125" style="147" customWidth="1"/>
    <col min="3076" max="3076" width="5.5703125" style="147" customWidth="1"/>
    <col min="3077" max="3077" width="8.5703125" style="147" customWidth="1"/>
    <col min="3078" max="3078" width="9.85546875" style="147" customWidth="1"/>
    <col min="3079" max="3079" width="13.85546875" style="147" customWidth="1"/>
    <col min="3080" max="3083" width="9.140625" style="147"/>
    <col min="3084" max="3084" width="75.42578125" style="147" customWidth="1"/>
    <col min="3085" max="3085" width="45.28515625" style="147" customWidth="1"/>
    <col min="3086" max="3328" width="9.140625" style="147"/>
    <col min="3329" max="3329" width="4.42578125" style="147" customWidth="1"/>
    <col min="3330" max="3330" width="11.5703125" style="147" customWidth="1"/>
    <col min="3331" max="3331" width="40.42578125" style="147" customWidth="1"/>
    <col min="3332" max="3332" width="5.5703125" style="147" customWidth="1"/>
    <col min="3333" max="3333" width="8.5703125" style="147" customWidth="1"/>
    <col min="3334" max="3334" width="9.85546875" style="147" customWidth="1"/>
    <col min="3335" max="3335" width="13.85546875" style="147" customWidth="1"/>
    <col min="3336" max="3339" width="9.140625" style="147"/>
    <col min="3340" max="3340" width="75.42578125" style="147" customWidth="1"/>
    <col min="3341" max="3341" width="45.28515625" style="147" customWidth="1"/>
    <col min="3342" max="3584" width="9.140625" style="147"/>
    <col min="3585" max="3585" width="4.42578125" style="147" customWidth="1"/>
    <col min="3586" max="3586" width="11.5703125" style="147" customWidth="1"/>
    <col min="3587" max="3587" width="40.42578125" style="147" customWidth="1"/>
    <col min="3588" max="3588" width="5.5703125" style="147" customWidth="1"/>
    <col min="3589" max="3589" width="8.5703125" style="147" customWidth="1"/>
    <col min="3590" max="3590" width="9.85546875" style="147" customWidth="1"/>
    <col min="3591" max="3591" width="13.85546875" style="147" customWidth="1"/>
    <col min="3592" max="3595" width="9.140625" style="147"/>
    <col min="3596" max="3596" width="75.42578125" style="147" customWidth="1"/>
    <col min="3597" max="3597" width="45.28515625" style="147" customWidth="1"/>
    <col min="3598" max="3840" width="9.140625" style="147"/>
    <col min="3841" max="3841" width="4.42578125" style="147" customWidth="1"/>
    <col min="3842" max="3842" width="11.5703125" style="147" customWidth="1"/>
    <col min="3843" max="3843" width="40.42578125" style="147" customWidth="1"/>
    <col min="3844" max="3844" width="5.5703125" style="147" customWidth="1"/>
    <col min="3845" max="3845" width="8.5703125" style="147" customWidth="1"/>
    <col min="3846" max="3846" width="9.85546875" style="147" customWidth="1"/>
    <col min="3847" max="3847" width="13.85546875" style="147" customWidth="1"/>
    <col min="3848" max="3851" width="9.140625" style="147"/>
    <col min="3852" max="3852" width="75.42578125" style="147" customWidth="1"/>
    <col min="3853" max="3853" width="45.28515625" style="147" customWidth="1"/>
    <col min="3854" max="4096" width="9.140625" style="147"/>
    <col min="4097" max="4097" width="4.42578125" style="147" customWidth="1"/>
    <col min="4098" max="4098" width="11.5703125" style="147" customWidth="1"/>
    <col min="4099" max="4099" width="40.42578125" style="147" customWidth="1"/>
    <col min="4100" max="4100" width="5.5703125" style="147" customWidth="1"/>
    <col min="4101" max="4101" width="8.5703125" style="147" customWidth="1"/>
    <col min="4102" max="4102" width="9.85546875" style="147" customWidth="1"/>
    <col min="4103" max="4103" width="13.85546875" style="147" customWidth="1"/>
    <col min="4104" max="4107" width="9.140625" style="147"/>
    <col min="4108" max="4108" width="75.42578125" style="147" customWidth="1"/>
    <col min="4109" max="4109" width="45.28515625" style="147" customWidth="1"/>
    <col min="4110" max="4352" width="9.140625" style="147"/>
    <col min="4353" max="4353" width="4.42578125" style="147" customWidth="1"/>
    <col min="4354" max="4354" width="11.5703125" style="147" customWidth="1"/>
    <col min="4355" max="4355" width="40.42578125" style="147" customWidth="1"/>
    <col min="4356" max="4356" width="5.5703125" style="147" customWidth="1"/>
    <col min="4357" max="4357" width="8.5703125" style="147" customWidth="1"/>
    <col min="4358" max="4358" width="9.85546875" style="147" customWidth="1"/>
    <col min="4359" max="4359" width="13.85546875" style="147" customWidth="1"/>
    <col min="4360" max="4363" width="9.140625" style="147"/>
    <col min="4364" max="4364" width="75.42578125" style="147" customWidth="1"/>
    <col min="4365" max="4365" width="45.28515625" style="147" customWidth="1"/>
    <col min="4366" max="4608" width="9.140625" style="147"/>
    <col min="4609" max="4609" width="4.42578125" style="147" customWidth="1"/>
    <col min="4610" max="4610" width="11.5703125" style="147" customWidth="1"/>
    <col min="4611" max="4611" width="40.42578125" style="147" customWidth="1"/>
    <col min="4612" max="4612" width="5.5703125" style="147" customWidth="1"/>
    <col min="4613" max="4613" width="8.5703125" style="147" customWidth="1"/>
    <col min="4614" max="4614" width="9.85546875" style="147" customWidth="1"/>
    <col min="4615" max="4615" width="13.85546875" style="147" customWidth="1"/>
    <col min="4616" max="4619" width="9.140625" style="147"/>
    <col min="4620" max="4620" width="75.42578125" style="147" customWidth="1"/>
    <col min="4621" max="4621" width="45.28515625" style="147" customWidth="1"/>
    <col min="4622" max="4864" width="9.140625" style="147"/>
    <col min="4865" max="4865" width="4.42578125" style="147" customWidth="1"/>
    <col min="4866" max="4866" width="11.5703125" style="147" customWidth="1"/>
    <col min="4867" max="4867" width="40.42578125" style="147" customWidth="1"/>
    <col min="4868" max="4868" width="5.5703125" style="147" customWidth="1"/>
    <col min="4869" max="4869" width="8.5703125" style="147" customWidth="1"/>
    <col min="4870" max="4870" width="9.85546875" style="147" customWidth="1"/>
    <col min="4871" max="4871" width="13.85546875" style="147" customWidth="1"/>
    <col min="4872" max="4875" width="9.140625" style="147"/>
    <col min="4876" max="4876" width="75.42578125" style="147" customWidth="1"/>
    <col min="4877" max="4877" width="45.28515625" style="147" customWidth="1"/>
    <col min="4878" max="5120" width="9.140625" style="147"/>
    <col min="5121" max="5121" width="4.42578125" style="147" customWidth="1"/>
    <col min="5122" max="5122" width="11.5703125" style="147" customWidth="1"/>
    <col min="5123" max="5123" width="40.42578125" style="147" customWidth="1"/>
    <col min="5124" max="5124" width="5.5703125" style="147" customWidth="1"/>
    <col min="5125" max="5125" width="8.5703125" style="147" customWidth="1"/>
    <col min="5126" max="5126" width="9.85546875" style="147" customWidth="1"/>
    <col min="5127" max="5127" width="13.85546875" style="147" customWidth="1"/>
    <col min="5128" max="5131" width="9.140625" style="147"/>
    <col min="5132" max="5132" width="75.42578125" style="147" customWidth="1"/>
    <col min="5133" max="5133" width="45.28515625" style="147" customWidth="1"/>
    <col min="5134" max="5376" width="9.140625" style="147"/>
    <col min="5377" max="5377" width="4.42578125" style="147" customWidth="1"/>
    <col min="5378" max="5378" width="11.5703125" style="147" customWidth="1"/>
    <col min="5379" max="5379" width="40.42578125" style="147" customWidth="1"/>
    <col min="5380" max="5380" width="5.5703125" style="147" customWidth="1"/>
    <col min="5381" max="5381" width="8.5703125" style="147" customWidth="1"/>
    <col min="5382" max="5382" width="9.85546875" style="147" customWidth="1"/>
    <col min="5383" max="5383" width="13.85546875" style="147" customWidth="1"/>
    <col min="5384" max="5387" width="9.140625" style="147"/>
    <col min="5388" max="5388" width="75.42578125" style="147" customWidth="1"/>
    <col min="5389" max="5389" width="45.28515625" style="147" customWidth="1"/>
    <col min="5390" max="5632" width="9.140625" style="147"/>
    <col min="5633" max="5633" width="4.42578125" style="147" customWidth="1"/>
    <col min="5634" max="5634" width="11.5703125" style="147" customWidth="1"/>
    <col min="5635" max="5635" width="40.42578125" style="147" customWidth="1"/>
    <col min="5636" max="5636" width="5.5703125" style="147" customWidth="1"/>
    <col min="5637" max="5637" width="8.5703125" style="147" customWidth="1"/>
    <col min="5638" max="5638" width="9.85546875" style="147" customWidth="1"/>
    <col min="5639" max="5639" width="13.85546875" style="147" customWidth="1"/>
    <col min="5640" max="5643" width="9.140625" style="147"/>
    <col min="5644" max="5644" width="75.42578125" style="147" customWidth="1"/>
    <col min="5645" max="5645" width="45.28515625" style="147" customWidth="1"/>
    <col min="5646" max="5888" width="9.140625" style="147"/>
    <col min="5889" max="5889" width="4.42578125" style="147" customWidth="1"/>
    <col min="5890" max="5890" width="11.5703125" style="147" customWidth="1"/>
    <col min="5891" max="5891" width="40.42578125" style="147" customWidth="1"/>
    <col min="5892" max="5892" width="5.5703125" style="147" customWidth="1"/>
    <col min="5893" max="5893" width="8.5703125" style="147" customWidth="1"/>
    <col min="5894" max="5894" width="9.85546875" style="147" customWidth="1"/>
    <col min="5895" max="5895" width="13.85546875" style="147" customWidth="1"/>
    <col min="5896" max="5899" width="9.140625" style="147"/>
    <col min="5900" max="5900" width="75.42578125" style="147" customWidth="1"/>
    <col min="5901" max="5901" width="45.28515625" style="147" customWidth="1"/>
    <col min="5902" max="6144" width="9.140625" style="147"/>
    <col min="6145" max="6145" width="4.42578125" style="147" customWidth="1"/>
    <col min="6146" max="6146" width="11.5703125" style="147" customWidth="1"/>
    <col min="6147" max="6147" width="40.42578125" style="147" customWidth="1"/>
    <col min="6148" max="6148" width="5.5703125" style="147" customWidth="1"/>
    <col min="6149" max="6149" width="8.5703125" style="147" customWidth="1"/>
    <col min="6150" max="6150" width="9.85546875" style="147" customWidth="1"/>
    <col min="6151" max="6151" width="13.85546875" style="147" customWidth="1"/>
    <col min="6152" max="6155" width="9.140625" style="147"/>
    <col min="6156" max="6156" width="75.42578125" style="147" customWidth="1"/>
    <col min="6157" max="6157" width="45.28515625" style="147" customWidth="1"/>
    <col min="6158" max="6400" width="9.140625" style="147"/>
    <col min="6401" max="6401" width="4.42578125" style="147" customWidth="1"/>
    <col min="6402" max="6402" width="11.5703125" style="147" customWidth="1"/>
    <col min="6403" max="6403" width="40.42578125" style="147" customWidth="1"/>
    <col min="6404" max="6404" width="5.5703125" style="147" customWidth="1"/>
    <col min="6405" max="6405" width="8.5703125" style="147" customWidth="1"/>
    <col min="6406" max="6406" width="9.85546875" style="147" customWidth="1"/>
    <col min="6407" max="6407" width="13.85546875" style="147" customWidth="1"/>
    <col min="6408" max="6411" width="9.140625" style="147"/>
    <col min="6412" max="6412" width="75.42578125" style="147" customWidth="1"/>
    <col min="6413" max="6413" width="45.28515625" style="147" customWidth="1"/>
    <col min="6414" max="6656" width="9.140625" style="147"/>
    <col min="6657" max="6657" width="4.42578125" style="147" customWidth="1"/>
    <col min="6658" max="6658" width="11.5703125" style="147" customWidth="1"/>
    <col min="6659" max="6659" width="40.42578125" style="147" customWidth="1"/>
    <col min="6660" max="6660" width="5.5703125" style="147" customWidth="1"/>
    <col min="6661" max="6661" width="8.5703125" style="147" customWidth="1"/>
    <col min="6662" max="6662" width="9.85546875" style="147" customWidth="1"/>
    <col min="6663" max="6663" width="13.85546875" style="147" customWidth="1"/>
    <col min="6664" max="6667" width="9.140625" style="147"/>
    <col min="6668" max="6668" width="75.42578125" style="147" customWidth="1"/>
    <col min="6669" max="6669" width="45.28515625" style="147" customWidth="1"/>
    <col min="6670" max="6912" width="9.140625" style="147"/>
    <col min="6913" max="6913" width="4.42578125" style="147" customWidth="1"/>
    <col min="6914" max="6914" width="11.5703125" style="147" customWidth="1"/>
    <col min="6915" max="6915" width="40.42578125" style="147" customWidth="1"/>
    <col min="6916" max="6916" width="5.5703125" style="147" customWidth="1"/>
    <col min="6917" max="6917" width="8.5703125" style="147" customWidth="1"/>
    <col min="6918" max="6918" width="9.85546875" style="147" customWidth="1"/>
    <col min="6919" max="6919" width="13.85546875" style="147" customWidth="1"/>
    <col min="6920" max="6923" width="9.140625" style="147"/>
    <col min="6924" max="6924" width="75.42578125" style="147" customWidth="1"/>
    <col min="6925" max="6925" width="45.28515625" style="147" customWidth="1"/>
    <col min="6926" max="7168" width="9.140625" style="147"/>
    <col min="7169" max="7169" width="4.42578125" style="147" customWidth="1"/>
    <col min="7170" max="7170" width="11.5703125" style="147" customWidth="1"/>
    <col min="7171" max="7171" width="40.42578125" style="147" customWidth="1"/>
    <col min="7172" max="7172" width="5.5703125" style="147" customWidth="1"/>
    <col min="7173" max="7173" width="8.5703125" style="147" customWidth="1"/>
    <col min="7174" max="7174" width="9.85546875" style="147" customWidth="1"/>
    <col min="7175" max="7175" width="13.85546875" style="147" customWidth="1"/>
    <col min="7176" max="7179" width="9.140625" style="147"/>
    <col min="7180" max="7180" width="75.42578125" style="147" customWidth="1"/>
    <col min="7181" max="7181" width="45.28515625" style="147" customWidth="1"/>
    <col min="7182" max="7424" width="9.140625" style="147"/>
    <col min="7425" max="7425" width="4.42578125" style="147" customWidth="1"/>
    <col min="7426" max="7426" width="11.5703125" style="147" customWidth="1"/>
    <col min="7427" max="7427" width="40.42578125" style="147" customWidth="1"/>
    <col min="7428" max="7428" width="5.5703125" style="147" customWidth="1"/>
    <col min="7429" max="7429" width="8.5703125" style="147" customWidth="1"/>
    <col min="7430" max="7430" width="9.85546875" style="147" customWidth="1"/>
    <col min="7431" max="7431" width="13.85546875" style="147" customWidth="1"/>
    <col min="7432" max="7435" width="9.140625" style="147"/>
    <col min="7436" max="7436" width="75.42578125" style="147" customWidth="1"/>
    <col min="7437" max="7437" width="45.28515625" style="147" customWidth="1"/>
    <col min="7438" max="7680" width="9.140625" style="147"/>
    <col min="7681" max="7681" width="4.42578125" style="147" customWidth="1"/>
    <col min="7682" max="7682" width="11.5703125" style="147" customWidth="1"/>
    <col min="7683" max="7683" width="40.42578125" style="147" customWidth="1"/>
    <col min="7684" max="7684" width="5.5703125" style="147" customWidth="1"/>
    <col min="7685" max="7685" width="8.5703125" style="147" customWidth="1"/>
    <col min="7686" max="7686" width="9.85546875" style="147" customWidth="1"/>
    <col min="7687" max="7687" width="13.85546875" style="147" customWidth="1"/>
    <col min="7688" max="7691" width="9.140625" style="147"/>
    <col min="7692" max="7692" width="75.42578125" style="147" customWidth="1"/>
    <col min="7693" max="7693" width="45.28515625" style="147" customWidth="1"/>
    <col min="7694" max="7936" width="9.140625" style="147"/>
    <col min="7937" max="7937" width="4.42578125" style="147" customWidth="1"/>
    <col min="7938" max="7938" width="11.5703125" style="147" customWidth="1"/>
    <col min="7939" max="7939" width="40.42578125" style="147" customWidth="1"/>
    <col min="7940" max="7940" width="5.5703125" style="147" customWidth="1"/>
    <col min="7941" max="7941" width="8.5703125" style="147" customWidth="1"/>
    <col min="7942" max="7942" width="9.85546875" style="147" customWidth="1"/>
    <col min="7943" max="7943" width="13.85546875" style="147" customWidth="1"/>
    <col min="7944" max="7947" width="9.140625" style="147"/>
    <col min="7948" max="7948" width="75.42578125" style="147" customWidth="1"/>
    <col min="7949" max="7949" width="45.28515625" style="147" customWidth="1"/>
    <col min="7950" max="8192" width="9.140625" style="147"/>
    <col min="8193" max="8193" width="4.42578125" style="147" customWidth="1"/>
    <col min="8194" max="8194" width="11.5703125" style="147" customWidth="1"/>
    <col min="8195" max="8195" width="40.42578125" style="147" customWidth="1"/>
    <col min="8196" max="8196" width="5.5703125" style="147" customWidth="1"/>
    <col min="8197" max="8197" width="8.5703125" style="147" customWidth="1"/>
    <col min="8198" max="8198" width="9.85546875" style="147" customWidth="1"/>
    <col min="8199" max="8199" width="13.85546875" style="147" customWidth="1"/>
    <col min="8200" max="8203" width="9.140625" style="147"/>
    <col min="8204" max="8204" width="75.42578125" style="147" customWidth="1"/>
    <col min="8205" max="8205" width="45.28515625" style="147" customWidth="1"/>
    <col min="8206" max="8448" width="9.140625" style="147"/>
    <col min="8449" max="8449" width="4.42578125" style="147" customWidth="1"/>
    <col min="8450" max="8450" width="11.5703125" style="147" customWidth="1"/>
    <col min="8451" max="8451" width="40.42578125" style="147" customWidth="1"/>
    <col min="8452" max="8452" width="5.5703125" style="147" customWidth="1"/>
    <col min="8453" max="8453" width="8.5703125" style="147" customWidth="1"/>
    <col min="8454" max="8454" width="9.85546875" style="147" customWidth="1"/>
    <col min="8455" max="8455" width="13.85546875" style="147" customWidth="1"/>
    <col min="8456" max="8459" width="9.140625" style="147"/>
    <col min="8460" max="8460" width="75.42578125" style="147" customWidth="1"/>
    <col min="8461" max="8461" width="45.28515625" style="147" customWidth="1"/>
    <col min="8462" max="8704" width="9.140625" style="147"/>
    <col min="8705" max="8705" width="4.42578125" style="147" customWidth="1"/>
    <col min="8706" max="8706" width="11.5703125" style="147" customWidth="1"/>
    <col min="8707" max="8707" width="40.42578125" style="147" customWidth="1"/>
    <col min="8708" max="8708" width="5.5703125" style="147" customWidth="1"/>
    <col min="8709" max="8709" width="8.5703125" style="147" customWidth="1"/>
    <col min="8710" max="8710" width="9.85546875" style="147" customWidth="1"/>
    <col min="8711" max="8711" width="13.85546875" style="147" customWidth="1"/>
    <col min="8712" max="8715" width="9.140625" style="147"/>
    <col min="8716" max="8716" width="75.42578125" style="147" customWidth="1"/>
    <col min="8717" max="8717" width="45.28515625" style="147" customWidth="1"/>
    <col min="8718" max="8960" width="9.140625" style="147"/>
    <col min="8961" max="8961" width="4.42578125" style="147" customWidth="1"/>
    <col min="8962" max="8962" width="11.5703125" style="147" customWidth="1"/>
    <col min="8963" max="8963" width="40.42578125" style="147" customWidth="1"/>
    <col min="8964" max="8964" width="5.5703125" style="147" customWidth="1"/>
    <col min="8965" max="8965" width="8.5703125" style="147" customWidth="1"/>
    <col min="8966" max="8966" width="9.85546875" style="147" customWidth="1"/>
    <col min="8967" max="8967" width="13.85546875" style="147" customWidth="1"/>
    <col min="8968" max="8971" width="9.140625" style="147"/>
    <col min="8972" max="8972" width="75.42578125" style="147" customWidth="1"/>
    <col min="8973" max="8973" width="45.28515625" style="147" customWidth="1"/>
    <col min="8974" max="9216" width="9.140625" style="147"/>
    <col min="9217" max="9217" width="4.42578125" style="147" customWidth="1"/>
    <col min="9218" max="9218" width="11.5703125" style="147" customWidth="1"/>
    <col min="9219" max="9219" width="40.42578125" style="147" customWidth="1"/>
    <col min="9220" max="9220" width="5.5703125" style="147" customWidth="1"/>
    <col min="9221" max="9221" width="8.5703125" style="147" customWidth="1"/>
    <col min="9222" max="9222" width="9.85546875" style="147" customWidth="1"/>
    <col min="9223" max="9223" width="13.85546875" style="147" customWidth="1"/>
    <col min="9224" max="9227" width="9.140625" style="147"/>
    <col min="9228" max="9228" width="75.42578125" style="147" customWidth="1"/>
    <col min="9229" max="9229" width="45.28515625" style="147" customWidth="1"/>
    <col min="9230" max="9472" width="9.140625" style="147"/>
    <col min="9473" max="9473" width="4.42578125" style="147" customWidth="1"/>
    <col min="9474" max="9474" width="11.5703125" style="147" customWidth="1"/>
    <col min="9475" max="9475" width="40.42578125" style="147" customWidth="1"/>
    <col min="9476" max="9476" width="5.5703125" style="147" customWidth="1"/>
    <col min="9477" max="9477" width="8.5703125" style="147" customWidth="1"/>
    <col min="9478" max="9478" width="9.85546875" style="147" customWidth="1"/>
    <col min="9479" max="9479" width="13.85546875" style="147" customWidth="1"/>
    <col min="9480" max="9483" width="9.140625" style="147"/>
    <col min="9484" max="9484" width="75.42578125" style="147" customWidth="1"/>
    <col min="9485" max="9485" width="45.28515625" style="147" customWidth="1"/>
    <col min="9486" max="9728" width="9.140625" style="147"/>
    <col min="9729" max="9729" width="4.42578125" style="147" customWidth="1"/>
    <col min="9730" max="9730" width="11.5703125" style="147" customWidth="1"/>
    <col min="9731" max="9731" width="40.42578125" style="147" customWidth="1"/>
    <col min="9732" max="9732" width="5.5703125" style="147" customWidth="1"/>
    <col min="9733" max="9733" width="8.5703125" style="147" customWidth="1"/>
    <col min="9734" max="9734" width="9.85546875" style="147" customWidth="1"/>
    <col min="9735" max="9735" width="13.85546875" style="147" customWidth="1"/>
    <col min="9736" max="9739" width="9.140625" style="147"/>
    <col min="9740" max="9740" width="75.42578125" style="147" customWidth="1"/>
    <col min="9741" max="9741" width="45.28515625" style="147" customWidth="1"/>
    <col min="9742" max="9984" width="9.140625" style="147"/>
    <col min="9985" max="9985" width="4.42578125" style="147" customWidth="1"/>
    <col min="9986" max="9986" width="11.5703125" style="147" customWidth="1"/>
    <col min="9987" max="9987" width="40.42578125" style="147" customWidth="1"/>
    <col min="9988" max="9988" width="5.5703125" style="147" customWidth="1"/>
    <col min="9989" max="9989" width="8.5703125" style="147" customWidth="1"/>
    <col min="9990" max="9990" width="9.85546875" style="147" customWidth="1"/>
    <col min="9991" max="9991" width="13.85546875" style="147" customWidth="1"/>
    <col min="9992" max="9995" width="9.140625" style="147"/>
    <col min="9996" max="9996" width="75.42578125" style="147" customWidth="1"/>
    <col min="9997" max="9997" width="45.28515625" style="147" customWidth="1"/>
    <col min="9998" max="10240" width="9.140625" style="147"/>
    <col min="10241" max="10241" width="4.42578125" style="147" customWidth="1"/>
    <col min="10242" max="10242" width="11.5703125" style="147" customWidth="1"/>
    <col min="10243" max="10243" width="40.42578125" style="147" customWidth="1"/>
    <col min="10244" max="10244" width="5.5703125" style="147" customWidth="1"/>
    <col min="10245" max="10245" width="8.5703125" style="147" customWidth="1"/>
    <col min="10246" max="10246" width="9.85546875" style="147" customWidth="1"/>
    <col min="10247" max="10247" width="13.85546875" style="147" customWidth="1"/>
    <col min="10248" max="10251" width="9.140625" style="147"/>
    <col min="10252" max="10252" width="75.42578125" style="147" customWidth="1"/>
    <col min="10253" max="10253" width="45.28515625" style="147" customWidth="1"/>
    <col min="10254" max="10496" width="9.140625" style="147"/>
    <col min="10497" max="10497" width="4.42578125" style="147" customWidth="1"/>
    <col min="10498" max="10498" width="11.5703125" style="147" customWidth="1"/>
    <col min="10499" max="10499" width="40.42578125" style="147" customWidth="1"/>
    <col min="10500" max="10500" width="5.5703125" style="147" customWidth="1"/>
    <col min="10501" max="10501" width="8.5703125" style="147" customWidth="1"/>
    <col min="10502" max="10502" width="9.85546875" style="147" customWidth="1"/>
    <col min="10503" max="10503" width="13.85546875" style="147" customWidth="1"/>
    <col min="10504" max="10507" width="9.140625" style="147"/>
    <col min="10508" max="10508" width="75.42578125" style="147" customWidth="1"/>
    <col min="10509" max="10509" width="45.28515625" style="147" customWidth="1"/>
    <col min="10510" max="10752" width="9.140625" style="147"/>
    <col min="10753" max="10753" width="4.42578125" style="147" customWidth="1"/>
    <col min="10754" max="10754" width="11.5703125" style="147" customWidth="1"/>
    <col min="10755" max="10755" width="40.42578125" style="147" customWidth="1"/>
    <col min="10756" max="10756" width="5.5703125" style="147" customWidth="1"/>
    <col min="10757" max="10757" width="8.5703125" style="147" customWidth="1"/>
    <col min="10758" max="10758" width="9.85546875" style="147" customWidth="1"/>
    <col min="10759" max="10759" width="13.85546875" style="147" customWidth="1"/>
    <col min="10760" max="10763" width="9.140625" style="147"/>
    <col min="10764" max="10764" width="75.42578125" style="147" customWidth="1"/>
    <col min="10765" max="10765" width="45.28515625" style="147" customWidth="1"/>
    <col min="10766" max="11008" width="9.140625" style="147"/>
    <col min="11009" max="11009" width="4.42578125" style="147" customWidth="1"/>
    <col min="11010" max="11010" width="11.5703125" style="147" customWidth="1"/>
    <col min="11011" max="11011" width="40.42578125" style="147" customWidth="1"/>
    <col min="11012" max="11012" width="5.5703125" style="147" customWidth="1"/>
    <col min="11013" max="11013" width="8.5703125" style="147" customWidth="1"/>
    <col min="11014" max="11014" width="9.85546875" style="147" customWidth="1"/>
    <col min="11015" max="11015" width="13.85546875" style="147" customWidth="1"/>
    <col min="11016" max="11019" width="9.140625" style="147"/>
    <col min="11020" max="11020" width="75.42578125" style="147" customWidth="1"/>
    <col min="11021" max="11021" width="45.28515625" style="147" customWidth="1"/>
    <col min="11022" max="11264" width="9.140625" style="147"/>
    <col min="11265" max="11265" width="4.42578125" style="147" customWidth="1"/>
    <col min="11266" max="11266" width="11.5703125" style="147" customWidth="1"/>
    <col min="11267" max="11267" width="40.42578125" style="147" customWidth="1"/>
    <col min="11268" max="11268" width="5.5703125" style="147" customWidth="1"/>
    <col min="11269" max="11269" width="8.5703125" style="147" customWidth="1"/>
    <col min="11270" max="11270" width="9.85546875" style="147" customWidth="1"/>
    <col min="11271" max="11271" width="13.85546875" style="147" customWidth="1"/>
    <col min="11272" max="11275" width="9.140625" style="147"/>
    <col min="11276" max="11276" width="75.42578125" style="147" customWidth="1"/>
    <col min="11277" max="11277" width="45.28515625" style="147" customWidth="1"/>
    <col min="11278" max="11520" width="9.140625" style="147"/>
    <col min="11521" max="11521" width="4.42578125" style="147" customWidth="1"/>
    <col min="11522" max="11522" width="11.5703125" style="147" customWidth="1"/>
    <col min="11523" max="11523" width="40.42578125" style="147" customWidth="1"/>
    <col min="11524" max="11524" width="5.5703125" style="147" customWidth="1"/>
    <col min="11525" max="11525" width="8.5703125" style="147" customWidth="1"/>
    <col min="11526" max="11526" width="9.85546875" style="147" customWidth="1"/>
    <col min="11527" max="11527" width="13.85546875" style="147" customWidth="1"/>
    <col min="11528" max="11531" width="9.140625" style="147"/>
    <col min="11532" max="11532" width="75.42578125" style="147" customWidth="1"/>
    <col min="11533" max="11533" width="45.28515625" style="147" customWidth="1"/>
    <col min="11534" max="11776" width="9.140625" style="147"/>
    <col min="11777" max="11777" width="4.42578125" style="147" customWidth="1"/>
    <col min="11778" max="11778" width="11.5703125" style="147" customWidth="1"/>
    <col min="11779" max="11779" width="40.42578125" style="147" customWidth="1"/>
    <col min="11780" max="11780" width="5.5703125" style="147" customWidth="1"/>
    <col min="11781" max="11781" width="8.5703125" style="147" customWidth="1"/>
    <col min="11782" max="11782" width="9.85546875" style="147" customWidth="1"/>
    <col min="11783" max="11783" width="13.85546875" style="147" customWidth="1"/>
    <col min="11784" max="11787" width="9.140625" style="147"/>
    <col min="11788" max="11788" width="75.42578125" style="147" customWidth="1"/>
    <col min="11789" max="11789" width="45.28515625" style="147" customWidth="1"/>
    <col min="11790" max="12032" width="9.140625" style="147"/>
    <col min="12033" max="12033" width="4.42578125" style="147" customWidth="1"/>
    <col min="12034" max="12034" width="11.5703125" style="147" customWidth="1"/>
    <col min="12035" max="12035" width="40.42578125" style="147" customWidth="1"/>
    <col min="12036" max="12036" width="5.5703125" style="147" customWidth="1"/>
    <col min="12037" max="12037" width="8.5703125" style="147" customWidth="1"/>
    <col min="12038" max="12038" width="9.85546875" style="147" customWidth="1"/>
    <col min="12039" max="12039" width="13.85546875" style="147" customWidth="1"/>
    <col min="12040" max="12043" width="9.140625" style="147"/>
    <col min="12044" max="12044" width="75.42578125" style="147" customWidth="1"/>
    <col min="12045" max="12045" width="45.28515625" style="147" customWidth="1"/>
    <col min="12046" max="12288" width="9.140625" style="147"/>
    <col min="12289" max="12289" width="4.42578125" style="147" customWidth="1"/>
    <col min="12290" max="12290" width="11.5703125" style="147" customWidth="1"/>
    <col min="12291" max="12291" width="40.42578125" style="147" customWidth="1"/>
    <col min="12292" max="12292" width="5.5703125" style="147" customWidth="1"/>
    <col min="12293" max="12293" width="8.5703125" style="147" customWidth="1"/>
    <col min="12294" max="12294" width="9.85546875" style="147" customWidth="1"/>
    <col min="12295" max="12295" width="13.85546875" style="147" customWidth="1"/>
    <col min="12296" max="12299" width="9.140625" style="147"/>
    <col min="12300" max="12300" width="75.42578125" style="147" customWidth="1"/>
    <col min="12301" max="12301" width="45.28515625" style="147" customWidth="1"/>
    <col min="12302" max="12544" width="9.140625" style="147"/>
    <col min="12545" max="12545" width="4.42578125" style="147" customWidth="1"/>
    <col min="12546" max="12546" width="11.5703125" style="147" customWidth="1"/>
    <col min="12547" max="12547" width="40.42578125" style="147" customWidth="1"/>
    <col min="12548" max="12548" width="5.5703125" style="147" customWidth="1"/>
    <col min="12549" max="12549" width="8.5703125" style="147" customWidth="1"/>
    <col min="12550" max="12550" width="9.85546875" style="147" customWidth="1"/>
    <col min="12551" max="12551" width="13.85546875" style="147" customWidth="1"/>
    <col min="12552" max="12555" width="9.140625" style="147"/>
    <col min="12556" max="12556" width="75.42578125" style="147" customWidth="1"/>
    <col min="12557" max="12557" width="45.28515625" style="147" customWidth="1"/>
    <col min="12558" max="12800" width="9.140625" style="147"/>
    <col min="12801" max="12801" width="4.42578125" style="147" customWidth="1"/>
    <col min="12802" max="12802" width="11.5703125" style="147" customWidth="1"/>
    <col min="12803" max="12803" width="40.42578125" style="147" customWidth="1"/>
    <col min="12804" max="12804" width="5.5703125" style="147" customWidth="1"/>
    <col min="12805" max="12805" width="8.5703125" style="147" customWidth="1"/>
    <col min="12806" max="12806" width="9.85546875" style="147" customWidth="1"/>
    <col min="12807" max="12807" width="13.85546875" style="147" customWidth="1"/>
    <col min="12808" max="12811" width="9.140625" style="147"/>
    <col min="12812" max="12812" width="75.42578125" style="147" customWidth="1"/>
    <col min="12813" max="12813" width="45.28515625" style="147" customWidth="1"/>
    <col min="12814" max="13056" width="9.140625" style="147"/>
    <col min="13057" max="13057" width="4.42578125" style="147" customWidth="1"/>
    <col min="13058" max="13058" width="11.5703125" style="147" customWidth="1"/>
    <col min="13059" max="13059" width="40.42578125" style="147" customWidth="1"/>
    <col min="13060" max="13060" width="5.5703125" style="147" customWidth="1"/>
    <col min="13061" max="13061" width="8.5703125" style="147" customWidth="1"/>
    <col min="13062" max="13062" width="9.85546875" style="147" customWidth="1"/>
    <col min="13063" max="13063" width="13.85546875" style="147" customWidth="1"/>
    <col min="13064" max="13067" width="9.140625" style="147"/>
    <col min="13068" max="13068" width="75.42578125" style="147" customWidth="1"/>
    <col min="13069" max="13069" width="45.28515625" style="147" customWidth="1"/>
    <col min="13070" max="13312" width="9.140625" style="147"/>
    <col min="13313" max="13313" width="4.42578125" style="147" customWidth="1"/>
    <col min="13314" max="13314" width="11.5703125" style="147" customWidth="1"/>
    <col min="13315" max="13315" width="40.42578125" style="147" customWidth="1"/>
    <col min="13316" max="13316" width="5.5703125" style="147" customWidth="1"/>
    <col min="13317" max="13317" width="8.5703125" style="147" customWidth="1"/>
    <col min="13318" max="13318" width="9.85546875" style="147" customWidth="1"/>
    <col min="13319" max="13319" width="13.85546875" style="147" customWidth="1"/>
    <col min="13320" max="13323" width="9.140625" style="147"/>
    <col min="13324" max="13324" width="75.42578125" style="147" customWidth="1"/>
    <col min="13325" max="13325" width="45.28515625" style="147" customWidth="1"/>
    <col min="13326" max="13568" width="9.140625" style="147"/>
    <col min="13569" max="13569" width="4.42578125" style="147" customWidth="1"/>
    <col min="13570" max="13570" width="11.5703125" style="147" customWidth="1"/>
    <col min="13571" max="13571" width="40.42578125" style="147" customWidth="1"/>
    <col min="13572" max="13572" width="5.5703125" style="147" customWidth="1"/>
    <col min="13573" max="13573" width="8.5703125" style="147" customWidth="1"/>
    <col min="13574" max="13574" width="9.85546875" style="147" customWidth="1"/>
    <col min="13575" max="13575" width="13.85546875" style="147" customWidth="1"/>
    <col min="13576" max="13579" width="9.140625" style="147"/>
    <col min="13580" max="13580" width="75.42578125" style="147" customWidth="1"/>
    <col min="13581" max="13581" width="45.28515625" style="147" customWidth="1"/>
    <col min="13582" max="13824" width="9.140625" style="147"/>
    <col min="13825" max="13825" width="4.42578125" style="147" customWidth="1"/>
    <col min="13826" max="13826" width="11.5703125" style="147" customWidth="1"/>
    <col min="13827" max="13827" width="40.42578125" style="147" customWidth="1"/>
    <col min="13828" max="13828" width="5.5703125" style="147" customWidth="1"/>
    <col min="13829" max="13829" width="8.5703125" style="147" customWidth="1"/>
    <col min="13830" max="13830" width="9.85546875" style="147" customWidth="1"/>
    <col min="13831" max="13831" width="13.85546875" style="147" customWidth="1"/>
    <col min="13832" max="13835" width="9.140625" style="147"/>
    <col min="13836" max="13836" width="75.42578125" style="147" customWidth="1"/>
    <col min="13837" max="13837" width="45.28515625" style="147" customWidth="1"/>
    <col min="13838" max="14080" width="9.140625" style="147"/>
    <col min="14081" max="14081" width="4.42578125" style="147" customWidth="1"/>
    <col min="14082" max="14082" width="11.5703125" style="147" customWidth="1"/>
    <col min="14083" max="14083" width="40.42578125" style="147" customWidth="1"/>
    <col min="14084" max="14084" width="5.5703125" style="147" customWidth="1"/>
    <col min="14085" max="14085" width="8.5703125" style="147" customWidth="1"/>
    <col min="14086" max="14086" width="9.85546875" style="147" customWidth="1"/>
    <col min="14087" max="14087" width="13.85546875" style="147" customWidth="1"/>
    <col min="14088" max="14091" width="9.140625" style="147"/>
    <col min="14092" max="14092" width="75.42578125" style="147" customWidth="1"/>
    <col min="14093" max="14093" width="45.28515625" style="147" customWidth="1"/>
    <col min="14094" max="14336" width="9.140625" style="147"/>
    <col min="14337" max="14337" width="4.42578125" style="147" customWidth="1"/>
    <col min="14338" max="14338" width="11.5703125" style="147" customWidth="1"/>
    <col min="14339" max="14339" width="40.42578125" style="147" customWidth="1"/>
    <col min="14340" max="14340" width="5.5703125" style="147" customWidth="1"/>
    <col min="14341" max="14341" width="8.5703125" style="147" customWidth="1"/>
    <col min="14342" max="14342" width="9.85546875" style="147" customWidth="1"/>
    <col min="14343" max="14343" width="13.85546875" style="147" customWidth="1"/>
    <col min="14344" max="14347" width="9.140625" style="147"/>
    <col min="14348" max="14348" width="75.42578125" style="147" customWidth="1"/>
    <col min="14349" max="14349" width="45.28515625" style="147" customWidth="1"/>
    <col min="14350" max="14592" width="9.140625" style="147"/>
    <col min="14593" max="14593" width="4.42578125" style="147" customWidth="1"/>
    <col min="14594" max="14594" width="11.5703125" style="147" customWidth="1"/>
    <col min="14595" max="14595" width="40.42578125" style="147" customWidth="1"/>
    <col min="14596" max="14596" width="5.5703125" style="147" customWidth="1"/>
    <col min="14597" max="14597" width="8.5703125" style="147" customWidth="1"/>
    <col min="14598" max="14598" width="9.85546875" style="147" customWidth="1"/>
    <col min="14599" max="14599" width="13.85546875" style="147" customWidth="1"/>
    <col min="14600" max="14603" width="9.140625" style="147"/>
    <col min="14604" max="14604" width="75.42578125" style="147" customWidth="1"/>
    <col min="14605" max="14605" width="45.28515625" style="147" customWidth="1"/>
    <col min="14606" max="14848" width="9.140625" style="147"/>
    <col min="14849" max="14849" width="4.42578125" style="147" customWidth="1"/>
    <col min="14850" max="14850" width="11.5703125" style="147" customWidth="1"/>
    <col min="14851" max="14851" width="40.42578125" style="147" customWidth="1"/>
    <col min="14852" max="14852" width="5.5703125" style="147" customWidth="1"/>
    <col min="14853" max="14853" width="8.5703125" style="147" customWidth="1"/>
    <col min="14854" max="14854" width="9.85546875" style="147" customWidth="1"/>
    <col min="14855" max="14855" width="13.85546875" style="147" customWidth="1"/>
    <col min="14856" max="14859" width="9.140625" style="147"/>
    <col min="14860" max="14860" width="75.42578125" style="147" customWidth="1"/>
    <col min="14861" max="14861" width="45.28515625" style="147" customWidth="1"/>
    <col min="14862" max="15104" width="9.140625" style="147"/>
    <col min="15105" max="15105" width="4.42578125" style="147" customWidth="1"/>
    <col min="15106" max="15106" width="11.5703125" style="147" customWidth="1"/>
    <col min="15107" max="15107" width="40.42578125" style="147" customWidth="1"/>
    <col min="15108" max="15108" width="5.5703125" style="147" customWidth="1"/>
    <col min="15109" max="15109" width="8.5703125" style="147" customWidth="1"/>
    <col min="15110" max="15110" width="9.85546875" style="147" customWidth="1"/>
    <col min="15111" max="15111" width="13.85546875" style="147" customWidth="1"/>
    <col min="15112" max="15115" width="9.140625" style="147"/>
    <col min="15116" max="15116" width="75.42578125" style="147" customWidth="1"/>
    <col min="15117" max="15117" width="45.28515625" style="147" customWidth="1"/>
    <col min="15118" max="15360" width="9.140625" style="147"/>
    <col min="15361" max="15361" width="4.42578125" style="147" customWidth="1"/>
    <col min="15362" max="15362" width="11.5703125" style="147" customWidth="1"/>
    <col min="15363" max="15363" width="40.42578125" style="147" customWidth="1"/>
    <col min="15364" max="15364" width="5.5703125" style="147" customWidth="1"/>
    <col min="15365" max="15365" width="8.5703125" style="147" customWidth="1"/>
    <col min="15366" max="15366" width="9.85546875" style="147" customWidth="1"/>
    <col min="15367" max="15367" width="13.85546875" style="147" customWidth="1"/>
    <col min="15368" max="15371" width="9.140625" style="147"/>
    <col min="15372" max="15372" width="75.42578125" style="147" customWidth="1"/>
    <col min="15373" max="15373" width="45.28515625" style="147" customWidth="1"/>
    <col min="15374" max="15616" width="9.140625" style="147"/>
    <col min="15617" max="15617" width="4.42578125" style="147" customWidth="1"/>
    <col min="15618" max="15618" width="11.5703125" style="147" customWidth="1"/>
    <col min="15619" max="15619" width="40.42578125" style="147" customWidth="1"/>
    <col min="15620" max="15620" width="5.5703125" style="147" customWidth="1"/>
    <col min="15621" max="15621" width="8.5703125" style="147" customWidth="1"/>
    <col min="15622" max="15622" width="9.85546875" style="147" customWidth="1"/>
    <col min="15623" max="15623" width="13.85546875" style="147" customWidth="1"/>
    <col min="15624" max="15627" width="9.140625" style="147"/>
    <col min="15628" max="15628" width="75.42578125" style="147" customWidth="1"/>
    <col min="15629" max="15629" width="45.28515625" style="147" customWidth="1"/>
    <col min="15630" max="15872" width="9.140625" style="147"/>
    <col min="15873" max="15873" width="4.42578125" style="147" customWidth="1"/>
    <col min="15874" max="15874" width="11.5703125" style="147" customWidth="1"/>
    <col min="15875" max="15875" width="40.42578125" style="147" customWidth="1"/>
    <col min="15876" max="15876" width="5.5703125" style="147" customWidth="1"/>
    <col min="15877" max="15877" width="8.5703125" style="147" customWidth="1"/>
    <col min="15878" max="15878" width="9.85546875" style="147" customWidth="1"/>
    <col min="15879" max="15879" width="13.85546875" style="147" customWidth="1"/>
    <col min="15880" max="15883" width="9.140625" style="147"/>
    <col min="15884" max="15884" width="75.42578125" style="147" customWidth="1"/>
    <col min="15885" max="15885" width="45.28515625" style="147" customWidth="1"/>
    <col min="15886" max="16128" width="9.140625" style="147"/>
    <col min="16129" max="16129" width="4.42578125" style="147" customWidth="1"/>
    <col min="16130" max="16130" width="11.5703125" style="147" customWidth="1"/>
    <col min="16131" max="16131" width="40.42578125" style="147" customWidth="1"/>
    <col min="16132" max="16132" width="5.5703125" style="147" customWidth="1"/>
    <col min="16133" max="16133" width="8.5703125" style="147" customWidth="1"/>
    <col min="16134" max="16134" width="9.85546875" style="147" customWidth="1"/>
    <col min="16135" max="16135" width="13.85546875" style="147" customWidth="1"/>
    <col min="16136" max="16139" width="9.140625" style="147"/>
    <col min="16140" max="16140" width="75.42578125" style="147" customWidth="1"/>
    <col min="16141" max="16141" width="45.28515625" style="147" customWidth="1"/>
    <col min="16142" max="16384" width="9.140625" style="147"/>
  </cols>
  <sheetData>
    <row r="1" spans="1:104" ht="14.25" customHeight="1">
      <c r="A1" s="142"/>
      <c r="B1" s="143"/>
      <c r="C1" s="144"/>
      <c r="D1" s="144"/>
      <c r="E1" s="145"/>
      <c r="F1" s="146"/>
      <c r="G1" s="146"/>
    </row>
    <row r="2" spans="1:104" ht="15.75">
      <c r="A2" s="1297" t="s">
        <v>0</v>
      </c>
      <c r="B2" s="1298"/>
      <c r="C2" s="148" t="s">
        <v>656</v>
      </c>
      <c r="D2" s="211"/>
      <c r="E2" s="212"/>
      <c r="F2" s="1378" t="s">
        <v>657</v>
      </c>
      <c r="G2" s="1379"/>
    </row>
    <row r="3" spans="1:104" ht="15">
      <c r="A3" s="213"/>
      <c r="B3" s="214"/>
      <c r="C3" s="153" t="s">
        <v>663</v>
      </c>
      <c r="D3" s="154"/>
      <c r="E3" s="1286">
        <f>SUM(G26+G44+G57+G60+G81+G98+G101)</f>
        <v>0</v>
      </c>
      <c r="F3" s="1380"/>
      <c r="G3" s="1381"/>
    </row>
    <row r="4" spans="1:104" ht="13.5" thickBot="1">
      <c r="A4" s="1299" t="s">
        <v>1</v>
      </c>
      <c r="B4" s="1300"/>
      <c r="C4" s="155" t="s">
        <v>2205</v>
      </c>
      <c r="D4" s="156"/>
      <c r="E4" s="1382"/>
      <c r="F4" s="1382"/>
      <c r="G4" s="1383"/>
    </row>
    <row r="5" spans="1:104" ht="13.5" thickTop="1">
      <c r="A5" s="157"/>
      <c r="B5" s="142"/>
      <c r="C5" s="142"/>
      <c r="D5" s="142"/>
      <c r="E5" s="158"/>
      <c r="F5" s="159"/>
      <c r="G5" s="160"/>
    </row>
    <row r="6" spans="1:104">
      <c r="A6" s="161" t="s">
        <v>2</v>
      </c>
      <c r="B6" s="162" t="s">
        <v>3</v>
      </c>
      <c r="C6" s="162" t="s">
        <v>4</v>
      </c>
      <c r="D6" s="162" t="s">
        <v>5</v>
      </c>
      <c r="E6" s="163" t="s">
        <v>6</v>
      </c>
      <c r="F6" s="164" t="s">
        <v>7</v>
      </c>
      <c r="G6" s="165" t="s">
        <v>8</v>
      </c>
    </row>
    <row r="7" spans="1:104">
      <c r="A7" s="166" t="s">
        <v>9</v>
      </c>
      <c r="B7" s="167" t="s">
        <v>10</v>
      </c>
      <c r="C7" s="168" t="s">
        <v>11</v>
      </c>
      <c r="D7" s="169"/>
      <c r="E7" s="170"/>
      <c r="F7" s="171"/>
      <c r="G7" s="172"/>
      <c r="H7" s="173"/>
      <c r="I7" s="173"/>
      <c r="O7" s="174"/>
    </row>
    <row r="8" spans="1:104">
      <c r="A8" s="175">
        <v>1</v>
      </c>
      <c r="B8" s="176" t="s">
        <v>2078</v>
      </c>
      <c r="C8" s="177" t="s">
        <v>2079</v>
      </c>
      <c r="D8" s="178" t="s">
        <v>18</v>
      </c>
      <c r="E8" s="179">
        <v>44.5</v>
      </c>
      <c r="F8" s="63"/>
      <c r="G8" s="180">
        <f>E8*F8</f>
        <v>0</v>
      </c>
      <c r="O8" s="174"/>
      <c r="AZ8" s="147">
        <v>1</v>
      </c>
      <c r="BA8" s="147">
        <f>IF(AZ8=1,G8,0)</f>
        <v>0</v>
      </c>
      <c r="BB8" s="147">
        <f>IF(AZ8=2,G8,0)</f>
        <v>0</v>
      </c>
      <c r="BC8" s="147">
        <f>IF(AZ8=3,G8,0)</f>
        <v>0</v>
      </c>
      <c r="BD8" s="147">
        <f>IF(AZ8=4,G8,0)</f>
        <v>0</v>
      </c>
      <c r="BE8" s="147">
        <f>IF(AZ8=5,G8,0)</f>
        <v>0</v>
      </c>
      <c r="CA8" s="181">
        <v>1</v>
      </c>
      <c r="CB8" s="181">
        <v>1</v>
      </c>
      <c r="CZ8" s="147">
        <v>0</v>
      </c>
    </row>
    <row r="9" spans="1:104">
      <c r="A9" s="175">
        <v>2</v>
      </c>
      <c r="B9" s="176" t="s">
        <v>2080</v>
      </c>
      <c r="C9" s="177" t="s">
        <v>2081</v>
      </c>
      <c r="D9" s="178" t="s">
        <v>18</v>
      </c>
      <c r="E9" s="179">
        <v>246.9</v>
      </c>
      <c r="F9" s="63"/>
      <c r="G9" s="180">
        <f>E9*F9</f>
        <v>0</v>
      </c>
      <c r="O9" s="174"/>
      <c r="AZ9" s="147">
        <v>1</v>
      </c>
      <c r="BA9" s="147">
        <f>IF(AZ9=1,G9,0)</f>
        <v>0</v>
      </c>
      <c r="BB9" s="147">
        <f>IF(AZ9=2,G9,0)</f>
        <v>0</v>
      </c>
      <c r="BC9" s="147">
        <f>IF(AZ9=3,G9,0)</f>
        <v>0</v>
      </c>
      <c r="BD9" s="147">
        <f>IF(AZ9=4,G9,0)</f>
        <v>0</v>
      </c>
      <c r="BE9" s="147">
        <f>IF(AZ9=5,G9,0)</f>
        <v>0</v>
      </c>
      <c r="CA9" s="181">
        <v>1</v>
      </c>
      <c r="CB9" s="181">
        <v>1</v>
      </c>
      <c r="CZ9" s="147">
        <v>0</v>
      </c>
    </row>
    <row r="10" spans="1:104">
      <c r="A10" s="182"/>
      <c r="B10" s="188"/>
      <c r="C10" s="1283" t="s">
        <v>2082</v>
      </c>
      <c r="D10" s="1284"/>
      <c r="E10" s="1284"/>
      <c r="F10" s="1284"/>
      <c r="G10" s="1285"/>
      <c r="L10" s="187"/>
      <c r="O10" s="174"/>
    </row>
    <row r="11" spans="1:104">
      <c r="A11" s="182"/>
      <c r="B11" s="183"/>
      <c r="C11" s="1291" t="s">
        <v>2083</v>
      </c>
      <c r="D11" s="1292"/>
      <c r="E11" s="184">
        <v>246.9</v>
      </c>
      <c r="F11" s="185"/>
      <c r="G11" s="186"/>
      <c r="M11" s="187"/>
      <c r="O11" s="174"/>
    </row>
    <row r="12" spans="1:104">
      <c r="A12" s="175">
        <v>3</v>
      </c>
      <c r="B12" s="176" t="s">
        <v>2084</v>
      </c>
      <c r="C12" s="177" t="s">
        <v>2085</v>
      </c>
      <c r="D12" s="178" t="s">
        <v>18</v>
      </c>
      <c r="E12" s="179">
        <v>44.5</v>
      </c>
      <c r="F12" s="63"/>
      <c r="G12" s="180">
        <f>E12*F12</f>
        <v>0</v>
      </c>
      <c r="O12" s="174"/>
      <c r="AZ12" s="147">
        <v>1</v>
      </c>
      <c r="BA12" s="147">
        <f>IF(AZ12=1,G12,0)</f>
        <v>0</v>
      </c>
      <c r="BB12" s="147">
        <f>IF(AZ12=2,G12,0)</f>
        <v>0</v>
      </c>
      <c r="BC12" s="147">
        <f>IF(AZ12=3,G12,0)</f>
        <v>0</v>
      </c>
      <c r="BD12" s="147">
        <f>IF(AZ12=4,G12,0)</f>
        <v>0</v>
      </c>
      <c r="BE12" s="147">
        <f>IF(AZ12=5,G12,0)</f>
        <v>0</v>
      </c>
      <c r="CA12" s="181">
        <v>1</v>
      </c>
      <c r="CB12" s="181">
        <v>1</v>
      </c>
      <c r="CZ12" s="147">
        <v>0</v>
      </c>
    </row>
    <row r="13" spans="1:104">
      <c r="A13" s="175">
        <v>4</v>
      </c>
      <c r="B13" s="176" t="s">
        <v>2086</v>
      </c>
      <c r="C13" s="177" t="s">
        <v>2087</v>
      </c>
      <c r="D13" s="178" t="s">
        <v>18</v>
      </c>
      <c r="E13" s="179">
        <v>9.8000000000000007</v>
      </c>
      <c r="F13" s="63"/>
      <c r="G13" s="180">
        <f>E13*F13</f>
        <v>0</v>
      </c>
      <c r="O13" s="174"/>
      <c r="AZ13" s="147">
        <v>1</v>
      </c>
      <c r="BA13" s="147">
        <f>IF(AZ13=1,G13,0)</f>
        <v>0</v>
      </c>
      <c r="BB13" s="147">
        <f>IF(AZ13=2,G13,0)</f>
        <v>0</v>
      </c>
      <c r="BC13" s="147">
        <f>IF(AZ13=3,G13,0)</f>
        <v>0</v>
      </c>
      <c r="BD13" s="147">
        <f>IF(AZ13=4,G13,0)</f>
        <v>0</v>
      </c>
      <c r="BE13" s="147">
        <f>IF(AZ13=5,G13,0)</f>
        <v>0</v>
      </c>
      <c r="CA13" s="181">
        <v>1</v>
      </c>
      <c r="CB13" s="181">
        <v>1</v>
      </c>
      <c r="CZ13" s="147">
        <v>0</v>
      </c>
    </row>
    <row r="14" spans="1:104">
      <c r="A14" s="182"/>
      <c r="B14" s="188"/>
      <c r="C14" s="1283" t="s">
        <v>2088</v>
      </c>
      <c r="D14" s="1284"/>
      <c r="E14" s="1284"/>
      <c r="F14" s="1284"/>
      <c r="G14" s="1285"/>
      <c r="L14" s="187"/>
      <c r="O14" s="174"/>
    </row>
    <row r="15" spans="1:104">
      <c r="A15" s="175">
        <v>5</v>
      </c>
      <c r="B15" s="176" t="s">
        <v>2089</v>
      </c>
      <c r="C15" s="177" t="s">
        <v>2090</v>
      </c>
      <c r="D15" s="178" t="s">
        <v>18</v>
      </c>
      <c r="E15" s="179">
        <v>9.8000000000000007</v>
      </c>
      <c r="F15" s="63"/>
      <c r="G15" s="180">
        <f>E15*F15</f>
        <v>0</v>
      </c>
      <c r="O15" s="174"/>
      <c r="AZ15" s="147">
        <v>1</v>
      </c>
      <c r="BA15" s="147">
        <f>IF(AZ15=1,G15,0)</f>
        <v>0</v>
      </c>
      <c r="BB15" s="147">
        <f>IF(AZ15=2,G15,0)</f>
        <v>0</v>
      </c>
      <c r="BC15" s="147">
        <f>IF(AZ15=3,G15,0)</f>
        <v>0</v>
      </c>
      <c r="BD15" s="147">
        <f>IF(AZ15=4,G15,0)</f>
        <v>0</v>
      </c>
      <c r="BE15" s="147">
        <f>IF(AZ15=5,G15,0)</f>
        <v>0</v>
      </c>
      <c r="CA15" s="181">
        <v>1</v>
      </c>
      <c r="CB15" s="181">
        <v>1</v>
      </c>
      <c r="CZ15" s="147">
        <v>0</v>
      </c>
    </row>
    <row r="16" spans="1:104">
      <c r="A16" s="175">
        <v>6</v>
      </c>
      <c r="B16" s="176" t="s">
        <v>2091</v>
      </c>
      <c r="C16" s="177" t="s">
        <v>2092</v>
      </c>
      <c r="D16" s="178" t="s">
        <v>18</v>
      </c>
      <c r="E16" s="179">
        <v>8.1999999999999993</v>
      </c>
      <c r="F16" s="63"/>
      <c r="G16" s="180">
        <f>E16*F16</f>
        <v>0</v>
      </c>
      <c r="O16" s="174"/>
      <c r="AZ16" s="147">
        <v>1</v>
      </c>
      <c r="BA16" s="147">
        <f>IF(AZ16=1,G16,0)</f>
        <v>0</v>
      </c>
      <c r="BB16" s="147">
        <f>IF(AZ16=2,G16,0)</f>
        <v>0</v>
      </c>
      <c r="BC16" s="147">
        <f>IF(AZ16=3,G16,0)</f>
        <v>0</v>
      </c>
      <c r="BD16" s="147">
        <f>IF(AZ16=4,G16,0)</f>
        <v>0</v>
      </c>
      <c r="BE16" s="147">
        <f>IF(AZ16=5,G16,0)</f>
        <v>0</v>
      </c>
      <c r="CA16" s="181">
        <v>1</v>
      </c>
      <c r="CB16" s="181">
        <v>1</v>
      </c>
      <c r="CZ16" s="147">
        <v>0</v>
      </c>
    </row>
    <row r="17" spans="1:104">
      <c r="A17" s="182"/>
      <c r="B17" s="188"/>
      <c r="C17" s="1283" t="s">
        <v>2093</v>
      </c>
      <c r="D17" s="1284"/>
      <c r="E17" s="1284"/>
      <c r="F17" s="1284"/>
      <c r="G17" s="1285"/>
      <c r="L17" s="187"/>
      <c r="O17" s="174"/>
    </row>
    <row r="18" spans="1:104">
      <c r="A18" s="175">
        <v>7</v>
      </c>
      <c r="B18" s="176" t="s">
        <v>2094</v>
      </c>
      <c r="C18" s="177" t="s">
        <v>2095</v>
      </c>
      <c r="D18" s="178" t="s">
        <v>18</v>
      </c>
      <c r="E18" s="179">
        <v>8.1999999999999993</v>
      </c>
      <c r="F18" s="63"/>
      <c r="G18" s="180">
        <f>E18*F18</f>
        <v>0</v>
      </c>
      <c r="O18" s="174"/>
      <c r="AZ18" s="147">
        <v>1</v>
      </c>
      <c r="BA18" s="147">
        <f>IF(AZ18=1,G18,0)</f>
        <v>0</v>
      </c>
      <c r="BB18" s="147">
        <f>IF(AZ18=2,G18,0)</f>
        <v>0</v>
      </c>
      <c r="BC18" s="147">
        <f>IF(AZ18=3,G18,0)</f>
        <v>0</v>
      </c>
      <c r="BD18" s="147">
        <f>IF(AZ18=4,G18,0)</f>
        <v>0</v>
      </c>
      <c r="BE18" s="147">
        <f>IF(AZ18=5,G18,0)</f>
        <v>0</v>
      </c>
      <c r="CA18" s="181">
        <v>1</v>
      </c>
      <c r="CB18" s="181">
        <v>1</v>
      </c>
      <c r="CZ18" s="147">
        <v>0</v>
      </c>
    </row>
    <row r="19" spans="1:104">
      <c r="A19" s="175">
        <v>8</v>
      </c>
      <c r="B19" s="176" t="s">
        <v>121</v>
      </c>
      <c r="C19" s="177" t="s">
        <v>122</v>
      </c>
      <c r="D19" s="178" t="s">
        <v>18</v>
      </c>
      <c r="E19" s="179">
        <v>309.39999999999998</v>
      </c>
      <c r="F19" s="63"/>
      <c r="G19" s="180">
        <f>E19*F19</f>
        <v>0</v>
      </c>
      <c r="O19" s="174"/>
      <c r="AZ19" s="147">
        <v>1</v>
      </c>
      <c r="BA19" s="147">
        <f>IF(AZ19=1,G19,0)</f>
        <v>0</v>
      </c>
      <c r="BB19" s="147">
        <f>IF(AZ19=2,G19,0)</f>
        <v>0</v>
      </c>
      <c r="BC19" s="147">
        <f>IF(AZ19=3,G19,0)</f>
        <v>0</v>
      </c>
      <c r="BD19" s="147">
        <f>IF(AZ19=4,G19,0)</f>
        <v>0</v>
      </c>
      <c r="BE19" s="147">
        <f>IF(AZ19=5,G19,0)</f>
        <v>0</v>
      </c>
      <c r="CA19" s="181">
        <v>1</v>
      </c>
      <c r="CB19" s="181">
        <v>1</v>
      </c>
      <c r="CZ19" s="147">
        <v>0</v>
      </c>
    </row>
    <row r="20" spans="1:104">
      <c r="A20" s="182"/>
      <c r="B20" s="183"/>
      <c r="C20" s="1291" t="s">
        <v>2096</v>
      </c>
      <c r="D20" s="1292"/>
      <c r="E20" s="184">
        <v>309.39999999999998</v>
      </c>
      <c r="F20" s="185"/>
      <c r="G20" s="186"/>
      <c r="M20" s="187"/>
      <c r="O20" s="174"/>
    </row>
    <row r="21" spans="1:104">
      <c r="A21" s="175">
        <v>9</v>
      </c>
      <c r="B21" s="176" t="s">
        <v>123</v>
      </c>
      <c r="C21" s="177" t="s">
        <v>124</v>
      </c>
      <c r="D21" s="178" t="s">
        <v>18</v>
      </c>
      <c r="E21" s="179">
        <v>1547</v>
      </c>
      <c r="F21" s="63"/>
      <c r="G21" s="180">
        <f>E21*F21</f>
        <v>0</v>
      </c>
      <c r="O21" s="174"/>
      <c r="AZ21" s="147">
        <v>1</v>
      </c>
      <c r="BA21" s="147">
        <f>IF(AZ21=1,G21,0)</f>
        <v>0</v>
      </c>
      <c r="BB21" s="147">
        <f>IF(AZ21=2,G21,0)</f>
        <v>0</v>
      </c>
      <c r="BC21" s="147">
        <f>IF(AZ21=3,G21,0)</f>
        <v>0</v>
      </c>
      <c r="BD21" s="147">
        <f>IF(AZ21=4,G21,0)</f>
        <v>0</v>
      </c>
      <c r="BE21" s="147">
        <f>IF(AZ21=5,G21,0)</f>
        <v>0</v>
      </c>
      <c r="CA21" s="181">
        <v>1</v>
      </c>
      <c r="CB21" s="181">
        <v>1</v>
      </c>
      <c r="CZ21" s="147">
        <v>0</v>
      </c>
    </row>
    <row r="22" spans="1:104">
      <c r="A22" s="182"/>
      <c r="B22" s="183"/>
      <c r="C22" s="1291" t="s">
        <v>2097</v>
      </c>
      <c r="D22" s="1292"/>
      <c r="E22" s="184">
        <v>1547</v>
      </c>
      <c r="F22" s="185"/>
      <c r="G22" s="186"/>
      <c r="M22" s="187"/>
      <c r="O22" s="174"/>
    </row>
    <row r="23" spans="1:104">
      <c r="A23" s="175">
        <v>10</v>
      </c>
      <c r="B23" s="176" t="s">
        <v>2098</v>
      </c>
      <c r="C23" s="177" t="s">
        <v>2099</v>
      </c>
      <c r="D23" s="178" t="s">
        <v>39</v>
      </c>
      <c r="E23" s="179">
        <v>823</v>
      </c>
      <c r="F23" s="63"/>
      <c r="G23" s="180">
        <f>E23*F23</f>
        <v>0</v>
      </c>
      <c r="O23" s="174"/>
      <c r="AZ23" s="147">
        <v>1</v>
      </c>
      <c r="BA23" s="147">
        <f>IF(AZ23=1,G23,0)</f>
        <v>0</v>
      </c>
      <c r="BB23" s="147">
        <f>IF(AZ23=2,G23,0)</f>
        <v>0</v>
      </c>
      <c r="BC23" s="147">
        <f>IF(AZ23=3,G23,0)</f>
        <v>0</v>
      </c>
      <c r="BD23" s="147">
        <f>IF(AZ23=4,G23,0)</f>
        <v>0</v>
      </c>
      <c r="BE23" s="147">
        <f>IF(AZ23=5,G23,0)</f>
        <v>0</v>
      </c>
      <c r="CA23" s="181">
        <v>1</v>
      </c>
      <c r="CB23" s="181">
        <v>1</v>
      </c>
      <c r="CZ23" s="147">
        <v>0</v>
      </c>
    </row>
    <row r="24" spans="1:104">
      <c r="A24" s="175">
        <v>11</v>
      </c>
      <c r="B24" s="176" t="s">
        <v>2100</v>
      </c>
      <c r="C24" s="177" t="s">
        <v>2101</v>
      </c>
      <c r="D24" s="178" t="s">
        <v>30</v>
      </c>
      <c r="E24" s="179">
        <v>618.79999999999995</v>
      </c>
      <c r="F24" s="63"/>
      <c r="G24" s="180">
        <f>E24*F24</f>
        <v>0</v>
      </c>
      <c r="O24" s="174"/>
      <c r="AZ24" s="147">
        <v>1</v>
      </c>
      <c r="BA24" s="147">
        <f>IF(AZ24=1,G24,0)</f>
        <v>0</v>
      </c>
      <c r="BB24" s="147">
        <f>IF(AZ24=2,G24,0)</f>
        <v>0</v>
      </c>
      <c r="BC24" s="147">
        <f>IF(AZ24=3,G24,0)</f>
        <v>0</v>
      </c>
      <c r="BD24" s="147">
        <f>IF(AZ24=4,G24,0)</f>
        <v>0</v>
      </c>
      <c r="BE24" s="147">
        <f>IF(AZ24=5,G24,0)</f>
        <v>0</v>
      </c>
      <c r="CA24" s="181">
        <v>12</v>
      </c>
      <c r="CB24" s="181">
        <v>0</v>
      </c>
      <c r="CZ24" s="147">
        <v>0</v>
      </c>
    </row>
    <row r="25" spans="1:104">
      <c r="A25" s="182"/>
      <c r="B25" s="183"/>
      <c r="C25" s="1291" t="s">
        <v>2102</v>
      </c>
      <c r="D25" s="1292"/>
      <c r="E25" s="184">
        <v>618.79999999999995</v>
      </c>
      <c r="F25" s="185"/>
      <c r="G25" s="186"/>
      <c r="M25" s="187"/>
      <c r="O25" s="174"/>
    </row>
    <row r="26" spans="1:104">
      <c r="A26" s="191"/>
      <c r="B26" s="192" t="s">
        <v>13</v>
      </c>
      <c r="C26" s="193" t="str">
        <f>CONCATENATE(B7," ",C7)</f>
        <v>1 Zemní práce</v>
      </c>
      <c r="D26" s="194"/>
      <c r="E26" s="195"/>
      <c r="F26" s="196"/>
      <c r="G26" s="197">
        <f>SUM(G7:G25)</f>
        <v>0</v>
      </c>
      <c r="O26" s="174"/>
      <c r="BA26" s="198">
        <f>SUM(BA7:BA25)</f>
        <v>0</v>
      </c>
      <c r="BB26" s="198">
        <f>SUM(BB7:BB25)</f>
        <v>0</v>
      </c>
      <c r="BC26" s="198">
        <f>SUM(BC7:BC25)</f>
        <v>0</v>
      </c>
      <c r="BD26" s="198">
        <f>SUM(BD7:BD25)</f>
        <v>0</v>
      </c>
      <c r="BE26" s="198">
        <f>SUM(BE7:BE25)</f>
        <v>0</v>
      </c>
    </row>
    <row r="27" spans="1:104">
      <c r="A27" s="166" t="s">
        <v>9</v>
      </c>
      <c r="B27" s="167" t="s">
        <v>2103</v>
      </c>
      <c r="C27" s="168" t="s">
        <v>2104</v>
      </c>
      <c r="D27" s="169"/>
      <c r="E27" s="170"/>
      <c r="F27" s="171"/>
      <c r="G27" s="172"/>
      <c r="H27" s="173"/>
      <c r="I27" s="173"/>
      <c r="O27" s="174"/>
    </row>
    <row r="28" spans="1:104">
      <c r="A28" s="175">
        <v>12</v>
      </c>
      <c r="B28" s="176" t="s">
        <v>2105</v>
      </c>
      <c r="C28" s="177" t="s">
        <v>2106</v>
      </c>
      <c r="D28" s="178" t="s">
        <v>39</v>
      </c>
      <c r="E28" s="179">
        <v>71.599999999999994</v>
      </c>
      <c r="F28" s="63"/>
      <c r="G28" s="180">
        <f t="shared" ref="G28:G33" si="0">E28*F28</f>
        <v>0</v>
      </c>
      <c r="O28" s="174"/>
      <c r="AZ28" s="147">
        <v>1</v>
      </c>
      <c r="BA28" s="147">
        <f t="shared" ref="BA28:BA33" si="1">IF(AZ28=1,G28,0)</f>
        <v>0</v>
      </c>
      <c r="BB28" s="147">
        <f t="shared" ref="BB28:BB33" si="2">IF(AZ28=2,G28,0)</f>
        <v>0</v>
      </c>
      <c r="BC28" s="147">
        <f t="shared" ref="BC28:BC33" si="3">IF(AZ28=3,G28,0)</f>
        <v>0</v>
      </c>
      <c r="BD28" s="147">
        <f t="shared" ref="BD28:BD33" si="4">IF(AZ28=4,G28,0)</f>
        <v>0</v>
      </c>
      <c r="BE28" s="147">
        <f t="shared" ref="BE28:BE33" si="5">IF(AZ28=5,G28,0)</f>
        <v>0</v>
      </c>
      <c r="CA28" s="181">
        <v>1</v>
      </c>
      <c r="CB28" s="181">
        <v>1</v>
      </c>
      <c r="CZ28" s="147">
        <v>0</v>
      </c>
    </row>
    <row r="29" spans="1:104">
      <c r="A29" s="175">
        <v>13</v>
      </c>
      <c r="B29" s="176" t="s">
        <v>2107</v>
      </c>
      <c r="C29" s="177" t="s">
        <v>2108</v>
      </c>
      <c r="D29" s="178" t="s">
        <v>39</v>
      </c>
      <c r="E29" s="179">
        <v>71.599999999999994</v>
      </c>
      <c r="F29" s="63"/>
      <c r="G29" s="180">
        <f t="shared" si="0"/>
        <v>0</v>
      </c>
      <c r="O29" s="174"/>
      <c r="AZ29" s="147">
        <v>1</v>
      </c>
      <c r="BA29" s="147">
        <f t="shared" si="1"/>
        <v>0</v>
      </c>
      <c r="BB29" s="147">
        <f t="shared" si="2"/>
        <v>0</v>
      </c>
      <c r="BC29" s="147">
        <f t="shared" si="3"/>
        <v>0</v>
      </c>
      <c r="BD29" s="147">
        <f t="shared" si="4"/>
        <v>0</v>
      </c>
      <c r="BE29" s="147">
        <f t="shared" si="5"/>
        <v>0</v>
      </c>
      <c r="CA29" s="181">
        <v>1</v>
      </c>
      <c r="CB29" s="181">
        <v>1</v>
      </c>
      <c r="CZ29" s="147">
        <v>0</v>
      </c>
    </row>
    <row r="30" spans="1:104">
      <c r="A30" s="175">
        <v>14</v>
      </c>
      <c r="B30" s="176" t="s">
        <v>2109</v>
      </c>
      <c r="C30" s="177" t="s">
        <v>2110</v>
      </c>
      <c r="D30" s="178" t="s">
        <v>39</v>
      </c>
      <c r="E30" s="179">
        <v>71.599999999999994</v>
      </c>
      <c r="F30" s="63"/>
      <c r="G30" s="180">
        <f t="shared" si="0"/>
        <v>0</v>
      </c>
      <c r="O30" s="174"/>
      <c r="AZ30" s="147">
        <v>1</v>
      </c>
      <c r="BA30" s="147">
        <f t="shared" si="1"/>
        <v>0</v>
      </c>
      <c r="BB30" s="147">
        <f t="shared" si="2"/>
        <v>0</v>
      </c>
      <c r="BC30" s="147">
        <f t="shared" si="3"/>
        <v>0</v>
      </c>
      <c r="BD30" s="147">
        <f t="shared" si="4"/>
        <v>0</v>
      </c>
      <c r="BE30" s="147">
        <f t="shared" si="5"/>
        <v>0</v>
      </c>
      <c r="CA30" s="181">
        <v>1</v>
      </c>
      <c r="CB30" s="181">
        <v>1</v>
      </c>
      <c r="CZ30" s="147">
        <v>0</v>
      </c>
    </row>
    <row r="31" spans="1:104">
      <c r="A31" s="175">
        <v>15</v>
      </c>
      <c r="B31" s="176" t="s">
        <v>2111</v>
      </c>
      <c r="C31" s="177" t="s">
        <v>2112</v>
      </c>
      <c r="D31" s="178" t="s">
        <v>39</v>
      </c>
      <c r="E31" s="179">
        <v>71.599999999999994</v>
      </c>
      <c r="F31" s="63"/>
      <c r="G31" s="180">
        <f t="shared" si="0"/>
        <v>0</v>
      </c>
      <c r="O31" s="174"/>
      <c r="AZ31" s="147">
        <v>1</v>
      </c>
      <c r="BA31" s="147">
        <f t="shared" si="1"/>
        <v>0</v>
      </c>
      <c r="BB31" s="147">
        <f t="shared" si="2"/>
        <v>0</v>
      </c>
      <c r="BC31" s="147">
        <f t="shared" si="3"/>
        <v>0</v>
      </c>
      <c r="BD31" s="147">
        <f t="shared" si="4"/>
        <v>0</v>
      </c>
      <c r="BE31" s="147">
        <f t="shared" si="5"/>
        <v>0</v>
      </c>
      <c r="CA31" s="181">
        <v>1</v>
      </c>
      <c r="CB31" s="181">
        <v>1</v>
      </c>
      <c r="CZ31" s="147">
        <v>0</v>
      </c>
    </row>
    <row r="32" spans="1:104">
      <c r="A32" s="175">
        <v>16</v>
      </c>
      <c r="B32" s="176" t="s">
        <v>2113</v>
      </c>
      <c r="C32" s="177" t="s">
        <v>2114</v>
      </c>
      <c r="D32" s="178" t="s">
        <v>39</v>
      </c>
      <c r="E32" s="179">
        <v>71.599999999999994</v>
      </c>
      <c r="F32" s="63"/>
      <c r="G32" s="180">
        <f t="shared" si="0"/>
        <v>0</v>
      </c>
      <c r="O32" s="174"/>
      <c r="AZ32" s="147">
        <v>1</v>
      </c>
      <c r="BA32" s="147">
        <f t="shared" si="1"/>
        <v>0</v>
      </c>
      <c r="BB32" s="147">
        <f t="shared" si="2"/>
        <v>0</v>
      </c>
      <c r="BC32" s="147">
        <f t="shared" si="3"/>
        <v>0</v>
      </c>
      <c r="BD32" s="147">
        <f t="shared" si="4"/>
        <v>0</v>
      </c>
      <c r="BE32" s="147">
        <f t="shared" si="5"/>
        <v>0</v>
      </c>
      <c r="CA32" s="181">
        <v>1</v>
      </c>
      <c r="CB32" s="181">
        <v>1</v>
      </c>
      <c r="CZ32" s="147">
        <v>0</v>
      </c>
    </row>
    <row r="33" spans="1:104">
      <c r="A33" s="175">
        <v>17</v>
      </c>
      <c r="B33" s="176" t="s">
        <v>2115</v>
      </c>
      <c r="C33" s="177" t="s">
        <v>2116</v>
      </c>
      <c r="D33" s="178" t="s">
        <v>39</v>
      </c>
      <c r="E33" s="179">
        <v>143.19999999999999</v>
      </c>
      <c r="F33" s="63"/>
      <c r="G33" s="180">
        <f t="shared" si="0"/>
        <v>0</v>
      </c>
      <c r="O33" s="174"/>
      <c r="AZ33" s="147">
        <v>1</v>
      </c>
      <c r="BA33" s="147">
        <f t="shared" si="1"/>
        <v>0</v>
      </c>
      <c r="BB33" s="147">
        <f t="shared" si="2"/>
        <v>0</v>
      </c>
      <c r="BC33" s="147">
        <f t="shared" si="3"/>
        <v>0</v>
      </c>
      <c r="BD33" s="147">
        <f t="shared" si="4"/>
        <v>0</v>
      </c>
      <c r="BE33" s="147">
        <f t="shared" si="5"/>
        <v>0</v>
      </c>
      <c r="CA33" s="181">
        <v>1</v>
      </c>
      <c r="CB33" s="181">
        <v>1</v>
      </c>
      <c r="CZ33" s="147">
        <v>0</v>
      </c>
    </row>
    <row r="34" spans="1:104">
      <c r="A34" s="182"/>
      <c r="B34" s="183"/>
      <c r="C34" s="1291" t="s">
        <v>2117</v>
      </c>
      <c r="D34" s="1292"/>
      <c r="E34" s="184">
        <v>143.19999999999999</v>
      </c>
      <c r="F34" s="185"/>
      <c r="G34" s="186"/>
      <c r="M34" s="187"/>
      <c r="O34" s="174"/>
    </row>
    <row r="35" spans="1:104">
      <c r="A35" s="175">
        <v>18</v>
      </c>
      <c r="B35" s="176" t="s">
        <v>2118</v>
      </c>
      <c r="C35" s="177" t="s">
        <v>2119</v>
      </c>
      <c r="D35" s="178" t="s">
        <v>39</v>
      </c>
      <c r="E35" s="179">
        <v>143.19999999999999</v>
      </c>
      <c r="F35" s="63"/>
      <c r="G35" s="180">
        <f>E35*F35</f>
        <v>0</v>
      </c>
      <c r="O35" s="174"/>
      <c r="AZ35" s="147">
        <v>1</v>
      </c>
      <c r="BA35" s="147">
        <f>IF(AZ35=1,G35,0)</f>
        <v>0</v>
      </c>
      <c r="BB35" s="147">
        <f>IF(AZ35=2,G35,0)</f>
        <v>0</v>
      </c>
      <c r="BC35" s="147">
        <f>IF(AZ35=3,G35,0)</f>
        <v>0</v>
      </c>
      <c r="BD35" s="147">
        <f>IF(AZ35=4,G35,0)</f>
        <v>0</v>
      </c>
      <c r="BE35" s="147">
        <f>IF(AZ35=5,G35,0)</f>
        <v>0</v>
      </c>
      <c r="CA35" s="181">
        <v>1</v>
      </c>
      <c r="CB35" s="181">
        <v>1</v>
      </c>
      <c r="CZ35" s="147">
        <v>0</v>
      </c>
    </row>
    <row r="36" spans="1:104">
      <c r="A36" s="182"/>
      <c r="B36" s="183"/>
      <c r="C36" s="1291" t="s">
        <v>2117</v>
      </c>
      <c r="D36" s="1292"/>
      <c r="E36" s="184">
        <v>143.19999999999999</v>
      </c>
      <c r="F36" s="185"/>
      <c r="G36" s="186"/>
      <c r="M36" s="187"/>
      <c r="O36" s="174"/>
    </row>
    <row r="37" spans="1:104">
      <c r="A37" s="175">
        <v>19</v>
      </c>
      <c r="B37" s="176" t="s">
        <v>2120</v>
      </c>
      <c r="C37" s="177" t="s">
        <v>2121</v>
      </c>
      <c r="D37" s="178" t="s">
        <v>39</v>
      </c>
      <c r="E37" s="179">
        <v>143.19999999999999</v>
      </c>
      <c r="F37" s="63"/>
      <c r="G37" s="180">
        <f>E37*F37</f>
        <v>0</v>
      </c>
      <c r="O37" s="174"/>
      <c r="AZ37" s="147">
        <v>1</v>
      </c>
      <c r="BA37" s="147">
        <f>IF(AZ37=1,G37,0)</f>
        <v>0</v>
      </c>
      <c r="BB37" s="147">
        <f>IF(AZ37=2,G37,0)</f>
        <v>0</v>
      </c>
      <c r="BC37" s="147">
        <f>IF(AZ37=3,G37,0)</f>
        <v>0</v>
      </c>
      <c r="BD37" s="147">
        <f>IF(AZ37=4,G37,0)</f>
        <v>0</v>
      </c>
      <c r="BE37" s="147">
        <f>IF(AZ37=5,G37,0)</f>
        <v>0</v>
      </c>
      <c r="CA37" s="181">
        <v>1</v>
      </c>
      <c r="CB37" s="181">
        <v>1</v>
      </c>
      <c r="CZ37" s="147">
        <v>0</v>
      </c>
    </row>
    <row r="38" spans="1:104">
      <c r="A38" s="182"/>
      <c r="B38" s="183"/>
      <c r="C38" s="1291" t="s">
        <v>2117</v>
      </c>
      <c r="D38" s="1292"/>
      <c r="E38" s="184">
        <v>143.19999999999999</v>
      </c>
      <c r="F38" s="185"/>
      <c r="G38" s="186"/>
      <c r="M38" s="187"/>
      <c r="O38" s="174"/>
    </row>
    <row r="39" spans="1:104" ht="22.5">
      <c r="A39" s="175">
        <v>20</v>
      </c>
      <c r="B39" s="176" t="s">
        <v>2122</v>
      </c>
      <c r="C39" s="177" t="s">
        <v>2123</v>
      </c>
      <c r="D39" s="178" t="s">
        <v>18</v>
      </c>
      <c r="E39" s="179">
        <v>17.100000000000001</v>
      </c>
      <c r="F39" s="63"/>
      <c r="G39" s="180">
        <f>E39*F39</f>
        <v>0</v>
      </c>
      <c r="O39" s="174"/>
      <c r="AZ39" s="147">
        <v>1</v>
      </c>
      <c r="BA39" s="147">
        <f>IF(AZ39=1,G39,0)</f>
        <v>0</v>
      </c>
      <c r="BB39" s="147">
        <f>IF(AZ39=2,G39,0)</f>
        <v>0</v>
      </c>
      <c r="BC39" s="147">
        <f>IF(AZ39=3,G39,0)</f>
        <v>0</v>
      </c>
      <c r="BD39" s="147">
        <f>IF(AZ39=4,G39,0)</f>
        <v>0</v>
      </c>
      <c r="BE39" s="147">
        <f>IF(AZ39=5,G39,0)</f>
        <v>0</v>
      </c>
      <c r="CA39" s="181">
        <v>12</v>
      </c>
      <c r="CB39" s="181">
        <v>0</v>
      </c>
      <c r="CZ39" s="147">
        <v>0</v>
      </c>
    </row>
    <row r="40" spans="1:104">
      <c r="A40" s="175">
        <v>21</v>
      </c>
      <c r="B40" s="176" t="s">
        <v>2124</v>
      </c>
      <c r="C40" s="177" t="s">
        <v>2125</v>
      </c>
      <c r="D40" s="178" t="s">
        <v>18</v>
      </c>
      <c r="E40" s="179">
        <v>7.8760000000000003</v>
      </c>
      <c r="F40" s="63"/>
      <c r="G40" s="180">
        <f>E40*F40</f>
        <v>0</v>
      </c>
      <c r="O40" s="174"/>
      <c r="AZ40" s="147">
        <v>1</v>
      </c>
      <c r="BA40" s="147">
        <f>IF(AZ40=1,G40,0)</f>
        <v>0</v>
      </c>
      <c r="BB40" s="147">
        <f>IF(AZ40=2,G40,0)</f>
        <v>0</v>
      </c>
      <c r="BC40" s="147">
        <f>IF(AZ40=3,G40,0)</f>
        <v>0</v>
      </c>
      <c r="BD40" s="147">
        <f>IF(AZ40=4,G40,0)</f>
        <v>0</v>
      </c>
      <c r="BE40" s="147">
        <f>IF(AZ40=5,G40,0)</f>
        <v>0</v>
      </c>
      <c r="CA40" s="181">
        <v>12</v>
      </c>
      <c r="CB40" s="181">
        <v>0</v>
      </c>
      <c r="CZ40" s="147">
        <v>0</v>
      </c>
    </row>
    <row r="41" spans="1:104">
      <c r="A41" s="182"/>
      <c r="B41" s="183"/>
      <c r="C41" s="1291" t="s">
        <v>2126</v>
      </c>
      <c r="D41" s="1292"/>
      <c r="E41" s="184">
        <v>7.8760000000000003</v>
      </c>
      <c r="F41" s="185"/>
      <c r="G41" s="186"/>
      <c r="M41" s="187"/>
      <c r="O41" s="174"/>
    </row>
    <row r="42" spans="1:104">
      <c r="A42" s="175">
        <v>22</v>
      </c>
      <c r="B42" s="176" t="s">
        <v>2127</v>
      </c>
      <c r="C42" s="177" t="s">
        <v>2128</v>
      </c>
      <c r="D42" s="178" t="s">
        <v>83</v>
      </c>
      <c r="E42" s="179">
        <v>2.3628</v>
      </c>
      <c r="F42" s="63"/>
      <c r="G42" s="180">
        <f>E42*F42</f>
        <v>0</v>
      </c>
      <c r="O42" s="174"/>
      <c r="AZ42" s="147">
        <v>1</v>
      </c>
      <c r="BA42" s="147">
        <f>IF(AZ42=1,G42,0)</f>
        <v>0</v>
      </c>
      <c r="BB42" s="147">
        <f>IF(AZ42=2,G42,0)</f>
        <v>0</v>
      </c>
      <c r="BC42" s="147">
        <f>IF(AZ42=3,G42,0)</f>
        <v>0</v>
      </c>
      <c r="BD42" s="147">
        <f>IF(AZ42=4,G42,0)</f>
        <v>0</v>
      </c>
      <c r="BE42" s="147">
        <f>IF(AZ42=5,G42,0)</f>
        <v>0</v>
      </c>
      <c r="CA42" s="181">
        <v>12</v>
      </c>
      <c r="CB42" s="181">
        <v>0</v>
      </c>
      <c r="CZ42" s="147">
        <v>0</v>
      </c>
    </row>
    <row r="43" spans="1:104">
      <c r="A43" s="182"/>
      <c r="B43" s="183"/>
      <c r="C43" s="1291" t="s">
        <v>2129</v>
      </c>
      <c r="D43" s="1292"/>
      <c r="E43" s="184">
        <v>2.3628</v>
      </c>
      <c r="F43" s="185"/>
      <c r="G43" s="186"/>
      <c r="M43" s="187"/>
      <c r="O43" s="174"/>
    </row>
    <row r="44" spans="1:104">
      <c r="A44" s="191"/>
      <c r="B44" s="192" t="s">
        <v>13</v>
      </c>
      <c r="C44" s="193" t="str">
        <f>CONCATENATE(B27," ",C27)</f>
        <v>18 Povrchové úpravy terénu</v>
      </c>
      <c r="D44" s="194"/>
      <c r="E44" s="195"/>
      <c r="F44" s="196"/>
      <c r="G44" s="197">
        <f>SUM(G27:G43)</f>
        <v>0</v>
      </c>
      <c r="O44" s="174"/>
      <c r="BA44" s="198">
        <f>SUM(BA27:BA43)</f>
        <v>0</v>
      </c>
      <c r="BB44" s="198">
        <f>SUM(BB27:BB43)</f>
        <v>0</v>
      </c>
      <c r="BC44" s="198">
        <f>SUM(BC27:BC43)</f>
        <v>0</v>
      </c>
      <c r="BD44" s="198">
        <f>SUM(BD27:BD43)</f>
        <v>0</v>
      </c>
      <c r="BE44" s="198">
        <f>SUM(BE27:BE43)</f>
        <v>0</v>
      </c>
    </row>
    <row r="45" spans="1:104">
      <c r="A45" s="166" t="s">
        <v>9</v>
      </c>
      <c r="B45" s="167" t="s">
        <v>580</v>
      </c>
      <c r="C45" s="168" t="s">
        <v>2130</v>
      </c>
      <c r="D45" s="169"/>
      <c r="E45" s="170"/>
      <c r="F45" s="171"/>
      <c r="G45" s="172"/>
      <c r="H45" s="173"/>
      <c r="I45" s="173"/>
      <c r="O45" s="174"/>
    </row>
    <row r="46" spans="1:104">
      <c r="A46" s="175">
        <v>23</v>
      </c>
      <c r="B46" s="176" t="s">
        <v>2131</v>
      </c>
      <c r="C46" s="177" t="s">
        <v>2132</v>
      </c>
      <c r="D46" s="178" t="s">
        <v>39</v>
      </c>
      <c r="E46" s="179">
        <v>823</v>
      </c>
      <c r="F46" s="63"/>
      <c r="G46" s="180">
        <f>E46*F46</f>
        <v>0</v>
      </c>
      <c r="O46" s="174"/>
      <c r="AZ46" s="147">
        <v>1</v>
      </c>
      <c r="BA46" s="147">
        <f>IF(AZ46=1,G46,0)</f>
        <v>0</v>
      </c>
      <c r="BB46" s="147">
        <f>IF(AZ46=2,G46,0)</f>
        <v>0</v>
      </c>
      <c r="BC46" s="147">
        <f>IF(AZ46=3,G46,0)</f>
        <v>0</v>
      </c>
      <c r="BD46" s="147">
        <f>IF(AZ46=4,G46,0)</f>
        <v>0</v>
      </c>
      <c r="BE46" s="147">
        <f>IF(AZ46=5,G46,0)</f>
        <v>0</v>
      </c>
      <c r="CA46" s="181">
        <v>1</v>
      </c>
      <c r="CB46" s="181">
        <v>1</v>
      </c>
      <c r="CZ46" s="147">
        <v>0.71643999999999997</v>
      </c>
    </row>
    <row r="47" spans="1:104">
      <c r="A47" s="182"/>
      <c r="B47" s="188"/>
      <c r="C47" s="1283" t="s">
        <v>2082</v>
      </c>
      <c r="D47" s="1284"/>
      <c r="E47" s="1284"/>
      <c r="F47" s="1284"/>
      <c r="G47" s="1285"/>
      <c r="L47" s="187"/>
      <c r="O47" s="174"/>
    </row>
    <row r="48" spans="1:104">
      <c r="A48" s="175">
        <v>24</v>
      </c>
      <c r="B48" s="176" t="s">
        <v>2133</v>
      </c>
      <c r="C48" s="177" t="s">
        <v>2134</v>
      </c>
      <c r="D48" s="178" t="s">
        <v>39</v>
      </c>
      <c r="E48" s="179">
        <v>797</v>
      </c>
      <c r="F48" s="63"/>
      <c r="G48" s="180">
        <f>E48*F48</f>
        <v>0</v>
      </c>
      <c r="O48" s="174"/>
      <c r="AZ48" s="147">
        <v>1</v>
      </c>
      <c r="BA48" s="147">
        <f>IF(AZ48=1,G48,0)</f>
        <v>0</v>
      </c>
      <c r="BB48" s="147">
        <f>IF(AZ48=2,G48,0)</f>
        <v>0</v>
      </c>
      <c r="BC48" s="147">
        <f>IF(AZ48=3,G48,0)</f>
        <v>0</v>
      </c>
      <c r="BD48" s="147">
        <f>IF(AZ48=4,G48,0)</f>
        <v>0</v>
      </c>
      <c r="BE48" s="147">
        <f>IF(AZ48=5,G48,0)</f>
        <v>0</v>
      </c>
      <c r="CA48" s="181">
        <v>1</v>
      </c>
      <c r="CB48" s="181">
        <v>1</v>
      </c>
      <c r="CZ48" s="147">
        <v>0.27994000000000002</v>
      </c>
    </row>
    <row r="49" spans="1:104">
      <c r="A49" s="182"/>
      <c r="B49" s="188"/>
      <c r="C49" s="1283" t="s">
        <v>2135</v>
      </c>
      <c r="D49" s="1284"/>
      <c r="E49" s="1284"/>
      <c r="F49" s="1284"/>
      <c r="G49" s="1285"/>
      <c r="L49" s="187"/>
      <c r="O49" s="174"/>
    </row>
    <row r="50" spans="1:104">
      <c r="A50" s="175">
        <v>25</v>
      </c>
      <c r="B50" s="176" t="s">
        <v>2133</v>
      </c>
      <c r="C50" s="177" t="s">
        <v>2134</v>
      </c>
      <c r="D50" s="178" t="s">
        <v>39</v>
      </c>
      <c r="E50" s="179">
        <v>797</v>
      </c>
      <c r="F50" s="63"/>
      <c r="G50" s="180">
        <f>E50*F50</f>
        <v>0</v>
      </c>
      <c r="O50" s="174"/>
      <c r="AZ50" s="147">
        <v>1</v>
      </c>
      <c r="BA50" s="147">
        <f>IF(AZ50=1,G50,0)</f>
        <v>0</v>
      </c>
      <c r="BB50" s="147">
        <f>IF(AZ50=2,G50,0)</f>
        <v>0</v>
      </c>
      <c r="BC50" s="147">
        <f>IF(AZ50=3,G50,0)</f>
        <v>0</v>
      </c>
      <c r="BD50" s="147">
        <f>IF(AZ50=4,G50,0)</f>
        <v>0</v>
      </c>
      <c r="BE50" s="147">
        <f>IF(AZ50=5,G50,0)</f>
        <v>0</v>
      </c>
      <c r="CA50" s="181">
        <v>1</v>
      </c>
      <c r="CB50" s="181">
        <v>1</v>
      </c>
      <c r="CZ50" s="147">
        <v>0.27994000000000002</v>
      </c>
    </row>
    <row r="51" spans="1:104">
      <c r="A51" s="175">
        <v>26</v>
      </c>
      <c r="B51" s="176" t="s">
        <v>2136</v>
      </c>
      <c r="C51" s="177" t="s">
        <v>2137</v>
      </c>
      <c r="D51" s="178" t="s">
        <v>39</v>
      </c>
      <c r="E51" s="179">
        <v>797</v>
      </c>
      <c r="F51" s="63"/>
      <c r="G51" s="180">
        <f>E51*F51</f>
        <v>0</v>
      </c>
      <c r="O51" s="174"/>
      <c r="AZ51" s="147">
        <v>1</v>
      </c>
      <c r="BA51" s="147">
        <f>IF(AZ51=1,G51,0)</f>
        <v>0</v>
      </c>
      <c r="BB51" s="147">
        <f>IF(AZ51=2,G51,0)</f>
        <v>0</v>
      </c>
      <c r="BC51" s="147">
        <f>IF(AZ51=3,G51,0)</f>
        <v>0</v>
      </c>
      <c r="BD51" s="147">
        <f>IF(AZ51=4,G51,0)</f>
        <v>0</v>
      </c>
      <c r="BE51" s="147">
        <f>IF(AZ51=5,G51,0)</f>
        <v>0</v>
      </c>
      <c r="CA51" s="181">
        <v>1</v>
      </c>
      <c r="CB51" s="181">
        <v>1</v>
      </c>
      <c r="CZ51" s="147">
        <v>0.23737</v>
      </c>
    </row>
    <row r="52" spans="1:104">
      <c r="A52" s="175">
        <v>27</v>
      </c>
      <c r="B52" s="176" t="s">
        <v>2138</v>
      </c>
      <c r="C52" s="177" t="s">
        <v>2139</v>
      </c>
      <c r="D52" s="178" t="s">
        <v>39</v>
      </c>
      <c r="E52" s="179">
        <v>1594</v>
      </c>
      <c r="F52" s="63"/>
      <c r="G52" s="180">
        <f>E52*F52</f>
        <v>0</v>
      </c>
      <c r="O52" s="174"/>
      <c r="AZ52" s="147">
        <v>1</v>
      </c>
      <c r="BA52" s="147">
        <f>IF(AZ52=1,G52,0)</f>
        <v>0</v>
      </c>
      <c r="BB52" s="147">
        <f>IF(AZ52=2,G52,0)</f>
        <v>0</v>
      </c>
      <c r="BC52" s="147">
        <f>IF(AZ52=3,G52,0)</f>
        <v>0</v>
      </c>
      <c r="BD52" s="147">
        <f>IF(AZ52=4,G52,0)</f>
        <v>0</v>
      </c>
      <c r="BE52" s="147">
        <f>IF(AZ52=5,G52,0)</f>
        <v>0</v>
      </c>
      <c r="CA52" s="181">
        <v>1</v>
      </c>
      <c r="CB52" s="181">
        <v>1</v>
      </c>
      <c r="CZ52" s="147">
        <v>3.4000000000000002E-4</v>
      </c>
    </row>
    <row r="53" spans="1:104">
      <c r="A53" s="182"/>
      <c r="B53" s="183"/>
      <c r="C53" s="1291" t="s">
        <v>2140</v>
      </c>
      <c r="D53" s="1292"/>
      <c r="E53" s="184">
        <v>1594</v>
      </c>
      <c r="F53" s="185"/>
      <c r="G53" s="186"/>
      <c r="M53" s="187"/>
      <c r="O53" s="174"/>
    </row>
    <row r="54" spans="1:104">
      <c r="A54" s="175">
        <v>28</v>
      </c>
      <c r="B54" s="176" t="s">
        <v>2141</v>
      </c>
      <c r="C54" s="177" t="s">
        <v>2142</v>
      </c>
      <c r="D54" s="178" t="s">
        <v>39</v>
      </c>
      <c r="E54" s="179">
        <v>797</v>
      </c>
      <c r="F54" s="63"/>
      <c r="G54" s="180">
        <f>E54*F54</f>
        <v>0</v>
      </c>
      <c r="O54" s="174"/>
      <c r="AZ54" s="147">
        <v>1</v>
      </c>
      <c r="BA54" s="147">
        <f>IF(AZ54=1,G54,0)</f>
        <v>0</v>
      </c>
      <c r="BB54" s="147">
        <f>IF(AZ54=2,G54,0)</f>
        <v>0</v>
      </c>
      <c r="BC54" s="147">
        <f>IF(AZ54=3,G54,0)</f>
        <v>0</v>
      </c>
      <c r="BD54" s="147">
        <f>IF(AZ54=4,G54,0)</f>
        <v>0</v>
      </c>
      <c r="BE54" s="147">
        <f>IF(AZ54=5,G54,0)</f>
        <v>0</v>
      </c>
      <c r="CA54" s="181">
        <v>1</v>
      </c>
      <c r="CB54" s="181">
        <v>1</v>
      </c>
      <c r="CZ54" s="147">
        <v>0.10373</v>
      </c>
    </row>
    <row r="55" spans="1:104" ht="22.5">
      <c r="A55" s="175">
        <v>29</v>
      </c>
      <c r="B55" s="176" t="s">
        <v>2143</v>
      </c>
      <c r="C55" s="177" t="s">
        <v>2144</v>
      </c>
      <c r="D55" s="178" t="s">
        <v>105</v>
      </c>
      <c r="E55" s="179">
        <v>30</v>
      </c>
      <c r="F55" s="63"/>
      <c r="G55" s="180">
        <f>E55*F55</f>
        <v>0</v>
      </c>
      <c r="O55" s="174"/>
      <c r="AZ55" s="147">
        <v>1</v>
      </c>
      <c r="BA55" s="147">
        <f>IF(AZ55=1,G55,0)</f>
        <v>0</v>
      </c>
      <c r="BB55" s="147">
        <f>IF(AZ55=2,G55,0)</f>
        <v>0</v>
      </c>
      <c r="BC55" s="147">
        <f>IF(AZ55=3,G55,0)</f>
        <v>0</v>
      </c>
      <c r="BD55" s="147">
        <f>IF(AZ55=4,G55,0)</f>
        <v>0</v>
      </c>
      <c r="BE55" s="147">
        <f>IF(AZ55=5,G55,0)</f>
        <v>0</v>
      </c>
      <c r="CA55" s="181">
        <v>12</v>
      </c>
      <c r="CB55" s="181">
        <v>0</v>
      </c>
      <c r="CZ55" s="147">
        <v>0</v>
      </c>
    </row>
    <row r="56" spans="1:104">
      <c r="A56" s="182"/>
      <c r="B56" s="188"/>
      <c r="C56" s="1283"/>
      <c r="D56" s="1284"/>
      <c r="E56" s="1284"/>
      <c r="F56" s="1284"/>
      <c r="G56" s="1285"/>
      <c r="L56" s="187"/>
      <c r="O56" s="174"/>
    </row>
    <row r="57" spans="1:104">
      <c r="A57" s="191"/>
      <c r="B57" s="192" t="s">
        <v>13</v>
      </c>
      <c r="C57" s="193" t="str">
        <f>CONCATENATE(B45," ",C45)</f>
        <v>5 Komunikace</v>
      </c>
      <c r="D57" s="194"/>
      <c r="E57" s="195"/>
      <c r="F57" s="196"/>
      <c r="G57" s="197">
        <f>SUM(G45:G56)</f>
        <v>0</v>
      </c>
      <c r="O57" s="174"/>
      <c r="BA57" s="198">
        <f>SUM(BA45:BA56)</f>
        <v>0</v>
      </c>
      <c r="BB57" s="198">
        <f>SUM(BB45:BB56)</f>
        <v>0</v>
      </c>
      <c r="BC57" s="198">
        <f>SUM(BC45:BC56)</f>
        <v>0</v>
      </c>
      <c r="BD57" s="198">
        <f>SUM(BD45:BD56)</f>
        <v>0</v>
      </c>
      <c r="BE57" s="198">
        <f>SUM(BE45:BE56)</f>
        <v>0</v>
      </c>
    </row>
    <row r="58" spans="1:104">
      <c r="A58" s="166" t="s">
        <v>9</v>
      </c>
      <c r="B58" s="167" t="s">
        <v>254</v>
      </c>
      <c r="C58" s="168" t="s">
        <v>255</v>
      </c>
      <c r="D58" s="169"/>
      <c r="E58" s="170"/>
      <c r="F58" s="171"/>
      <c r="G58" s="172"/>
      <c r="H58" s="173"/>
      <c r="I58" s="173"/>
      <c r="O58" s="174"/>
    </row>
    <row r="59" spans="1:104">
      <c r="A59" s="175">
        <v>30</v>
      </c>
      <c r="B59" s="176" t="s">
        <v>2145</v>
      </c>
      <c r="C59" s="177" t="s">
        <v>2146</v>
      </c>
      <c r="D59" s="178" t="s">
        <v>39</v>
      </c>
      <c r="E59" s="179">
        <v>12</v>
      </c>
      <c r="F59" s="63"/>
      <c r="G59" s="180">
        <f>E59*F59</f>
        <v>0</v>
      </c>
      <c r="O59" s="174"/>
      <c r="AZ59" s="147">
        <v>1</v>
      </c>
      <c r="BA59" s="147">
        <f>IF(AZ59=1,G59,0)</f>
        <v>0</v>
      </c>
      <c r="BB59" s="147">
        <f>IF(AZ59=2,G59,0)</f>
        <v>0</v>
      </c>
      <c r="BC59" s="147">
        <f>IF(AZ59=3,G59,0)</f>
        <v>0</v>
      </c>
      <c r="BD59" s="147">
        <f>IF(AZ59=4,G59,0)</f>
        <v>0</v>
      </c>
      <c r="BE59" s="147">
        <f>IF(AZ59=5,G59,0)</f>
        <v>0</v>
      </c>
      <c r="CA59" s="181">
        <v>1</v>
      </c>
      <c r="CB59" s="181">
        <v>1</v>
      </c>
      <c r="CZ59" s="147">
        <v>0.27827000000000002</v>
      </c>
    </row>
    <row r="60" spans="1:104">
      <c r="A60" s="191"/>
      <c r="B60" s="192" t="s">
        <v>13</v>
      </c>
      <c r="C60" s="193" t="str">
        <f>CONCATENATE(B58," ",C58)</f>
        <v>6 Úpravy povrchu, podlahy</v>
      </c>
      <c r="D60" s="194"/>
      <c r="E60" s="195"/>
      <c r="F60" s="196"/>
      <c r="G60" s="197">
        <f>SUM(G58:G59)</f>
        <v>0</v>
      </c>
      <c r="O60" s="174"/>
      <c r="BA60" s="198">
        <f>SUM(BA58:BA59)</f>
        <v>0</v>
      </c>
      <c r="BB60" s="198">
        <f>SUM(BB58:BB59)</f>
        <v>0</v>
      </c>
      <c r="BC60" s="198">
        <f>SUM(BC58:BC59)</f>
        <v>0</v>
      </c>
      <c r="BD60" s="198">
        <f>SUM(BD58:BD59)</f>
        <v>0</v>
      </c>
      <c r="BE60" s="198">
        <f>SUM(BE58:BE59)</f>
        <v>0</v>
      </c>
    </row>
    <row r="61" spans="1:104">
      <c r="A61" s="166" t="s">
        <v>9</v>
      </c>
      <c r="B61" s="167" t="s">
        <v>2147</v>
      </c>
      <c r="C61" s="168" t="s">
        <v>2148</v>
      </c>
      <c r="D61" s="169"/>
      <c r="E61" s="170"/>
      <c r="F61" s="171"/>
      <c r="G61" s="172"/>
      <c r="H61" s="173"/>
      <c r="I61" s="173"/>
      <c r="O61" s="174"/>
    </row>
    <row r="62" spans="1:104">
      <c r="A62" s="175">
        <v>31</v>
      </c>
      <c r="B62" s="176" t="s">
        <v>2149</v>
      </c>
      <c r="C62" s="177" t="s">
        <v>2150</v>
      </c>
      <c r="D62" s="178" t="s">
        <v>105</v>
      </c>
      <c r="E62" s="179">
        <v>152.4</v>
      </c>
      <c r="F62" s="63"/>
      <c r="G62" s="180">
        <f>E62*F62</f>
        <v>0</v>
      </c>
      <c r="O62" s="174"/>
      <c r="AZ62" s="147">
        <v>1</v>
      </c>
      <c r="BA62" s="147">
        <f>IF(AZ62=1,G62,0)</f>
        <v>0</v>
      </c>
      <c r="BB62" s="147">
        <f>IF(AZ62=2,G62,0)</f>
        <v>0</v>
      </c>
      <c r="BC62" s="147">
        <f>IF(AZ62=3,G62,0)</f>
        <v>0</v>
      </c>
      <c r="BD62" s="147">
        <f>IF(AZ62=4,G62,0)</f>
        <v>0</v>
      </c>
      <c r="BE62" s="147">
        <f>IF(AZ62=5,G62,0)</f>
        <v>0</v>
      </c>
      <c r="CA62" s="181">
        <v>1</v>
      </c>
      <c r="CB62" s="181">
        <v>1</v>
      </c>
      <c r="CZ62" s="147">
        <v>8.2320000000000004E-2</v>
      </c>
    </row>
    <row r="63" spans="1:104">
      <c r="A63" s="182"/>
      <c r="B63" s="183"/>
      <c r="C63" s="1291" t="s">
        <v>2151</v>
      </c>
      <c r="D63" s="1292"/>
      <c r="E63" s="184">
        <v>152.4</v>
      </c>
      <c r="F63" s="185"/>
      <c r="G63" s="186"/>
      <c r="M63" s="187"/>
      <c r="O63" s="174"/>
    </row>
    <row r="64" spans="1:104">
      <c r="A64" s="175">
        <v>32</v>
      </c>
      <c r="B64" s="176" t="s">
        <v>2152</v>
      </c>
      <c r="C64" s="177" t="s">
        <v>2153</v>
      </c>
      <c r="D64" s="178" t="s">
        <v>105</v>
      </c>
      <c r="E64" s="179">
        <v>85.5</v>
      </c>
      <c r="F64" s="63"/>
      <c r="G64" s="180">
        <f>E64*F64</f>
        <v>0</v>
      </c>
      <c r="O64" s="174"/>
      <c r="AZ64" s="147">
        <v>1</v>
      </c>
      <c r="BA64" s="147">
        <f>IF(AZ64=1,G64,0)</f>
        <v>0</v>
      </c>
      <c r="BB64" s="147">
        <f>IF(AZ64=2,G64,0)</f>
        <v>0</v>
      </c>
      <c r="BC64" s="147">
        <f>IF(AZ64=3,G64,0)</f>
        <v>0</v>
      </c>
      <c r="BD64" s="147">
        <f>IF(AZ64=4,G64,0)</f>
        <v>0</v>
      </c>
      <c r="BE64" s="147">
        <f>IF(AZ64=5,G64,0)</f>
        <v>0</v>
      </c>
      <c r="CA64" s="181">
        <v>1</v>
      </c>
      <c r="CB64" s="181">
        <v>1</v>
      </c>
      <c r="CZ64" s="147">
        <v>0.13611999999999999</v>
      </c>
    </row>
    <row r="65" spans="1:104">
      <c r="A65" s="182"/>
      <c r="B65" s="188"/>
      <c r="C65" s="1283"/>
      <c r="D65" s="1284"/>
      <c r="E65" s="1284"/>
      <c r="F65" s="1284"/>
      <c r="G65" s="1285"/>
      <c r="L65" s="187"/>
      <c r="O65" s="174"/>
    </row>
    <row r="66" spans="1:104">
      <c r="A66" s="175">
        <v>33</v>
      </c>
      <c r="B66" s="176" t="s">
        <v>2154</v>
      </c>
      <c r="C66" s="177" t="s">
        <v>2155</v>
      </c>
      <c r="D66" s="178" t="s">
        <v>18</v>
      </c>
      <c r="E66" s="179">
        <v>9.5139999999999993</v>
      </c>
      <c r="F66" s="63"/>
      <c r="G66" s="180">
        <f>E66*F66</f>
        <v>0</v>
      </c>
      <c r="O66" s="174"/>
      <c r="AZ66" s="147">
        <v>1</v>
      </c>
      <c r="BA66" s="147">
        <f>IF(AZ66=1,G66,0)</f>
        <v>0</v>
      </c>
      <c r="BB66" s="147">
        <f>IF(AZ66=2,G66,0)</f>
        <v>0</v>
      </c>
      <c r="BC66" s="147">
        <f>IF(AZ66=3,G66,0)</f>
        <v>0</v>
      </c>
      <c r="BD66" s="147">
        <f>IF(AZ66=4,G66,0)</f>
        <v>0</v>
      </c>
      <c r="BE66" s="147">
        <f>IF(AZ66=5,G66,0)</f>
        <v>0</v>
      </c>
      <c r="CA66" s="181">
        <v>1</v>
      </c>
      <c r="CB66" s="181">
        <v>1</v>
      </c>
      <c r="CZ66" s="147">
        <v>2.3785500000000002</v>
      </c>
    </row>
    <row r="67" spans="1:104">
      <c r="A67" s="182"/>
      <c r="B67" s="183"/>
      <c r="C67" s="1291" t="s">
        <v>2156</v>
      </c>
      <c r="D67" s="1292"/>
      <c r="E67" s="184">
        <v>3.42</v>
      </c>
      <c r="F67" s="185"/>
      <c r="G67" s="186"/>
      <c r="M67" s="187"/>
      <c r="O67" s="174"/>
    </row>
    <row r="68" spans="1:104">
      <c r="A68" s="182"/>
      <c r="B68" s="183"/>
      <c r="C68" s="1291" t="s">
        <v>2157</v>
      </c>
      <c r="D68" s="1292"/>
      <c r="E68" s="184">
        <v>1.516</v>
      </c>
      <c r="F68" s="185"/>
      <c r="G68" s="186"/>
      <c r="M68" s="187"/>
      <c r="O68" s="174"/>
    </row>
    <row r="69" spans="1:104">
      <c r="A69" s="182"/>
      <c r="B69" s="183"/>
      <c r="C69" s="1291" t="s">
        <v>2158</v>
      </c>
      <c r="D69" s="1292"/>
      <c r="E69" s="184">
        <v>4.5780000000000003</v>
      </c>
      <c r="F69" s="185"/>
      <c r="G69" s="186"/>
      <c r="M69" s="187"/>
      <c r="O69" s="174"/>
    </row>
    <row r="70" spans="1:104" ht="22.5">
      <c r="A70" s="175">
        <v>34</v>
      </c>
      <c r="B70" s="176" t="s">
        <v>2159</v>
      </c>
      <c r="C70" s="177" t="s">
        <v>2160</v>
      </c>
      <c r="D70" s="178" t="s">
        <v>105</v>
      </c>
      <c r="E70" s="179">
        <v>61</v>
      </c>
      <c r="F70" s="63"/>
      <c r="G70" s="180">
        <f>E70*F70</f>
        <v>0</v>
      </c>
      <c r="O70" s="174"/>
      <c r="AZ70" s="147">
        <v>1</v>
      </c>
      <c r="BA70" s="147">
        <f>IF(AZ70=1,G70,0)</f>
        <v>0</v>
      </c>
      <c r="BB70" s="147">
        <f>IF(AZ70=2,G70,0)</f>
        <v>0</v>
      </c>
      <c r="BC70" s="147">
        <f>IF(AZ70=3,G70,0)</f>
        <v>0</v>
      </c>
      <c r="BD70" s="147">
        <f>IF(AZ70=4,G70,0)</f>
        <v>0</v>
      </c>
      <c r="BE70" s="147">
        <f>IF(AZ70=5,G70,0)</f>
        <v>0</v>
      </c>
      <c r="CA70" s="181">
        <v>12</v>
      </c>
      <c r="CB70" s="181">
        <v>0</v>
      </c>
      <c r="CZ70" s="147">
        <v>0</v>
      </c>
    </row>
    <row r="71" spans="1:104" ht="22.5">
      <c r="A71" s="175">
        <v>35</v>
      </c>
      <c r="B71" s="176" t="s">
        <v>2161</v>
      </c>
      <c r="C71" s="177" t="s">
        <v>2162</v>
      </c>
      <c r="D71" s="178" t="s">
        <v>12</v>
      </c>
      <c r="E71" s="179">
        <v>4</v>
      </c>
      <c r="F71" s="63"/>
      <c r="G71" s="180">
        <f>E71*F71</f>
        <v>0</v>
      </c>
      <c r="O71" s="174"/>
      <c r="AZ71" s="147">
        <v>1</v>
      </c>
      <c r="BA71" s="147">
        <f>IF(AZ71=1,G71,0)</f>
        <v>0</v>
      </c>
      <c r="BB71" s="147">
        <f>IF(AZ71=2,G71,0)</f>
        <v>0</v>
      </c>
      <c r="BC71" s="147">
        <f>IF(AZ71=3,G71,0)</f>
        <v>0</v>
      </c>
      <c r="BD71" s="147">
        <f>IF(AZ71=4,G71,0)</f>
        <v>0</v>
      </c>
      <c r="BE71" s="147">
        <f>IF(AZ71=5,G71,0)</f>
        <v>0</v>
      </c>
      <c r="CA71" s="181">
        <v>12</v>
      </c>
      <c r="CB71" s="181">
        <v>0</v>
      </c>
      <c r="CZ71" s="147">
        <v>1</v>
      </c>
    </row>
    <row r="72" spans="1:104">
      <c r="A72" s="175">
        <v>36</v>
      </c>
      <c r="B72" s="176" t="s">
        <v>2163</v>
      </c>
      <c r="C72" s="177" t="s">
        <v>2164</v>
      </c>
      <c r="D72" s="178" t="s">
        <v>105</v>
      </c>
      <c r="E72" s="179">
        <v>86.355000000000004</v>
      </c>
      <c r="F72" s="63"/>
      <c r="G72" s="180">
        <f>E72*F72</f>
        <v>0</v>
      </c>
      <c r="O72" s="174"/>
      <c r="AZ72" s="147">
        <v>1</v>
      </c>
      <c r="BA72" s="147">
        <f>IF(AZ72=1,G72,0)</f>
        <v>0</v>
      </c>
      <c r="BB72" s="147">
        <f>IF(AZ72=2,G72,0)</f>
        <v>0</v>
      </c>
      <c r="BC72" s="147">
        <f>IF(AZ72=3,G72,0)</f>
        <v>0</v>
      </c>
      <c r="BD72" s="147">
        <f>IF(AZ72=4,G72,0)</f>
        <v>0</v>
      </c>
      <c r="BE72" s="147">
        <f>IF(AZ72=5,G72,0)</f>
        <v>0</v>
      </c>
      <c r="CA72" s="181">
        <v>12</v>
      </c>
      <c r="CB72" s="181">
        <v>0</v>
      </c>
      <c r="CZ72" s="147">
        <v>0.08</v>
      </c>
    </row>
    <row r="73" spans="1:104">
      <c r="A73" s="182"/>
      <c r="B73" s="183"/>
      <c r="C73" s="1291" t="s">
        <v>2165</v>
      </c>
      <c r="D73" s="1292"/>
      <c r="E73" s="184">
        <v>86.355000000000004</v>
      </c>
      <c r="F73" s="185"/>
      <c r="G73" s="186"/>
      <c r="M73" s="187"/>
      <c r="O73" s="174"/>
    </row>
    <row r="74" spans="1:104">
      <c r="A74" s="175">
        <v>37</v>
      </c>
      <c r="B74" s="176" t="s">
        <v>2166</v>
      </c>
      <c r="C74" s="177" t="s">
        <v>2167</v>
      </c>
      <c r="D74" s="178" t="s">
        <v>105</v>
      </c>
      <c r="E74" s="179">
        <v>76.558000000000007</v>
      </c>
      <c r="F74" s="63"/>
      <c r="G74" s="180">
        <f>E74*F74</f>
        <v>0</v>
      </c>
      <c r="O74" s="174"/>
      <c r="AZ74" s="147">
        <v>1</v>
      </c>
      <c r="BA74" s="147">
        <f>IF(AZ74=1,G74,0)</f>
        <v>0</v>
      </c>
      <c r="BB74" s="147">
        <f>IF(AZ74=2,G74,0)</f>
        <v>0</v>
      </c>
      <c r="BC74" s="147">
        <f>IF(AZ74=3,G74,0)</f>
        <v>0</v>
      </c>
      <c r="BD74" s="147">
        <f>IF(AZ74=4,G74,0)</f>
        <v>0</v>
      </c>
      <c r="BE74" s="147">
        <f>IF(AZ74=5,G74,0)</f>
        <v>0</v>
      </c>
      <c r="CA74" s="181">
        <v>12</v>
      </c>
      <c r="CB74" s="181">
        <v>0</v>
      </c>
      <c r="CZ74" s="147">
        <v>0.08</v>
      </c>
    </row>
    <row r="75" spans="1:104">
      <c r="A75" s="182"/>
      <c r="B75" s="183"/>
      <c r="C75" s="1291" t="s">
        <v>2168</v>
      </c>
      <c r="D75" s="1292"/>
      <c r="E75" s="184">
        <v>76.558000000000007</v>
      </c>
      <c r="F75" s="185"/>
      <c r="G75" s="186"/>
      <c r="M75" s="187"/>
      <c r="O75" s="174"/>
    </row>
    <row r="76" spans="1:104">
      <c r="A76" s="175">
        <v>38</v>
      </c>
      <c r="B76" s="176" t="s">
        <v>2169</v>
      </c>
      <c r="C76" s="177" t="s">
        <v>2170</v>
      </c>
      <c r="D76" s="178" t="s">
        <v>12</v>
      </c>
      <c r="E76" s="179">
        <v>154.732</v>
      </c>
      <c r="F76" s="63"/>
      <c r="G76" s="180">
        <f>E76*F76</f>
        <v>0</v>
      </c>
      <c r="O76" s="174"/>
      <c r="AZ76" s="147">
        <v>1</v>
      </c>
      <c r="BA76" s="147">
        <f>IF(AZ76=1,G76,0)</f>
        <v>0</v>
      </c>
      <c r="BB76" s="147">
        <f>IF(AZ76=2,G76,0)</f>
        <v>0</v>
      </c>
      <c r="BC76" s="147">
        <f>IF(AZ76=3,G76,0)</f>
        <v>0</v>
      </c>
      <c r="BD76" s="147">
        <f>IF(AZ76=4,G76,0)</f>
        <v>0</v>
      </c>
      <c r="BE76" s="147">
        <f>IF(AZ76=5,G76,0)</f>
        <v>0</v>
      </c>
      <c r="CA76" s="181">
        <v>12</v>
      </c>
      <c r="CB76" s="181">
        <v>0</v>
      </c>
      <c r="CZ76" s="147">
        <v>0.02</v>
      </c>
    </row>
    <row r="77" spans="1:104">
      <c r="A77" s="182"/>
      <c r="B77" s="183"/>
      <c r="C77" s="1291" t="s">
        <v>2171</v>
      </c>
      <c r="D77" s="1292"/>
      <c r="E77" s="184">
        <v>154.732</v>
      </c>
      <c r="F77" s="185"/>
      <c r="G77" s="186"/>
      <c r="M77" s="187"/>
      <c r="O77" s="174"/>
    </row>
    <row r="78" spans="1:104">
      <c r="A78" s="175">
        <v>39</v>
      </c>
      <c r="B78" s="176" t="s">
        <v>2172</v>
      </c>
      <c r="C78" s="177" t="s">
        <v>2173</v>
      </c>
      <c r="D78" s="178" t="s">
        <v>12</v>
      </c>
      <c r="E78" s="179">
        <v>2</v>
      </c>
      <c r="F78" s="63"/>
      <c r="G78" s="180">
        <f>E78*F78</f>
        <v>0</v>
      </c>
      <c r="O78" s="174"/>
      <c r="AZ78" s="147">
        <v>1</v>
      </c>
      <c r="BA78" s="147">
        <f>IF(AZ78=1,G78,0)</f>
        <v>0</v>
      </c>
      <c r="BB78" s="147">
        <f>IF(AZ78=2,G78,0)</f>
        <v>0</v>
      </c>
      <c r="BC78" s="147">
        <f>IF(AZ78=3,G78,0)</f>
        <v>0</v>
      </c>
      <c r="BD78" s="147">
        <f>IF(AZ78=4,G78,0)</f>
        <v>0</v>
      </c>
      <c r="BE78" s="147">
        <f>IF(AZ78=5,G78,0)</f>
        <v>0</v>
      </c>
      <c r="CA78" s="181">
        <v>12</v>
      </c>
      <c r="CB78" s="181">
        <v>0</v>
      </c>
      <c r="CZ78" s="147">
        <v>0</v>
      </c>
    </row>
    <row r="79" spans="1:104">
      <c r="A79" s="175">
        <v>40</v>
      </c>
      <c r="B79" s="176" t="s">
        <v>2174</v>
      </c>
      <c r="C79" s="177" t="s">
        <v>2175</v>
      </c>
      <c r="D79" s="178" t="s">
        <v>12</v>
      </c>
      <c r="E79" s="179">
        <v>2</v>
      </c>
      <c r="F79" s="63"/>
      <c r="G79" s="180">
        <f>E79*F79</f>
        <v>0</v>
      </c>
      <c r="O79" s="174"/>
      <c r="AZ79" s="147">
        <v>1</v>
      </c>
      <c r="BA79" s="147">
        <f>IF(AZ79=1,G79,0)</f>
        <v>0</v>
      </c>
      <c r="BB79" s="147">
        <f>IF(AZ79=2,G79,0)</f>
        <v>0</v>
      </c>
      <c r="BC79" s="147">
        <f>IF(AZ79=3,G79,0)</f>
        <v>0</v>
      </c>
      <c r="BD79" s="147">
        <f>IF(AZ79=4,G79,0)</f>
        <v>0</v>
      </c>
      <c r="BE79" s="147">
        <f>IF(AZ79=5,G79,0)</f>
        <v>0</v>
      </c>
      <c r="CA79" s="181">
        <v>12</v>
      </c>
      <c r="CB79" s="181">
        <v>0</v>
      </c>
      <c r="CZ79" s="147">
        <v>0</v>
      </c>
    </row>
    <row r="80" spans="1:104">
      <c r="A80" s="175">
        <v>41</v>
      </c>
      <c r="B80" s="176" t="s">
        <v>2176</v>
      </c>
      <c r="C80" s="177" t="s">
        <v>2177</v>
      </c>
      <c r="D80" s="178" t="s">
        <v>12</v>
      </c>
      <c r="E80" s="179">
        <v>2</v>
      </c>
      <c r="F80" s="63"/>
      <c r="G80" s="180">
        <f>E80*F80</f>
        <v>0</v>
      </c>
      <c r="O80" s="174"/>
      <c r="AZ80" s="147">
        <v>1</v>
      </c>
      <c r="BA80" s="147">
        <f>IF(AZ80=1,G80,0)</f>
        <v>0</v>
      </c>
      <c r="BB80" s="147">
        <f>IF(AZ80=2,G80,0)</f>
        <v>0</v>
      </c>
      <c r="BC80" s="147">
        <f>IF(AZ80=3,G80,0)</f>
        <v>0</v>
      </c>
      <c r="BD80" s="147">
        <f>IF(AZ80=4,G80,0)</f>
        <v>0</v>
      </c>
      <c r="BE80" s="147">
        <f>IF(AZ80=5,G80,0)</f>
        <v>0</v>
      </c>
      <c r="CA80" s="181">
        <v>12</v>
      </c>
      <c r="CB80" s="181">
        <v>0</v>
      </c>
      <c r="CZ80" s="147">
        <v>0</v>
      </c>
    </row>
    <row r="81" spans="1:104">
      <c r="A81" s="191"/>
      <c r="B81" s="192" t="s">
        <v>13</v>
      </c>
      <c r="C81" s="193" t="str">
        <f>CONCATENATE(B61," ",C61)</f>
        <v>91 Doplňující práce na komunikaci</v>
      </c>
      <c r="D81" s="194"/>
      <c r="E81" s="195"/>
      <c r="F81" s="196"/>
      <c r="G81" s="197">
        <f>SUM(G61:G80)</f>
        <v>0</v>
      </c>
      <c r="O81" s="174"/>
      <c r="BA81" s="198">
        <f>SUM(BA61:BA80)</f>
        <v>0</v>
      </c>
      <c r="BB81" s="198">
        <f>SUM(BB61:BB80)</f>
        <v>0</v>
      </c>
      <c r="BC81" s="198">
        <f>SUM(BC61:BC80)</f>
        <v>0</v>
      </c>
      <c r="BD81" s="198">
        <f>SUM(BD61:BD80)</f>
        <v>0</v>
      </c>
      <c r="BE81" s="198">
        <f>SUM(BE61:BE80)</f>
        <v>0</v>
      </c>
    </row>
    <row r="82" spans="1:104">
      <c r="A82" s="166" t="s">
        <v>9</v>
      </c>
      <c r="B82" s="167" t="s">
        <v>342</v>
      </c>
      <c r="C82" s="168" t="s">
        <v>343</v>
      </c>
      <c r="D82" s="169"/>
      <c r="E82" s="170"/>
      <c r="F82" s="171"/>
      <c r="G82" s="172"/>
      <c r="H82" s="173"/>
      <c r="I82" s="173"/>
      <c r="O82" s="174"/>
    </row>
    <row r="83" spans="1:104">
      <c r="A83" s="175">
        <v>42</v>
      </c>
      <c r="B83" s="176" t="s">
        <v>2178</v>
      </c>
      <c r="C83" s="177" t="s">
        <v>2179</v>
      </c>
      <c r="D83" s="178" t="s">
        <v>39</v>
      </c>
      <c r="E83" s="179">
        <v>11.2</v>
      </c>
      <c r="F83" s="63"/>
      <c r="G83" s="180">
        <f>E83*F83</f>
        <v>0</v>
      </c>
      <c r="O83" s="174"/>
      <c r="AZ83" s="147">
        <v>1</v>
      </c>
      <c r="BA83" s="147">
        <f>IF(AZ83=1,G83,0)</f>
        <v>0</v>
      </c>
      <c r="BB83" s="147">
        <f>IF(AZ83=2,G83,0)</f>
        <v>0</v>
      </c>
      <c r="BC83" s="147">
        <f>IF(AZ83=3,G83,0)</f>
        <v>0</v>
      </c>
      <c r="BD83" s="147">
        <f>IF(AZ83=4,G83,0)</f>
        <v>0</v>
      </c>
      <c r="BE83" s="147">
        <f>IF(AZ83=5,G83,0)</f>
        <v>0</v>
      </c>
      <c r="CA83" s="181">
        <v>1</v>
      </c>
      <c r="CB83" s="181">
        <v>1</v>
      </c>
      <c r="CZ83" s="147">
        <v>0</v>
      </c>
    </row>
    <row r="84" spans="1:104">
      <c r="A84" s="182"/>
      <c r="B84" s="183"/>
      <c r="C84" s="1291" t="s">
        <v>2180</v>
      </c>
      <c r="D84" s="1292"/>
      <c r="E84" s="184">
        <v>11.2</v>
      </c>
      <c r="F84" s="185"/>
      <c r="G84" s="186"/>
      <c r="M84" s="187"/>
      <c r="O84" s="174"/>
    </row>
    <row r="85" spans="1:104">
      <c r="A85" s="175">
        <v>43</v>
      </c>
      <c r="B85" s="176" t="s">
        <v>2181</v>
      </c>
      <c r="C85" s="177" t="s">
        <v>2182</v>
      </c>
      <c r="D85" s="178" t="s">
        <v>39</v>
      </c>
      <c r="E85" s="179">
        <v>11.2</v>
      </c>
      <c r="F85" s="63"/>
      <c r="G85" s="180">
        <f>E85*F85</f>
        <v>0</v>
      </c>
      <c r="O85" s="174"/>
      <c r="AZ85" s="147">
        <v>1</v>
      </c>
      <c r="BA85" s="147">
        <f>IF(AZ85=1,G85,0)</f>
        <v>0</v>
      </c>
      <c r="BB85" s="147">
        <f>IF(AZ85=2,G85,0)</f>
        <v>0</v>
      </c>
      <c r="BC85" s="147">
        <f>IF(AZ85=3,G85,0)</f>
        <v>0</v>
      </c>
      <c r="BD85" s="147">
        <f>IF(AZ85=4,G85,0)</f>
        <v>0</v>
      </c>
      <c r="BE85" s="147">
        <f>IF(AZ85=5,G85,0)</f>
        <v>0</v>
      </c>
      <c r="CA85" s="181">
        <v>1</v>
      </c>
      <c r="CB85" s="181">
        <v>1</v>
      </c>
      <c r="CZ85" s="147">
        <v>0</v>
      </c>
    </row>
    <row r="86" spans="1:104">
      <c r="A86" s="175">
        <v>44</v>
      </c>
      <c r="B86" s="176" t="s">
        <v>2183</v>
      </c>
      <c r="C86" s="177" t="s">
        <v>2184</v>
      </c>
      <c r="D86" s="178" t="s">
        <v>39</v>
      </c>
      <c r="E86" s="179">
        <v>715.5</v>
      </c>
      <c r="F86" s="63"/>
      <c r="G86" s="180">
        <f>E86*F86</f>
        <v>0</v>
      </c>
      <c r="O86" s="174"/>
      <c r="AZ86" s="147">
        <v>1</v>
      </c>
      <c r="BA86" s="147">
        <f>IF(AZ86=1,G86,0)</f>
        <v>0</v>
      </c>
      <c r="BB86" s="147">
        <f>IF(AZ86=2,G86,0)</f>
        <v>0</v>
      </c>
      <c r="BC86" s="147">
        <f>IF(AZ86=3,G86,0)</f>
        <v>0</v>
      </c>
      <c r="BD86" s="147">
        <f>IF(AZ86=4,G86,0)</f>
        <v>0</v>
      </c>
      <c r="BE86" s="147">
        <f>IF(AZ86=5,G86,0)</f>
        <v>0</v>
      </c>
      <c r="CA86" s="181">
        <v>1</v>
      </c>
      <c r="CB86" s="181">
        <v>1</v>
      </c>
      <c r="CZ86" s="147">
        <v>0</v>
      </c>
    </row>
    <row r="87" spans="1:104">
      <c r="A87" s="175">
        <v>45</v>
      </c>
      <c r="B87" s="176" t="s">
        <v>2185</v>
      </c>
      <c r="C87" s="177" t="s">
        <v>2186</v>
      </c>
      <c r="D87" s="178" t="s">
        <v>39</v>
      </c>
      <c r="E87" s="179">
        <v>715.5</v>
      </c>
      <c r="F87" s="63"/>
      <c r="G87" s="180">
        <f>E87*F87</f>
        <v>0</v>
      </c>
      <c r="O87" s="174"/>
      <c r="AZ87" s="147">
        <v>1</v>
      </c>
      <c r="BA87" s="147">
        <f>IF(AZ87=1,G87,0)</f>
        <v>0</v>
      </c>
      <c r="BB87" s="147">
        <f>IF(AZ87=2,G87,0)</f>
        <v>0</v>
      </c>
      <c r="BC87" s="147">
        <f>IF(AZ87=3,G87,0)</f>
        <v>0</v>
      </c>
      <c r="BD87" s="147">
        <f>IF(AZ87=4,G87,0)</f>
        <v>0</v>
      </c>
      <c r="BE87" s="147">
        <f>IF(AZ87=5,G87,0)</f>
        <v>0</v>
      </c>
      <c r="CA87" s="181">
        <v>1</v>
      </c>
      <c r="CB87" s="181">
        <v>1</v>
      </c>
      <c r="CZ87" s="147">
        <v>0</v>
      </c>
    </row>
    <row r="88" spans="1:104">
      <c r="A88" s="175">
        <v>46</v>
      </c>
      <c r="B88" s="176" t="s">
        <v>2187</v>
      </c>
      <c r="C88" s="177" t="s">
        <v>2188</v>
      </c>
      <c r="D88" s="178" t="s">
        <v>105</v>
      </c>
      <c r="E88" s="179">
        <v>78</v>
      </c>
      <c r="F88" s="63"/>
      <c r="G88" s="180">
        <f>E88*F88</f>
        <v>0</v>
      </c>
      <c r="O88" s="174"/>
      <c r="AZ88" s="147">
        <v>1</v>
      </c>
      <c r="BA88" s="147">
        <f>IF(AZ88=1,G88,0)</f>
        <v>0</v>
      </c>
      <c r="BB88" s="147">
        <f>IF(AZ88=2,G88,0)</f>
        <v>0</v>
      </c>
      <c r="BC88" s="147">
        <f>IF(AZ88=3,G88,0)</f>
        <v>0</v>
      </c>
      <c r="BD88" s="147">
        <f>IF(AZ88=4,G88,0)</f>
        <v>0</v>
      </c>
      <c r="BE88" s="147">
        <f>IF(AZ88=5,G88,0)</f>
        <v>0</v>
      </c>
      <c r="CA88" s="181">
        <v>1</v>
      </c>
      <c r="CB88" s="181">
        <v>1</v>
      </c>
      <c r="CZ88" s="147">
        <v>0</v>
      </c>
    </row>
    <row r="89" spans="1:104">
      <c r="A89" s="175">
        <v>47</v>
      </c>
      <c r="B89" s="176" t="s">
        <v>2187</v>
      </c>
      <c r="C89" s="177" t="s">
        <v>2188</v>
      </c>
      <c r="D89" s="178" t="s">
        <v>105</v>
      </c>
      <c r="E89" s="179">
        <v>135.19999999999999</v>
      </c>
      <c r="F89" s="63"/>
      <c r="G89" s="180">
        <f>E89*F89</f>
        <v>0</v>
      </c>
      <c r="O89" s="174"/>
      <c r="AZ89" s="147">
        <v>1</v>
      </c>
      <c r="BA89" s="147">
        <f>IF(AZ89=1,G89,0)</f>
        <v>0</v>
      </c>
      <c r="BB89" s="147">
        <f>IF(AZ89=2,G89,0)</f>
        <v>0</v>
      </c>
      <c r="BC89" s="147">
        <f>IF(AZ89=3,G89,0)</f>
        <v>0</v>
      </c>
      <c r="BD89" s="147">
        <f>IF(AZ89=4,G89,0)</f>
        <v>0</v>
      </c>
      <c r="BE89" s="147">
        <f>IF(AZ89=5,G89,0)</f>
        <v>0</v>
      </c>
      <c r="CA89" s="181">
        <v>1</v>
      </c>
      <c r="CB89" s="181">
        <v>1</v>
      </c>
      <c r="CZ89" s="147">
        <v>0</v>
      </c>
    </row>
    <row r="90" spans="1:104">
      <c r="A90" s="182"/>
      <c r="B90" s="188"/>
      <c r="C90" s="1283" t="s">
        <v>2189</v>
      </c>
      <c r="D90" s="1284"/>
      <c r="E90" s="1284"/>
      <c r="F90" s="1284"/>
      <c r="G90" s="1285"/>
      <c r="L90" s="187"/>
      <c r="O90" s="174"/>
    </row>
    <row r="91" spans="1:104">
      <c r="A91" s="175">
        <v>48</v>
      </c>
      <c r="B91" s="176" t="s">
        <v>2190</v>
      </c>
      <c r="C91" s="177" t="s">
        <v>2191</v>
      </c>
      <c r="D91" s="178" t="s">
        <v>105</v>
      </c>
      <c r="E91" s="179">
        <v>6</v>
      </c>
      <c r="F91" s="63"/>
      <c r="G91" s="180">
        <f t="shared" ref="G91:G97" si="6">E91*F91</f>
        <v>0</v>
      </c>
      <c r="O91" s="174"/>
      <c r="AZ91" s="147">
        <v>1</v>
      </c>
      <c r="BA91" s="147">
        <f t="shared" ref="BA91:BA97" si="7">IF(AZ91=1,G91,0)</f>
        <v>0</v>
      </c>
      <c r="BB91" s="147">
        <f t="shared" ref="BB91:BB97" si="8">IF(AZ91=2,G91,0)</f>
        <v>0</v>
      </c>
      <c r="BC91" s="147">
        <f t="shared" ref="BC91:BC97" si="9">IF(AZ91=3,G91,0)</f>
        <v>0</v>
      </c>
      <c r="BD91" s="147">
        <f t="shared" ref="BD91:BD97" si="10">IF(AZ91=4,G91,0)</f>
        <v>0</v>
      </c>
      <c r="BE91" s="147">
        <f t="shared" ref="BE91:BE97" si="11">IF(AZ91=5,G91,0)</f>
        <v>0</v>
      </c>
      <c r="CA91" s="181">
        <v>1</v>
      </c>
      <c r="CB91" s="181">
        <v>1</v>
      </c>
      <c r="CZ91" s="147">
        <v>0</v>
      </c>
    </row>
    <row r="92" spans="1:104">
      <c r="A92" s="175">
        <v>49</v>
      </c>
      <c r="B92" s="176" t="s">
        <v>2192</v>
      </c>
      <c r="C92" s="177" t="s">
        <v>2193</v>
      </c>
      <c r="D92" s="178" t="s">
        <v>105</v>
      </c>
      <c r="E92" s="179">
        <v>30</v>
      </c>
      <c r="F92" s="63"/>
      <c r="G92" s="180">
        <f t="shared" si="6"/>
        <v>0</v>
      </c>
      <c r="O92" s="174"/>
      <c r="AZ92" s="147">
        <v>1</v>
      </c>
      <c r="BA92" s="147">
        <f t="shared" si="7"/>
        <v>0</v>
      </c>
      <c r="BB92" s="147">
        <f t="shared" si="8"/>
        <v>0</v>
      </c>
      <c r="BC92" s="147">
        <f t="shared" si="9"/>
        <v>0</v>
      </c>
      <c r="BD92" s="147">
        <f t="shared" si="10"/>
        <v>0</v>
      </c>
      <c r="BE92" s="147">
        <f t="shared" si="11"/>
        <v>0</v>
      </c>
      <c r="CA92" s="181">
        <v>1</v>
      </c>
      <c r="CB92" s="181">
        <v>1</v>
      </c>
      <c r="CZ92" s="147">
        <v>0</v>
      </c>
    </row>
    <row r="93" spans="1:104">
      <c r="A93" s="175">
        <v>50</v>
      </c>
      <c r="B93" s="176" t="s">
        <v>353</v>
      </c>
      <c r="C93" s="177" t="s">
        <v>2194</v>
      </c>
      <c r="D93" s="178" t="s">
        <v>12</v>
      </c>
      <c r="E93" s="179">
        <v>3</v>
      </c>
      <c r="F93" s="63"/>
      <c r="G93" s="180">
        <f t="shared" si="6"/>
        <v>0</v>
      </c>
      <c r="O93" s="174"/>
      <c r="AZ93" s="147">
        <v>1</v>
      </c>
      <c r="BA93" s="147">
        <f t="shared" si="7"/>
        <v>0</v>
      </c>
      <c r="BB93" s="147">
        <f t="shared" si="8"/>
        <v>0</v>
      </c>
      <c r="BC93" s="147">
        <f t="shared" si="9"/>
        <v>0</v>
      </c>
      <c r="BD93" s="147">
        <f t="shared" si="10"/>
        <v>0</v>
      </c>
      <c r="BE93" s="147">
        <f t="shared" si="11"/>
        <v>0</v>
      </c>
      <c r="CA93" s="181">
        <v>12</v>
      </c>
      <c r="CB93" s="181">
        <v>0</v>
      </c>
      <c r="CZ93" s="147">
        <v>0</v>
      </c>
    </row>
    <row r="94" spans="1:104">
      <c r="A94" s="175">
        <v>51</v>
      </c>
      <c r="B94" s="176" t="s">
        <v>2195</v>
      </c>
      <c r="C94" s="177" t="s">
        <v>2196</v>
      </c>
      <c r="D94" s="178" t="s">
        <v>30</v>
      </c>
      <c r="E94" s="179">
        <v>550.2396</v>
      </c>
      <c r="F94" s="63"/>
      <c r="G94" s="180">
        <f t="shared" si="6"/>
        <v>0</v>
      </c>
      <c r="O94" s="174"/>
      <c r="AZ94" s="147">
        <v>1</v>
      </c>
      <c r="BA94" s="147">
        <f t="shared" si="7"/>
        <v>0</v>
      </c>
      <c r="BB94" s="147">
        <f t="shared" si="8"/>
        <v>0</v>
      </c>
      <c r="BC94" s="147">
        <f t="shared" si="9"/>
        <v>0</v>
      </c>
      <c r="BD94" s="147">
        <f t="shared" si="10"/>
        <v>0</v>
      </c>
      <c r="BE94" s="147">
        <f t="shared" si="11"/>
        <v>0</v>
      </c>
      <c r="CA94" s="181">
        <v>8</v>
      </c>
      <c r="CB94" s="181">
        <v>0</v>
      </c>
      <c r="CZ94" s="147">
        <v>0</v>
      </c>
    </row>
    <row r="95" spans="1:104">
      <c r="A95" s="175">
        <v>52</v>
      </c>
      <c r="B95" s="176" t="s">
        <v>2197</v>
      </c>
      <c r="C95" s="177" t="s">
        <v>2198</v>
      </c>
      <c r="D95" s="178" t="s">
        <v>30</v>
      </c>
      <c r="E95" s="179">
        <v>10454.5524</v>
      </c>
      <c r="F95" s="63"/>
      <c r="G95" s="180">
        <f t="shared" si="6"/>
        <v>0</v>
      </c>
      <c r="O95" s="174"/>
      <c r="AZ95" s="147">
        <v>1</v>
      </c>
      <c r="BA95" s="147">
        <f t="shared" si="7"/>
        <v>0</v>
      </c>
      <c r="BB95" s="147">
        <f t="shared" si="8"/>
        <v>0</v>
      </c>
      <c r="BC95" s="147">
        <f t="shared" si="9"/>
        <v>0</v>
      </c>
      <c r="BD95" s="147">
        <f t="shared" si="10"/>
        <v>0</v>
      </c>
      <c r="BE95" s="147">
        <f t="shared" si="11"/>
        <v>0</v>
      </c>
      <c r="CA95" s="181">
        <v>8</v>
      </c>
      <c r="CB95" s="181">
        <v>0</v>
      </c>
      <c r="CZ95" s="147">
        <v>0</v>
      </c>
    </row>
    <row r="96" spans="1:104">
      <c r="A96" s="175">
        <v>53</v>
      </c>
      <c r="B96" s="176" t="s">
        <v>2199</v>
      </c>
      <c r="C96" s="177" t="s">
        <v>2200</v>
      </c>
      <c r="D96" s="178" t="s">
        <v>30</v>
      </c>
      <c r="E96" s="179">
        <v>550.2396</v>
      </c>
      <c r="F96" s="63"/>
      <c r="G96" s="180">
        <f t="shared" si="6"/>
        <v>0</v>
      </c>
      <c r="O96" s="174"/>
      <c r="AZ96" s="147">
        <v>1</v>
      </c>
      <c r="BA96" s="147">
        <f t="shared" si="7"/>
        <v>0</v>
      </c>
      <c r="BB96" s="147">
        <f t="shared" si="8"/>
        <v>0</v>
      </c>
      <c r="BC96" s="147">
        <f t="shared" si="9"/>
        <v>0</v>
      </c>
      <c r="BD96" s="147">
        <f t="shared" si="10"/>
        <v>0</v>
      </c>
      <c r="BE96" s="147">
        <f t="shared" si="11"/>
        <v>0</v>
      </c>
      <c r="CA96" s="181">
        <v>8</v>
      </c>
      <c r="CB96" s="181">
        <v>0</v>
      </c>
      <c r="CZ96" s="147">
        <v>0</v>
      </c>
    </row>
    <row r="97" spans="1:104">
      <c r="A97" s="175">
        <v>54</v>
      </c>
      <c r="B97" s="176" t="s">
        <v>2201</v>
      </c>
      <c r="C97" s="177" t="s">
        <v>2202</v>
      </c>
      <c r="D97" s="178" t="s">
        <v>30</v>
      </c>
      <c r="E97" s="179">
        <v>550.2396</v>
      </c>
      <c r="F97" s="63"/>
      <c r="G97" s="180">
        <f t="shared" si="6"/>
        <v>0</v>
      </c>
      <c r="O97" s="174"/>
      <c r="AZ97" s="147">
        <v>1</v>
      </c>
      <c r="BA97" s="147">
        <f t="shared" si="7"/>
        <v>0</v>
      </c>
      <c r="BB97" s="147">
        <f t="shared" si="8"/>
        <v>0</v>
      </c>
      <c r="BC97" s="147">
        <f t="shared" si="9"/>
        <v>0</v>
      </c>
      <c r="BD97" s="147">
        <f t="shared" si="10"/>
        <v>0</v>
      </c>
      <c r="BE97" s="147">
        <f t="shared" si="11"/>
        <v>0</v>
      </c>
      <c r="CA97" s="181">
        <v>8</v>
      </c>
      <c r="CB97" s="181">
        <v>0</v>
      </c>
      <c r="CZ97" s="147">
        <v>0</v>
      </c>
    </row>
    <row r="98" spans="1:104">
      <c r="A98" s="191"/>
      <c r="B98" s="192" t="s">
        <v>13</v>
      </c>
      <c r="C98" s="193" t="str">
        <f>CONCATENATE(B82," ",C82)</f>
        <v>96 Bourání konstrukcí</v>
      </c>
      <c r="D98" s="194"/>
      <c r="E98" s="195"/>
      <c r="F98" s="196"/>
      <c r="G98" s="197">
        <f>SUM(G82:G97)</f>
        <v>0</v>
      </c>
      <c r="O98" s="174"/>
      <c r="BA98" s="198">
        <f>SUM(BA82:BA97)</f>
        <v>0</v>
      </c>
      <c r="BB98" s="198">
        <f>SUM(BB82:BB97)</f>
        <v>0</v>
      </c>
      <c r="BC98" s="198">
        <f>SUM(BC82:BC97)</f>
        <v>0</v>
      </c>
      <c r="BD98" s="198">
        <f>SUM(BD82:BD97)</f>
        <v>0</v>
      </c>
      <c r="BE98" s="198">
        <f>SUM(BE82:BE97)</f>
        <v>0</v>
      </c>
    </row>
    <row r="99" spans="1:104">
      <c r="A99" s="166" t="s">
        <v>9</v>
      </c>
      <c r="B99" s="167" t="s">
        <v>459</v>
      </c>
      <c r="C99" s="168" t="s">
        <v>460</v>
      </c>
      <c r="D99" s="169"/>
      <c r="E99" s="170"/>
      <c r="F99" s="171"/>
      <c r="G99" s="172"/>
      <c r="H99" s="173"/>
      <c r="I99" s="173"/>
      <c r="O99" s="174"/>
    </row>
    <row r="100" spans="1:104">
      <c r="A100" s="175">
        <v>55</v>
      </c>
      <c r="B100" s="176" t="s">
        <v>2203</v>
      </c>
      <c r="C100" s="177" t="s">
        <v>2204</v>
      </c>
      <c r="D100" s="178" t="s">
        <v>30</v>
      </c>
      <c r="E100" s="179">
        <v>1378.5334127000001</v>
      </c>
      <c r="F100" s="63"/>
      <c r="G100" s="180">
        <f>E100*F100</f>
        <v>0</v>
      </c>
      <c r="O100" s="174"/>
      <c r="AZ100" s="147">
        <v>1</v>
      </c>
      <c r="BA100" s="147">
        <f>IF(AZ100=1,G100,0)</f>
        <v>0</v>
      </c>
      <c r="BB100" s="147">
        <f>IF(AZ100=2,G100,0)</f>
        <v>0</v>
      </c>
      <c r="BC100" s="147">
        <f>IF(AZ100=3,G100,0)</f>
        <v>0</v>
      </c>
      <c r="BD100" s="147">
        <f>IF(AZ100=4,G100,0)</f>
        <v>0</v>
      </c>
      <c r="BE100" s="147">
        <f>IF(AZ100=5,G100,0)</f>
        <v>0</v>
      </c>
      <c r="CA100" s="181">
        <v>7</v>
      </c>
      <c r="CB100" s="181">
        <v>1</v>
      </c>
      <c r="CZ100" s="147">
        <v>0</v>
      </c>
    </row>
    <row r="101" spans="1:104">
      <c r="A101" s="191"/>
      <c r="B101" s="192" t="s">
        <v>13</v>
      </c>
      <c r="C101" s="193" t="str">
        <f>CONCATENATE(B99," ",C99)</f>
        <v>99 Staveništní přesun hmot</v>
      </c>
      <c r="D101" s="194"/>
      <c r="E101" s="195"/>
      <c r="F101" s="196"/>
      <c r="G101" s="197">
        <f>SUM(G99:G100)</f>
        <v>0</v>
      </c>
      <c r="O101" s="174"/>
      <c r="BA101" s="198">
        <f>SUM(BA99:BA100)</f>
        <v>0</v>
      </c>
      <c r="BB101" s="198">
        <f>SUM(BB99:BB100)</f>
        <v>0</v>
      </c>
      <c r="BC101" s="198">
        <f>SUM(BC99:BC100)</f>
        <v>0</v>
      </c>
      <c r="BD101" s="198">
        <f>SUM(BD99:BD100)</f>
        <v>0</v>
      </c>
      <c r="BE101" s="198">
        <f>SUM(BE99:BE100)</f>
        <v>0</v>
      </c>
    </row>
    <row r="102" spans="1:104">
      <c r="E102" s="199"/>
    </row>
    <row r="103" spans="1:104">
      <c r="E103" s="199"/>
    </row>
    <row r="104" spans="1:104">
      <c r="E104" s="199"/>
    </row>
    <row r="105" spans="1:104">
      <c r="E105" s="199"/>
    </row>
    <row r="106" spans="1:104">
      <c r="E106" s="199"/>
    </row>
    <row r="107" spans="1:104">
      <c r="E107" s="199"/>
    </row>
    <row r="108" spans="1:104">
      <c r="E108" s="199"/>
    </row>
    <row r="109" spans="1:104">
      <c r="E109" s="199"/>
    </row>
    <row r="110" spans="1:104">
      <c r="E110" s="199"/>
    </row>
    <row r="111" spans="1:104">
      <c r="E111" s="199"/>
    </row>
    <row r="112" spans="1:104">
      <c r="E112" s="199"/>
    </row>
    <row r="113" spans="1:7">
      <c r="E113" s="199"/>
    </row>
    <row r="114" spans="1:7">
      <c r="E114" s="199"/>
    </row>
    <row r="115" spans="1:7">
      <c r="E115" s="199"/>
    </row>
    <row r="116" spans="1:7">
      <c r="E116" s="199"/>
    </row>
    <row r="117" spans="1:7">
      <c r="E117" s="199"/>
    </row>
    <row r="118" spans="1:7">
      <c r="E118" s="199"/>
    </row>
    <row r="119" spans="1:7">
      <c r="E119" s="199"/>
    </row>
    <row r="120" spans="1:7">
      <c r="E120" s="199"/>
    </row>
    <row r="121" spans="1:7">
      <c r="E121" s="199"/>
    </row>
    <row r="122" spans="1:7">
      <c r="E122" s="199"/>
    </row>
    <row r="123" spans="1:7">
      <c r="E123" s="199"/>
    </row>
    <row r="124" spans="1:7">
      <c r="E124" s="199"/>
    </row>
    <row r="125" spans="1:7">
      <c r="A125" s="201"/>
      <c r="B125" s="201"/>
      <c r="C125" s="201"/>
      <c r="D125" s="201"/>
      <c r="E125" s="202"/>
      <c r="F125" s="203"/>
      <c r="G125" s="203"/>
    </row>
    <row r="126" spans="1:7">
      <c r="A126" s="201"/>
      <c r="B126" s="201"/>
      <c r="C126" s="201"/>
      <c r="D126" s="201"/>
      <c r="E126" s="202"/>
      <c r="F126" s="203"/>
      <c r="G126" s="203"/>
    </row>
    <row r="127" spans="1:7">
      <c r="A127" s="201"/>
      <c r="B127" s="201"/>
      <c r="C127" s="201"/>
      <c r="D127" s="201"/>
      <c r="E127" s="202"/>
      <c r="F127" s="203"/>
      <c r="G127" s="203"/>
    </row>
    <row r="128" spans="1:7">
      <c r="A128" s="201"/>
      <c r="B128" s="201"/>
      <c r="C128" s="201"/>
      <c r="D128" s="201"/>
      <c r="E128" s="202"/>
      <c r="F128" s="203"/>
      <c r="G128" s="203"/>
    </row>
    <row r="129" spans="5:5">
      <c r="E129" s="199"/>
    </row>
    <row r="130" spans="5:5">
      <c r="E130" s="199"/>
    </row>
    <row r="131" spans="5:5">
      <c r="E131" s="199"/>
    </row>
    <row r="132" spans="5:5">
      <c r="E132" s="199"/>
    </row>
    <row r="133" spans="5:5">
      <c r="E133" s="199"/>
    </row>
    <row r="134" spans="5:5">
      <c r="E134" s="199"/>
    </row>
    <row r="135" spans="5:5">
      <c r="E135" s="199"/>
    </row>
    <row r="136" spans="5:5">
      <c r="E136" s="199"/>
    </row>
    <row r="137" spans="5:5">
      <c r="E137" s="199"/>
    </row>
    <row r="138" spans="5:5">
      <c r="E138" s="199"/>
    </row>
    <row r="139" spans="5:5">
      <c r="E139" s="199"/>
    </row>
    <row r="140" spans="5:5">
      <c r="E140" s="199"/>
    </row>
    <row r="141" spans="5:5">
      <c r="E141" s="199"/>
    </row>
    <row r="142" spans="5:5">
      <c r="E142" s="199"/>
    </row>
    <row r="143" spans="5:5">
      <c r="E143" s="199"/>
    </row>
    <row r="144" spans="5:5">
      <c r="E144" s="199"/>
    </row>
    <row r="145" spans="1:5">
      <c r="E145" s="199"/>
    </row>
    <row r="146" spans="1:5">
      <c r="E146" s="199"/>
    </row>
    <row r="147" spans="1:5">
      <c r="E147" s="199"/>
    </row>
    <row r="148" spans="1:5">
      <c r="E148" s="199"/>
    </row>
    <row r="149" spans="1:5">
      <c r="E149" s="199"/>
    </row>
    <row r="150" spans="1:5">
      <c r="E150" s="199"/>
    </row>
    <row r="151" spans="1:5">
      <c r="E151" s="199"/>
    </row>
    <row r="152" spans="1:5">
      <c r="E152" s="199"/>
    </row>
    <row r="153" spans="1:5">
      <c r="E153" s="199"/>
    </row>
    <row r="154" spans="1:5">
      <c r="E154" s="199"/>
    </row>
    <row r="155" spans="1:5">
      <c r="E155" s="199"/>
    </row>
    <row r="156" spans="1:5">
      <c r="E156" s="199"/>
    </row>
    <row r="157" spans="1:5">
      <c r="E157" s="199"/>
    </row>
    <row r="158" spans="1:5">
      <c r="E158" s="199"/>
    </row>
    <row r="159" spans="1:5">
      <c r="E159" s="199"/>
    </row>
    <row r="160" spans="1:5">
      <c r="A160" s="204"/>
      <c r="B160" s="204"/>
    </row>
    <row r="161" spans="1:7">
      <c r="A161" s="201"/>
      <c r="B161" s="201"/>
      <c r="C161" s="206"/>
      <c r="D161" s="206"/>
      <c r="E161" s="207"/>
      <c r="F161" s="208"/>
      <c r="G161" s="208"/>
    </row>
    <row r="162" spans="1:7">
      <c r="A162" s="209"/>
      <c r="B162" s="209"/>
      <c r="C162" s="201"/>
      <c r="D162" s="201"/>
      <c r="E162" s="210"/>
      <c r="F162" s="203"/>
      <c r="G162" s="203"/>
    </row>
    <row r="163" spans="1:7">
      <c r="A163" s="201"/>
      <c r="B163" s="201"/>
      <c r="C163" s="201"/>
      <c r="D163" s="201"/>
      <c r="E163" s="210"/>
      <c r="F163" s="203"/>
      <c r="G163" s="203"/>
    </row>
    <row r="164" spans="1:7">
      <c r="A164" s="201"/>
      <c r="B164" s="201"/>
      <c r="C164" s="201"/>
      <c r="D164" s="201"/>
      <c r="E164" s="210"/>
      <c r="F164" s="203"/>
      <c r="G164" s="203"/>
    </row>
    <row r="165" spans="1:7">
      <c r="A165" s="201"/>
      <c r="B165" s="201"/>
      <c r="C165" s="201"/>
      <c r="D165" s="201"/>
      <c r="E165" s="210"/>
      <c r="F165" s="203"/>
      <c r="G165" s="203"/>
    </row>
    <row r="166" spans="1:7">
      <c r="A166" s="201"/>
      <c r="B166" s="201"/>
      <c r="C166" s="201"/>
      <c r="D166" s="201"/>
      <c r="E166" s="210"/>
      <c r="F166" s="203"/>
      <c r="G166" s="203"/>
    </row>
    <row r="167" spans="1:7">
      <c r="A167" s="201"/>
      <c r="B167" s="201"/>
      <c r="C167" s="201"/>
      <c r="D167" s="201"/>
      <c r="E167" s="210"/>
      <c r="F167" s="203"/>
      <c r="G167" s="203"/>
    </row>
    <row r="168" spans="1:7">
      <c r="A168" s="201"/>
      <c r="B168" s="201"/>
      <c r="C168" s="201"/>
      <c r="D168" s="201"/>
      <c r="E168" s="210"/>
      <c r="F168" s="203"/>
      <c r="G168" s="203"/>
    </row>
    <row r="169" spans="1:7">
      <c r="A169" s="201"/>
      <c r="B169" s="201"/>
      <c r="C169" s="201"/>
      <c r="D169" s="201"/>
      <c r="E169" s="210"/>
      <c r="F169" s="203"/>
      <c r="G169" s="203"/>
    </row>
    <row r="170" spans="1:7">
      <c r="A170" s="201"/>
      <c r="B170" s="201"/>
      <c r="C170" s="201"/>
      <c r="D170" s="201"/>
      <c r="E170" s="210"/>
      <c r="F170" s="203"/>
      <c r="G170" s="203"/>
    </row>
    <row r="171" spans="1:7">
      <c r="A171" s="201"/>
      <c r="B171" s="201"/>
      <c r="C171" s="201"/>
      <c r="D171" s="201"/>
      <c r="E171" s="210"/>
      <c r="F171" s="203"/>
      <c r="G171" s="203"/>
    </row>
    <row r="172" spans="1:7">
      <c r="A172" s="201"/>
      <c r="B172" s="201"/>
      <c r="C172" s="201"/>
      <c r="D172" s="201"/>
      <c r="E172" s="210"/>
      <c r="F172" s="203"/>
      <c r="G172" s="203"/>
    </row>
    <row r="173" spans="1:7">
      <c r="A173" s="201"/>
      <c r="B173" s="201"/>
      <c r="C173" s="201"/>
      <c r="D173" s="201"/>
      <c r="E173" s="210"/>
      <c r="F173" s="203"/>
      <c r="G173" s="203"/>
    </row>
    <row r="174" spans="1:7">
      <c r="A174" s="201"/>
      <c r="B174" s="201"/>
      <c r="C174" s="201"/>
      <c r="D174" s="201"/>
      <c r="E174" s="210"/>
      <c r="F174" s="203"/>
      <c r="G174" s="203"/>
    </row>
  </sheetData>
  <sheetProtection password="CA0F" sheet="1" objects="1" scenarios="1"/>
  <mergeCells count="30">
    <mergeCell ref="C90:G90"/>
    <mergeCell ref="C53:D53"/>
    <mergeCell ref="C56:G56"/>
    <mergeCell ref="C63:D63"/>
    <mergeCell ref="C65:G65"/>
    <mergeCell ref="C67:D67"/>
    <mergeCell ref="C68:D68"/>
    <mergeCell ref="C69:D69"/>
    <mergeCell ref="C73:D73"/>
    <mergeCell ref="C75:D75"/>
    <mergeCell ref="C77:D77"/>
    <mergeCell ref="C84:D84"/>
    <mergeCell ref="C49:G49"/>
    <mergeCell ref="C14:G14"/>
    <mergeCell ref="C17:G17"/>
    <mergeCell ref="C20:D20"/>
    <mergeCell ref="C22:D22"/>
    <mergeCell ref="C25:D25"/>
    <mergeCell ref="C34:D34"/>
    <mergeCell ref="C36:D36"/>
    <mergeCell ref="C38:D38"/>
    <mergeCell ref="C41:D41"/>
    <mergeCell ref="C43:D43"/>
    <mergeCell ref="C47:G47"/>
    <mergeCell ref="A2:B2"/>
    <mergeCell ref="A4:B4"/>
    <mergeCell ref="C10:G10"/>
    <mergeCell ref="C11:D11"/>
    <mergeCell ref="F2:G2"/>
    <mergeCell ref="E3:G4"/>
  </mergeCells>
  <printOptions gridLinesSet="0"/>
  <pageMargins left="0.59055118110236227" right="0.39370078740157483" top="0.59055118110236227" bottom="0.98425196850393704" header="0.19685039370078741" footer="0.51181102362204722"/>
  <pageSetup paperSize="9" scale="72" orientation="portrait" horizontalDpi="300" r:id="rId1"/>
  <headerFooter alignWithMargins="0">
    <oddFooter>&amp;L&amp;9Zpracováno programem &amp;"Arial CE,Tučné"BUILDpower,  © RTS, a.s.&amp;R&amp;"Arial,Obyčejné"Strana &amp;P</oddFooter>
  </headerFooter>
  <rowBreaks count="1" manualBreakCount="1">
    <brk id="73" max="6"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224"/>
  <sheetViews>
    <sheetView showGridLines="0" showZeros="0" view="pageBreakPreview" zoomScaleNormal="100" zoomScaleSheetLayoutView="100" workbookViewId="0">
      <selection activeCell="F10" sqref="F10"/>
    </sheetView>
  </sheetViews>
  <sheetFormatPr defaultRowHeight="12.75"/>
  <cols>
    <col min="1" max="1" width="4.42578125" style="147" customWidth="1"/>
    <col min="2" max="2" width="11.5703125" style="147" customWidth="1"/>
    <col min="3" max="3" width="51.5703125" style="147" customWidth="1"/>
    <col min="4" max="4" width="5.5703125" style="147" customWidth="1"/>
    <col min="5" max="5" width="12" style="205" customWidth="1"/>
    <col min="6" max="6" width="22.7109375" style="200" customWidth="1"/>
    <col min="7" max="7" width="27.7109375" style="200" customWidth="1"/>
    <col min="8" max="11" width="9.140625" style="147"/>
    <col min="12" max="12" width="75.42578125" style="147" customWidth="1"/>
    <col min="13" max="13" width="45.28515625" style="147" customWidth="1"/>
    <col min="14" max="256" width="9.140625" style="147"/>
    <col min="257" max="257" width="4.42578125" style="147" customWidth="1"/>
    <col min="258" max="258" width="11.5703125" style="147" customWidth="1"/>
    <col min="259" max="259" width="40.42578125" style="147" customWidth="1"/>
    <col min="260" max="260" width="5.5703125" style="147" customWidth="1"/>
    <col min="261" max="261" width="8.5703125" style="147" customWidth="1"/>
    <col min="262" max="262" width="9.85546875" style="147" customWidth="1"/>
    <col min="263" max="263" width="13.85546875" style="147" customWidth="1"/>
    <col min="264" max="267" width="9.140625" style="147"/>
    <col min="268" max="268" width="75.42578125" style="147" customWidth="1"/>
    <col min="269" max="269" width="45.28515625" style="147" customWidth="1"/>
    <col min="270" max="512" width="9.140625" style="147"/>
    <col min="513" max="513" width="4.42578125" style="147" customWidth="1"/>
    <col min="514" max="514" width="11.5703125" style="147" customWidth="1"/>
    <col min="515" max="515" width="40.42578125" style="147" customWidth="1"/>
    <col min="516" max="516" width="5.5703125" style="147" customWidth="1"/>
    <col min="517" max="517" width="8.5703125" style="147" customWidth="1"/>
    <col min="518" max="518" width="9.85546875" style="147" customWidth="1"/>
    <col min="519" max="519" width="13.85546875" style="147" customWidth="1"/>
    <col min="520" max="523" width="9.140625" style="147"/>
    <col min="524" max="524" width="75.42578125" style="147" customWidth="1"/>
    <col min="525" max="525" width="45.28515625" style="147" customWidth="1"/>
    <col min="526" max="768" width="9.140625" style="147"/>
    <col min="769" max="769" width="4.42578125" style="147" customWidth="1"/>
    <col min="770" max="770" width="11.5703125" style="147" customWidth="1"/>
    <col min="771" max="771" width="40.42578125" style="147" customWidth="1"/>
    <col min="772" max="772" width="5.5703125" style="147" customWidth="1"/>
    <col min="773" max="773" width="8.5703125" style="147" customWidth="1"/>
    <col min="774" max="774" width="9.85546875" style="147" customWidth="1"/>
    <col min="775" max="775" width="13.85546875" style="147" customWidth="1"/>
    <col min="776" max="779" width="9.140625" style="147"/>
    <col min="780" max="780" width="75.42578125" style="147" customWidth="1"/>
    <col min="781" max="781" width="45.28515625" style="147" customWidth="1"/>
    <col min="782" max="1024" width="9.140625" style="147"/>
    <col min="1025" max="1025" width="4.42578125" style="147" customWidth="1"/>
    <col min="1026" max="1026" width="11.5703125" style="147" customWidth="1"/>
    <col min="1027" max="1027" width="40.42578125" style="147" customWidth="1"/>
    <col min="1028" max="1028" width="5.5703125" style="147" customWidth="1"/>
    <col min="1029" max="1029" width="8.5703125" style="147" customWidth="1"/>
    <col min="1030" max="1030" width="9.85546875" style="147" customWidth="1"/>
    <col min="1031" max="1031" width="13.85546875" style="147" customWidth="1"/>
    <col min="1032" max="1035" width="9.140625" style="147"/>
    <col min="1036" max="1036" width="75.42578125" style="147" customWidth="1"/>
    <col min="1037" max="1037" width="45.28515625" style="147" customWidth="1"/>
    <col min="1038" max="1280" width="9.140625" style="147"/>
    <col min="1281" max="1281" width="4.42578125" style="147" customWidth="1"/>
    <col min="1282" max="1282" width="11.5703125" style="147" customWidth="1"/>
    <col min="1283" max="1283" width="40.42578125" style="147" customWidth="1"/>
    <col min="1284" max="1284" width="5.5703125" style="147" customWidth="1"/>
    <col min="1285" max="1285" width="8.5703125" style="147" customWidth="1"/>
    <col min="1286" max="1286" width="9.85546875" style="147" customWidth="1"/>
    <col min="1287" max="1287" width="13.85546875" style="147" customWidth="1"/>
    <col min="1288" max="1291" width="9.140625" style="147"/>
    <col min="1292" max="1292" width="75.42578125" style="147" customWidth="1"/>
    <col min="1293" max="1293" width="45.28515625" style="147" customWidth="1"/>
    <col min="1294" max="1536" width="9.140625" style="147"/>
    <col min="1537" max="1537" width="4.42578125" style="147" customWidth="1"/>
    <col min="1538" max="1538" width="11.5703125" style="147" customWidth="1"/>
    <col min="1539" max="1539" width="40.42578125" style="147" customWidth="1"/>
    <col min="1540" max="1540" width="5.5703125" style="147" customWidth="1"/>
    <col min="1541" max="1541" width="8.5703125" style="147" customWidth="1"/>
    <col min="1542" max="1542" width="9.85546875" style="147" customWidth="1"/>
    <col min="1543" max="1543" width="13.85546875" style="147" customWidth="1"/>
    <col min="1544" max="1547" width="9.140625" style="147"/>
    <col min="1548" max="1548" width="75.42578125" style="147" customWidth="1"/>
    <col min="1549" max="1549" width="45.28515625" style="147" customWidth="1"/>
    <col min="1550" max="1792" width="9.140625" style="147"/>
    <col min="1793" max="1793" width="4.42578125" style="147" customWidth="1"/>
    <col min="1794" max="1794" width="11.5703125" style="147" customWidth="1"/>
    <col min="1795" max="1795" width="40.42578125" style="147" customWidth="1"/>
    <col min="1796" max="1796" width="5.5703125" style="147" customWidth="1"/>
    <col min="1797" max="1797" width="8.5703125" style="147" customWidth="1"/>
    <col min="1798" max="1798" width="9.85546875" style="147" customWidth="1"/>
    <col min="1799" max="1799" width="13.85546875" style="147" customWidth="1"/>
    <col min="1800" max="1803" width="9.140625" style="147"/>
    <col min="1804" max="1804" width="75.42578125" style="147" customWidth="1"/>
    <col min="1805" max="1805" width="45.28515625" style="147" customWidth="1"/>
    <col min="1806" max="2048" width="9.140625" style="147"/>
    <col min="2049" max="2049" width="4.42578125" style="147" customWidth="1"/>
    <col min="2050" max="2050" width="11.5703125" style="147" customWidth="1"/>
    <col min="2051" max="2051" width="40.42578125" style="147" customWidth="1"/>
    <col min="2052" max="2052" width="5.5703125" style="147" customWidth="1"/>
    <col min="2053" max="2053" width="8.5703125" style="147" customWidth="1"/>
    <col min="2054" max="2054" width="9.85546875" style="147" customWidth="1"/>
    <col min="2055" max="2055" width="13.85546875" style="147" customWidth="1"/>
    <col min="2056" max="2059" width="9.140625" style="147"/>
    <col min="2060" max="2060" width="75.42578125" style="147" customWidth="1"/>
    <col min="2061" max="2061" width="45.28515625" style="147" customWidth="1"/>
    <col min="2062" max="2304" width="9.140625" style="147"/>
    <col min="2305" max="2305" width="4.42578125" style="147" customWidth="1"/>
    <col min="2306" max="2306" width="11.5703125" style="147" customWidth="1"/>
    <col min="2307" max="2307" width="40.42578125" style="147" customWidth="1"/>
    <col min="2308" max="2308" width="5.5703125" style="147" customWidth="1"/>
    <col min="2309" max="2309" width="8.5703125" style="147" customWidth="1"/>
    <col min="2310" max="2310" width="9.85546875" style="147" customWidth="1"/>
    <col min="2311" max="2311" width="13.85546875" style="147" customWidth="1"/>
    <col min="2312" max="2315" width="9.140625" style="147"/>
    <col min="2316" max="2316" width="75.42578125" style="147" customWidth="1"/>
    <col min="2317" max="2317" width="45.28515625" style="147" customWidth="1"/>
    <col min="2318" max="2560" width="9.140625" style="147"/>
    <col min="2561" max="2561" width="4.42578125" style="147" customWidth="1"/>
    <col min="2562" max="2562" width="11.5703125" style="147" customWidth="1"/>
    <col min="2563" max="2563" width="40.42578125" style="147" customWidth="1"/>
    <col min="2564" max="2564" width="5.5703125" style="147" customWidth="1"/>
    <col min="2565" max="2565" width="8.5703125" style="147" customWidth="1"/>
    <col min="2566" max="2566" width="9.85546875" style="147" customWidth="1"/>
    <col min="2567" max="2567" width="13.85546875" style="147" customWidth="1"/>
    <col min="2568" max="2571" width="9.140625" style="147"/>
    <col min="2572" max="2572" width="75.42578125" style="147" customWidth="1"/>
    <col min="2573" max="2573" width="45.28515625" style="147" customWidth="1"/>
    <col min="2574" max="2816" width="9.140625" style="147"/>
    <col min="2817" max="2817" width="4.42578125" style="147" customWidth="1"/>
    <col min="2818" max="2818" width="11.5703125" style="147" customWidth="1"/>
    <col min="2819" max="2819" width="40.42578125" style="147" customWidth="1"/>
    <col min="2820" max="2820" width="5.5703125" style="147" customWidth="1"/>
    <col min="2821" max="2821" width="8.5703125" style="147" customWidth="1"/>
    <col min="2822" max="2822" width="9.85546875" style="147" customWidth="1"/>
    <col min="2823" max="2823" width="13.85546875" style="147" customWidth="1"/>
    <col min="2824" max="2827" width="9.140625" style="147"/>
    <col min="2828" max="2828" width="75.42578125" style="147" customWidth="1"/>
    <col min="2829" max="2829" width="45.28515625" style="147" customWidth="1"/>
    <col min="2830" max="3072" width="9.140625" style="147"/>
    <col min="3073" max="3073" width="4.42578125" style="147" customWidth="1"/>
    <col min="3074" max="3074" width="11.5703125" style="147" customWidth="1"/>
    <col min="3075" max="3075" width="40.42578125" style="147" customWidth="1"/>
    <col min="3076" max="3076" width="5.5703125" style="147" customWidth="1"/>
    <col min="3077" max="3077" width="8.5703125" style="147" customWidth="1"/>
    <col min="3078" max="3078" width="9.85546875" style="147" customWidth="1"/>
    <col min="3079" max="3079" width="13.85546875" style="147" customWidth="1"/>
    <col min="3080" max="3083" width="9.140625" style="147"/>
    <col min="3084" max="3084" width="75.42578125" style="147" customWidth="1"/>
    <col min="3085" max="3085" width="45.28515625" style="147" customWidth="1"/>
    <col min="3086" max="3328" width="9.140625" style="147"/>
    <col min="3329" max="3329" width="4.42578125" style="147" customWidth="1"/>
    <col min="3330" max="3330" width="11.5703125" style="147" customWidth="1"/>
    <col min="3331" max="3331" width="40.42578125" style="147" customWidth="1"/>
    <col min="3332" max="3332" width="5.5703125" style="147" customWidth="1"/>
    <col min="3333" max="3333" width="8.5703125" style="147" customWidth="1"/>
    <col min="3334" max="3334" width="9.85546875" style="147" customWidth="1"/>
    <col min="3335" max="3335" width="13.85546875" style="147" customWidth="1"/>
    <col min="3336" max="3339" width="9.140625" style="147"/>
    <col min="3340" max="3340" width="75.42578125" style="147" customWidth="1"/>
    <col min="3341" max="3341" width="45.28515625" style="147" customWidth="1"/>
    <col min="3342" max="3584" width="9.140625" style="147"/>
    <col min="3585" max="3585" width="4.42578125" style="147" customWidth="1"/>
    <col min="3586" max="3586" width="11.5703125" style="147" customWidth="1"/>
    <col min="3587" max="3587" width="40.42578125" style="147" customWidth="1"/>
    <col min="3588" max="3588" width="5.5703125" style="147" customWidth="1"/>
    <col min="3589" max="3589" width="8.5703125" style="147" customWidth="1"/>
    <col min="3590" max="3590" width="9.85546875" style="147" customWidth="1"/>
    <col min="3591" max="3591" width="13.85546875" style="147" customWidth="1"/>
    <col min="3592" max="3595" width="9.140625" style="147"/>
    <col min="3596" max="3596" width="75.42578125" style="147" customWidth="1"/>
    <col min="3597" max="3597" width="45.28515625" style="147" customWidth="1"/>
    <col min="3598" max="3840" width="9.140625" style="147"/>
    <col min="3841" max="3841" width="4.42578125" style="147" customWidth="1"/>
    <col min="3842" max="3842" width="11.5703125" style="147" customWidth="1"/>
    <col min="3843" max="3843" width="40.42578125" style="147" customWidth="1"/>
    <col min="3844" max="3844" width="5.5703125" style="147" customWidth="1"/>
    <col min="3845" max="3845" width="8.5703125" style="147" customWidth="1"/>
    <col min="3846" max="3846" width="9.85546875" style="147" customWidth="1"/>
    <col min="3847" max="3847" width="13.85546875" style="147" customWidth="1"/>
    <col min="3848" max="3851" width="9.140625" style="147"/>
    <col min="3852" max="3852" width="75.42578125" style="147" customWidth="1"/>
    <col min="3853" max="3853" width="45.28515625" style="147" customWidth="1"/>
    <col min="3854" max="4096" width="9.140625" style="147"/>
    <col min="4097" max="4097" width="4.42578125" style="147" customWidth="1"/>
    <col min="4098" max="4098" width="11.5703125" style="147" customWidth="1"/>
    <col min="4099" max="4099" width="40.42578125" style="147" customWidth="1"/>
    <col min="4100" max="4100" width="5.5703125" style="147" customWidth="1"/>
    <col min="4101" max="4101" width="8.5703125" style="147" customWidth="1"/>
    <col min="4102" max="4102" width="9.85546875" style="147" customWidth="1"/>
    <col min="4103" max="4103" width="13.85546875" style="147" customWidth="1"/>
    <col min="4104" max="4107" width="9.140625" style="147"/>
    <col min="4108" max="4108" width="75.42578125" style="147" customWidth="1"/>
    <col min="4109" max="4109" width="45.28515625" style="147" customWidth="1"/>
    <col min="4110" max="4352" width="9.140625" style="147"/>
    <col min="4353" max="4353" width="4.42578125" style="147" customWidth="1"/>
    <col min="4354" max="4354" width="11.5703125" style="147" customWidth="1"/>
    <col min="4355" max="4355" width="40.42578125" style="147" customWidth="1"/>
    <col min="4356" max="4356" width="5.5703125" style="147" customWidth="1"/>
    <col min="4357" max="4357" width="8.5703125" style="147" customWidth="1"/>
    <col min="4358" max="4358" width="9.85546875" style="147" customWidth="1"/>
    <col min="4359" max="4359" width="13.85546875" style="147" customWidth="1"/>
    <col min="4360" max="4363" width="9.140625" style="147"/>
    <col min="4364" max="4364" width="75.42578125" style="147" customWidth="1"/>
    <col min="4365" max="4365" width="45.28515625" style="147" customWidth="1"/>
    <col min="4366" max="4608" width="9.140625" style="147"/>
    <col min="4609" max="4609" width="4.42578125" style="147" customWidth="1"/>
    <col min="4610" max="4610" width="11.5703125" style="147" customWidth="1"/>
    <col min="4611" max="4611" width="40.42578125" style="147" customWidth="1"/>
    <col min="4612" max="4612" width="5.5703125" style="147" customWidth="1"/>
    <col min="4613" max="4613" width="8.5703125" style="147" customWidth="1"/>
    <col min="4614" max="4614" width="9.85546875" style="147" customWidth="1"/>
    <col min="4615" max="4615" width="13.85546875" style="147" customWidth="1"/>
    <col min="4616" max="4619" width="9.140625" style="147"/>
    <col min="4620" max="4620" width="75.42578125" style="147" customWidth="1"/>
    <col min="4621" max="4621" width="45.28515625" style="147" customWidth="1"/>
    <col min="4622" max="4864" width="9.140625" style="147"/>
    <col min="4865" max="4865" width="4.42578125" style="147" customWidth="1"/>
    <col min="4866" max="4866" width="11.5703125" style="147" customWidth="1"/>
    <col min="4867" max="4867" width="40.42578125" style="147" customWidth="1"/>
    <col min="4868" max="4868" width="5.5703125" style="147" customWidth="1"/>
    <col min="4869" max="4869" width="8.5703125" style="147" customWidth="1"/>
    <col min="4870" max="4870" width="9.85546875" style="147" customWidth="1"/>
    <col min="4871" max="4871" width="13.85546875" style="147" customWidth="1"/>
    <col min="4872" max="4875" width="9.140625" style="147"/>
    <col min="4876" max="4876" width="75.42578125" style="147" customWidth="1"/>
    <col min="4877" max="4877" width="45.28515625" style="147" customWidth="1"/>
    <col min="4878" max="5120" width="9.140625" style="147"/>
    <col min="5121" max="5121" width="4.42578125" style="147" customWidth="1"/>
    <col min="5122" max="5122" width="11.5703125" style="147" customWidth="1"/>
    <col min="5123" max="5123" width="40.42578125" style="147" customWidth="1"/>
    <col min="5124" max="5124" width="5.5703125" style="147" customWidth="1"/>
    <col min="5125" max="5125" width="8.5703125" style="147" customWidth="1"/>
    <col min="5126" max="5126" width="9.85546875" style="147" customWidth="1"/>
    <col min="5127" max="5127" width="13.85546875" style="147" customWidth="1"/>
    <col min="5128" max="5131" width="9.140625" style="147"/>
    <col min="5132" max="5132" width="75.42578125" style="147" customWidth="1"/>
    <col min="5133" max="5133" width="45.28515625" style="147" customWidth="1"/>
    <col min="5134" max="5376" width="9.140625" style="147"/>
    <col min="5377" max="5377" width="4.42578125" style="147" customWidth="1"/>
    <col min="5378" max="5378" width="11.5703125" style="147" customWidth="1"/>
    <col min="5379" max="5379" width="40.42578125" style="147" customWidth="1"/>
    <col min="5380" max="5380" width="5.5703125" style="147" customWidth="1"/>
    <col min="5381" max="5381" width="8.5703125" style="147" customWidth="1"/>
    <col min="5382" max="5382" width="9.85546875" style="147" customWidth="1"/>
    <col min="5383" max="5383" width="13.85546875" style="147" customWidth="1"/>
    <col min="5384" max="5387" width="9.140625" style="147"/>
    <col min="5388" max="5388" width="75.42578125" style="147" customWidth="1"/>
    <col min="5389" max="5389" width="45.28515625" style="147" customWidth="1"/>
    <col min="5390" max="5632" width="9.140625" style="147"/>
    <col min="5633" max="5633" width="4.42578125" style="147" customWidth="1"/>
    <col min="5634" max="5634" width="11.5703125" style="147" customWidth="1"/>
    <col min="5635" max="5635" width="40.42578125" style="147" customWidth="1"/>
    <col min="5636" max="5636" width="5.5703125" style="147" customWidth="1"/>
    <col min="5637" max="5637" width="8.5703125" style="147" customWidth="1"/>
    <col min="5638" max="5638" width="9.85546875" style="147" customWidth="1"/>
    <col min="5639" max="5639" width="13.85546875" style="147" customWidth="1"/>
    <col min="5640" max="5643" width="9.140625" style="147"/>
    <col min="5644" max="5644" width="75.42578125" style="147" customWidth="1"/>
    <col min="5645" max="5645" width="45.28515625" style="147" customWidth="1"/>
    <col min="5646" max="5888" width="9.140625" style="147"/>
    <col min="5889" max="5889" width="4.42578125" style="147" customWidth="1"/>
    <col min="5890" max="5890" width="11.5703125" style="147" customWidth="1"/>
    <col min="5891" max="5891" width="40.42578125" style="147" customWidth="1"/>
    <col min="5892" max="5892" width="5.5703125" style="147" customWidth="1"/>
    <col min="5893" max="5893" width="8.5703125" style="147" customWidth="1"/>
    <col min="5894" max="5894" width="9.85546875" style="147" customWidth="1"/>
    <col min="5895" max="5895" width="13.85546875" style="147" customWidth="1"/>
    <col min="5896" max="5899" width="9.140625" style="147"/>
    <col min="5900" max="5900" width="75.42578125" style="147" customWidth="1"/>
    <col min="5901" max="5901" width="45.28515625" style="147" customWidth="1"/>
    <col min="5902" max="6144" width="9.140625" style="147"/>
    <col min="6145" max="6145" width="4.42578125" style="147" customWidth="1"/>
    <col min="6146" max="6146" width="11.5703125" style="147" customWidth="1"/>
    <col min="6147" max="6147" width="40.42578125" style="147" customWidth="1"/>
    <col min="6148" max="6148" width="5.5703125" style="147" customWidth="1"/>
    <col min="6149" max="6149" width="8.5703125" style="147" customWidth="1"/>
    <col min="6150" max="6150" width="9.85546875" style="147" customWidth="1"/>
    <col min="6151" max="6151" width="13.85546875" style="147" customWidth="1"/>
    <col min="6152" max="6155" width="9.140625" style="147"/>
    <col min="6156" max="6156" width="75.42578125" style="147" customWidth="1"/>
    <col min="6157" max="6157" width="45.28515625" style="147" customWidth="1"/>
    <col min="6158" max="6400" width="9.140625" style="147"/>
    <col min="6401" max="6401" width="4.42578125" style="147" customWidth="1"/>
    <col min="6402" max="6402" width="11.5703125" style="147" customWidth="1"/>
    <col min="6403" max="6403" width="40.42578125" style="147" customWidth="1"/>
    <col min="6404" max="6404" width="5.5703125" style="147" customWidth="1"/>
    <col min="6405" max="6405" width="8.5703125" style="147" customWidth="1"/>
    <col min="6406" max="6406" width="9.85546875" style="147" customWidth="1"/>
    <col min="6407" max="6407" width="13.85546875" style="147" customWidth="1"/>
    <col min="6408" max="6411" width="9.140625" style="147"/>
    <col min="6412" max="6412" width="75.42578125" style="147" customWidth="1"/>
    <col min="6413" max="6413" width="45.28515625" style="147" customWidth="1"/>
    <col min="6414" max="6656" width="9.140625" style="147"/>
    <col min="6657" max="6657" width="4.42578125" style="147" customWidth="1"/>
    <col min="6658" max="6658" width="11.5703125" style="147" customWidth="1"/>
    <col min="6659" max="6659" width="40.42578125" style="147" customWidth="1"/>
    <col min="6660" max="6660" width="5.5703125" style="147" customWidth="1"/>
    <col min="6661" max="6661" width="8.5703125" style="147" customWidth="1"/>
    <col min="6662" max="6662" width="9.85546875" style="147" customWidth="1"/>
    <col min="6663" max="6663" width="13.85546875" style="147" customWidth="1"/>
    <col min="6664" max="6667" width="9.140625" style="147"/>
    <col min="6668" max="6668" width="75.42578125" style="147" customWidth="1"/>
    <col min="6669" max="6669" width="45.28515625" style="147" customWidth="1"/>
    <col min="6670" max="6912" width="9.140625" style="147"/>
    <col min="6913" max="6913" width="4.42578125" style="147" customWidth="1"/>
    <col min="6914" max="6914" width="11.5703125" style="147" customWidth="1"/>
    <col min="6915" max="6915" width="40.42578125" style="147" customWidth="1"/>
    <col min="6916" max="6916" width="5.5703125" style="147" customWidth="1"/>
    <col min="6917" max="6917" width="8.5703125" style="147" customWidth="1"/>
    <col min="6918" max="6918" width="9.85546875" style="147" customWidth="1"/>
    <col min="6919" max="6919" width="13.85546875" style="147" customWidth="1"/>
    <col min="6920" max="6923" width="9.140625" style="147"/>
    <col min="6924" max="6924" width="75.42578125" style="147" customWidth="1"/>
    <col min="6925" max="6925" width="45.28515625" style="147" customWidth="1"/>
    <col min="6926" max="7168" width="9.140625" style="147"/>
    <col min="7169" max="7169" width="4.42578125" style="147" customWidth="1"/>
    <col min="7170" max="7170" width="11.5703125" style="147" customWidth="1"/>
    <col min="7171" max="7171" width="40.42578125" style="147" customWidth="1"/>
    <col min="7172" max="7172" width="5.5703125" style="147" customWidth="1"/>
    <col min="7173" max="7173" width="8.5703125" style="147" customWidth="1"/>
    <col min="7174" max="7174" width="9.85546875" style="147" customWidth="1"/>
    <col min="7175" max="7175" width="13.85546875" style="147" customWidth="1"/>
    <col min="7176" max="7179" width="9.140625" style="147"/>
    <col min="7180" max="7180" width="75.42578125" style="147" customWidth="1"/>
    <col min="7181" max="7181" width="45.28515625" style="147" customWidth="1"/>
    <col min="7182" max="7424" width="9.140625" style="147"/>
    <col min="7425" max="7425" width="4.42578125" style="147" customWidth="1"/>
    <col min="7426" max="7426" width="11.5703125" style="147" customWidth="1"/>
    <col min="7427" max="7427" width="40.42578125" style="147" customWidth="1"/>
    <col min="7428" max="7428" width="5.5703125" style="147" customWidth="1"/>
    <col min="7429" max="7429" width="8.5703125" style="147" customWidth="1"/>
    <col min="7430" max="7430" width="9.85546875" style="147" customWidth="1"/>
    <col min="7431" max="7431" width="13.85546875" style="147" customWidth="1"/>
    <col min="7432" max="7435" width="9.140625" style="147"/>
    <col min="7436" max="7436" width="75.42578125" style="147" customWidth="1"/>
    <col min="7437" max="7437" width="45.28515625" style="147" customWidth="1"/>
    <col min="7438" max="7680" width="9.140625" style="147"/>
    <col min="7681" max="7681" width="4.42578125" style="147" customWidth="1"/>
    <col min="7682" max="7682" width="11.5703125" style="147" customWidth="1"/>
    <col min="7683" max="7683" width="40.42578125" style="147" customWidth="1"/>
    <col min="7684" max="7684" width="5.5703125" style="147" customWidth="1"/>
    <col min="7685" max="7685" width="8.5703125" style="147" customWidth="1"/>
    <col min="7686" max="7686" width="9.85546875" style="147" customWidth="1"/>
    <col min="7687" max="7687" width="13.85546875" style="147" customWidth="1"/>
    <col min="7688" max="7691" width="9.140625" style="147"/>
    <col min="7692" max="7692" width="75.42578125" style="147" customWidth="1"/>
    <col min="7693" max="7693" width="45.28515625" style="147" customWidth="1"/>
    <col min="7694" max="7936" width="9.140625" style="147"/>
    <col min="7937" max="7937" width="4.42578125" style="147" customWidth="1"/>
    <col min="7938" max="7938" width="11.5703125" style="147" customWidth="1"/>
    <col min="7939" max="7939" width="40.42578125" style="147" customWidth="1"/>
    <col min="7940" max="7940" width="5.5703125" style="147" customWidth="1"/>
    <col min="7941" max="7941" width="8.5703125" style="147" customWidth="1"/>
    <col min="7942" max="7942" width="9.85546875" style="147" customWidth="1"/>
    <col min="7943" max="7943" width="13.85546875" style="147" customWidth="1"/>
    <col min="7944" max="7947" width="9.140625" style="147"/>
    <col min="7948" max="7948" width="75.42578125" style="147" customWidth="1"/>
    <col min="7949" max="7949" width="45.28515625" style="147" customWidth="1"/>
    <col min="7950" max="8192" width="9.140625" style="147"/>
    <col min="8193" max="8193" width="4.42578125" style="147" customWidth="1"/>
    <col min="8194" max="8194" width="11.5703125" style="147" customWidth="1"/>
    <col min="8195" max="8195" width="40.42578125" style="147" customWidth="1"/>
    <col min="8196" max="8196" width="5.5703125" style="147" customWidth="1"/>
    <col min="8197" max="8197" width="8.5703125" style="147" customWidth="1"/>
    <col min="8198" max="8198" width="9.85546875" style="147" customWidth="1"/>
    <col min="8199" max="8199" width="13.85546875" style="147" customWidth="1"/>
    <col min="8200" max="8203" width="9.140625" style="147"/>
    <col min="8204" max="8204" width="75.42578125" style="147" customWidth="1"/>
    <col min="8205" max="8205" width="45.28515625" style="147" customWidth="1"/>
    <col min="8206" max="8448" width="9.140625" style="147"/>
    <col min="8449" max="8449" width="4.42578125" style="147" customWidth="1"/>
    <col min="8450" max="8450" width="11.5703125" style="147" customWidth="1"/>
    <col min="8451" max="8451" width="40.42578125" style="147" customWidth="1"/>
    <col min="8452" max="8452" width="5.5703125" style="147" customWidth="1"/>
    <col min="8453" max="8453" width="8.5703125" style="147" customWidth="1"/>
    <col min="8454" max="8454" width="9.85546875" style="147" customWidth="1"/>
    <col min="8455" max="8455" width="13.85546875" style="147" customWidth="1"/>
    <col min="8456" max="8459" width="9.140625" style="147"/>
    <col min="8460" max="8460" width="75.42578125" style="147" customWidth="1"/>
    <col min="8461" max="8461" width="45.28515625" style="147" customWidth="1"/>
    <col min="8462" max="8704" width="9.140625" style="147"/>
    <col min="8705" max="8705" width="4.42578125" style="147" customWidth="1"/>
    <col min="8706" max="8706" width="11.5703125" style="147" customWidth="1"/>
    <col min="8707" max="8707" width="40.42578125" style="147" customWidth="1"/>
    <col min="8708" max="8708" width="5.5703125" style="147" customWidth="1"/>
    <col min="8709" max="8709" width="8.5703125" style="147" customWidth="1"/>
    <col min="8710" max="8710" width="9.85546875" style="147" customWidth="1"/>
    <col min="8711" max="8711" width="13.85546875" style="147" customWidth="1"/>
    <col min="8712" max="8715" width="9.140625" style="147"/>
    <col min="8716" max="8716" width="75.42578125" style="147" customWidth="1"/>
    <col min="8717" max="8717" width="45.28515625" style="147" customWidth="1"/>
    <col min="8718" max="8960" width="9.140625" style="147"/>
    <col min="8961" max="8961" width="4.42578125" style="147" customWidth="1"/>
    <col min="8962" max="8962" width="11.5703125" style="147" customWidth="1"/>
    <col min="8963" max="8963" width="40.42578125" style="147" customWidth="1"/>
    <col min="8964" max="8964" width="5.5703125" style="147" customWidth="1"/>
    <col min="8965" max="8965" width="8.5703125" style="147" customWidth="1"/>
    <col min="8966" max="8966" width="9.85546875" style="147" customWidth="1"/>
    <col min="8967" max="8967" width="13.85546875" style="147" customWidth="1"/>
    <col min="8968" max="8971" width="9.140625" style="147"/>
    <col min="8972" max="8972" width="75.42578125" style="147" customWidth="1"/>
    <col min="8973" max="8973" width="45.28515625" style="147" customWidth="1"/>
    <col min="8974" max="9216" width="9.140625" style="147"/>
    <col min="9217" max="9217" width="4.42578125" style="147" customWidth="1"/>
    <col min="9218" max="9218" width="11.5703125" style="147" customWidth="1"/>
    <col min="9219" max="9219" width="40.42578125" style="147" customWidth="1"/>
    <col min="9220" max="9220" width="5.5703125" style="147" customWidth="1"/>
    <col min="9221" max="9221" width="8.5703125" style="147" customWidth="1"/>
    <col min="9222" max="9222" width="9.85546875" style="147" customWidth="1"/>
    <col min="9223" max="9223" width="13.85546875" style="147" customWidth="1"/>
    <col min="9224" max="9227" width="9.140625" style="147"/>
    <col min="9228" max="9228" width="75.42578125" style="147" customWidth="1"/>
    <col min="9229" max="9229" width="45.28515625" style="147" customWidth="1"/>
    <col min="9230" max="9472" width="9.140625" style="147"/>
    <col min="9473" max="9473" width="4.42578125" style="147" customWidth="1"/>
    <col min="9474" max="9474" width="11.5703125" style="147" customWidth="1"/>
    <col min="9475" max="9475" width="40.42578125" style="147" customWidth="1"/>
    <col min="9476" max="9476" width="5.5703125" style="147" customWidth="1"/>
    <col min="9477" max="9477" width="8.5703125" style="147" customWidth="1"/>
    <col min="9478" max="9478" width="9.85546875" style="147" customWidth="1"/>
    <col min="9479" max="9479" width="13.85546875" style="147" customWidth="1"/>
    <col min="9480" max="9483" width="9.140625" style="147"/>
    <col min="9484" max="9484" width="75.42578125" style="147" customWidth="1"/>
    <col min="9485" max="9485" width="45.28515625" style="147" customWidth="1"/>
    <col min="9486" max="9728" width="9.140625" style="147"/>
    <col min="9729" max="9729" width="4.42578125" style="147" customWidth="1"/>
    <col min="9730" max="9730" width="11.5703125" style="147" customWidth="1"/>
    <col min="9731" max="9731" width="40.42578125" style="147" customWidth="1"/>
    <col min="9732" max="9732" width="5.5703125" style="147" customWidth="1"/>
    <col min="9733" max="9733" width="8.5703125" style="147" customWidth="1"/>
    <col min="9734" max="9734" width="9.85546875" style="147" customWidth="1"/>
    <col min="9735" max="9735" width="13.85546875" style="147" customWidth="1"/>
    <col min="9736" max="9739" width="9.140625" style="147"/>
    <col min="9740" max="9740" width="75.42578125" style="147" customWidth="1"/>
    <col min="9741" max="9741" width="45.28515625" style="147" customWidth="1"/>
    <col min="9742" max="9984" width="9.140625" style="147"/>
    <col min="9985" max="9985" width="4.42578125" style="147" customWidth="1"/>
    <col min="9986" max="9986" width="11.5703125" style="147" customWidth="1"/>
    <col min="9987" max="9987" width="40.42578125" style="147" customWidth="1"/>
    <col min="9988" max="9988" width="5.5703125" style="147" customWidth="1"/>
    <col min="9989" max="9989" width="8.5703125" style="147" customWidth="1"/>
    <col min="9990" max="9990" width="9.85546875" style="147" customWidth="1"/>
    <col min="9991" max="9991" width="13.85546875" style="147" customWidth="1"/>
    <col min="9992" max="9995" width="9.140625" style="147"/>
    <col min="9996" max="9996" width="75.42578125" style="147" customWidth="1"/>
    <col min="9997" max="9997" width="45.28515625" style="147" customWidth="1"/>
    <col min="9998" max="10240" width="9.140625" style="147"/>
    <col min="10241" max="10241" width="4.42578125" style="147" customWidth="1"/>
    <col min="10242" max="10242" width="11.5703125" style="147" customWidth="1"/>
    <col min="10243" max="10243" width="40.42578125" style="147" customWidth="1"/>
    <col min="10244" max="10244" width="5.5703125" style="147" customWidth="1"/>
    <col min="10245" max="10245" width="8.5703125" style="147" customWidth="1"/>
    <col min="10246" max="10246" width="9.85546875" style="147" customWidth="1"/>
    <col min="10247" max="10247" width="13.85546875" style="147" customWidth="1"/>
    <col min="10248" max="10251" width="9.140625" style="147"/>
    <col min="10252" max="10252" width="75.42578125" style="147" customWidth="1"/>
    <col min="10253" max="10253" width="45.28515625" style="147" customWidth="1"/>
    <col min="10254" max="10496" width="9.140625" style="147"/>
    <col min="10497" max="10497" width="4.42578125" style="147" customWidth="1"/>
    <col min="10498" max="10498" width="11.5703125" style="147" customWidth="1"/>
    <col min="10499" max="10499" width="40.42578125" style="147" customWidth="1"/>
    <col min="10500" max="10500" width="5.5703125" style="147" customWidth="1"/>
    <col min="10501" max="10501" width="8.5703125" style="147" customWidth="1"/>
    <col min="10502" max="10502" width="9.85546875" style="147" customWidth="1"/>
    <col min="10503" max="10503" width="13.85546875" style="147" customWidth="1"/>
    <col min="10504" max="10507" width="9.140625" style="147"/>
    <col min="10508" max="10508" width="75.42578125" style="147" customWidth="1"/>
    <col min="10509" max="10509" width="45.28515625" style="147" customWidth="1"/>
    <col min="10510" max="10752" width="9.140625" style="147"/>
    <col min="10753" max="10753" width="4.42578125" style="147" customWidth="1"/>
    <col min="10754" max="10754" width="11.5703125" style="147" customWidth="1"/>
    <col min="10755" max="10755" width="40.42578125" style="147" customWidth="1"/>
    <col min="10756" max="10756" width="5.5703125" style="147" customWidth="1"/>
    <col min="10757" max="10757" width="8.5703125" style="147" customWidth="1"/>
    <col min="10758" max="10758" width="9.85546875" style="147" customWidth="1"/>
    <col min="10759" max="10759" width="13.85546875" style="147" customWidth="1"/>
    <col min="10760" max="10763" width="9.140625" style="147"/>
    <col min="10764" max="10764" width="75.42578125" style="147" customWidth="1"/>
    <col min="10765" max="10765" width="45.28515625" style="147" customWidth="1"/>
    <col min="10766" max="11008" width="9.140625" style="147"/>
    <col min="11009" max="11009" width="4.42578125" style="147" customWidth="1"/>
    <col min="11010" max="11010" width="11.5703125" style="147" customWidth="1"/>
    <col min="11011" max="11011" width="40.42578125" style="147" customWidth="1"/>
    <col min="11012" max="11012" width="5.5703125" style="147" customWidth="1"/>
    <col min="11013" max="11013" width="8.5703125" style="147" customWidth="1"/>
    <col min="11014" max="11014" width="9.85546875" style="147" customWidth="1"/>
    <col min="11015" max="11015" width="13.85546875" style="147" customWidth="1"/>
    <col min="11016" max="11019" width="9.140625" style="147"/>
    <col min="11020" max="11020" width="75.42578125" style="147" customWidth="1"/>
    <col min="11021" max="11021" width="45.28515625" style="147" customWidth="1"/>
    <col min="11022" max="11264" width="9.140625" style="147"/>
    <col min="11265" max="11265" width="4.42578125" style="147" customWidth="1"/>
    <col min="11266" max="11266" width="11.5703125" style="147" customWidth="1"/>
    <col min="11267" max="11267" width="40.42578125" style="147" customWidth="1"/>
    <col min="11268" max="11268" width="5.5703125" style="147" customWidth="1"/>
    <col min="11269" max="11269" width="8.5703125" style="147" customWidth="1"/>
    <col min="11270" max="11270" width="9.85546875" style="147" customWidth="1"/>
    <col min="11271" max="11271" width="13.85546875" style="147" customWidth="1"/>
    <col min="11272" max="11275" width="9.140625" style="147"/>
    <col min="11276" max="11276" width="75.42578125" style="147" customWidth="1"/>
    <col min="11277" max="11277" width="45.28515625" style="147" customWidth="1"/>
    <col min="11278" max="11520" width="9.140625" style="147"/>
    <col min="11521" max="11521" width="4.42578125" style="147" customWidth="1"/>
    <col min="11522" max="11522" width="11.5703125" style="147" customWidth="1"/>
    <col min="11523" max="11523" width="40.42578125" style="147" customWidth="1"/>
    <col min="11524" max="11524" width="5.5703125" style="147" customWidth="1"/>
    <col min="11525" max="11525" width="8.5703125" style="147" customWidth="1"/>
    <col min="11526" max="11526" width="9.85546875" style="147" customWidth="1"/>
    <col min="11527" max="11527" width="13.85546875" style="147" customWidth="1"/>
    <col min="11528" max="11531" width="9.140625" style="147"/>
    <col min="11532" max="11532" width="75.42578125" style="147" customWidth="1"/>
    <col min="11533" max="11533" width="45.28515625" style="147" customWidth="1"/>
    <col min="11534" max="11776" width="9.140625" style="147"/>
    <col min="11777" max="11777" width="4.42578125" style="147" customWidth="1"/>
    <col min="11778" max="11778" width="11.5703125" style="147" customWidth="1"/>
    <col min="11779" max="11779" width="40.42578125" style="147" customWidth="1"/>
    <col min="11780" max="11780" width="5.5703125" style="147" customWidth="1"/>
    <col min="11781" max="11781" width="8.5703125" style="147" customWidth="1"/>
    <col min="11782" max="11782" width="9.85546875" style="147" customWidth="1"/>
    <col min="11783" max="11783" width="13.85546875" style="147" customWidth="1"/>
    <col min="11784" max="11787" width="9.140625" style="147"/>
    <col min="11788" max="11788" width="75.42578125" style="147" customWidth="1"/>
    <col min="11789" max="11789" width="45.28515625" style="147" customWidth="1"/>
    <col min="11790" max="12032" width="9.140625" style="147"/>
    <col min="12033" max="12033" width="4.42578125" style="147" customWidth="1"/>
    <col min="12034" max="12034" width="11.5703125" style="147" customWidth="1"/>
    <col min="12035" max="12035" width="40.42578125" style="147" customWidth="1"/>
    <col min="12036" max="12036" width="5.5703125" style="147" customWidth="1"/>
    <col min="12037" max="12037" width="8.5703125" style="147" customWidth="1"/>
    <col min="12038" max="12038" width="9.85546875" style="147" customWidth="1"/>
    <col min="12039" max="12039" width="13.85546875" style="147" customWidth="1"/>
    <col min="12040" max="12043" width="9.140625" style="147"/>
    <col min="12044" max="12044" width="75.42578125" style="147" customWidth="1"/>
    <col min="12045" max="12045" width="45.28515625" style="147" customWidth="1"/>
    <col min="12046" max="12288" width="9.140625" style="147"/>
    <col min="12289" max="12289" width="4.42578125" style="147" customWidth="1"/>
    <col min="12290" max="12290" width="11.5703125" style="147" customWidth="1"/>
    <col min="12291" max="12291" width="40.42578125" style="147" customWidth="1"/>
    <col min="12292" max="12292" width="5.5703125" style="147" customWidth="1"/>
    <col min="12293" max="12293" width="8.5703125" style="147" customWidth="1"/>
    <col min="12294" max="12294" width="9.85546875" style="147" customWidth="1"/>
    <col min="12295" max="12295" width="13.85546875" style="147" customWidth="1"/>
    <col min="12296" max="12299" width="9.140625" style="147"/>
    <col min="12300" max="12300" width="75.42578125" style="147" customWidth="1"/>
    <col min="12301" max="12301" width="45.28515625" style="147" customWidth="1"/>
    <col min="12302" max="12544" width="9.140625" style="147"/>
    <col min="12545" max="12545" width="4.42578125" style="147" customWidth="1"/>
    <col min="12546" max="12546" width="11.5703125" style="147" customWidth="1"/>
    <col min="12547" max="12547" width="40.42578125" style="147" customWidth="1"/>
    <col min="12548" max="12548" width="5.5703125" style="147" customWidth="1"/>
    <col min="12549" max="12549" width="8.5703125" style="147" customWidth="1"/>
    <col min="12550" max="12550" width="9.85546875" style="147" customWidth="1"/>
    <col min="12551" max="12551" width="13.85546875" style="147" customWidth="1"/>
    <col min="12552" max="12555" width="9.140625" style="147"/>
    <col min="12556" max="12556" width="75.42578125" style="147" customWidth="1"/>
    <col min="12557" max="12557" width="45.28515625" style="147" customWidth="1"/>
    <col min="12558" max="12800" width="9.140625" style="147"/>
    <col min="12801" max="12801" width="4.42578125" style="147" customWidth="1"/>
    <col min="12802" max="12802" width="11.5703125" style="147" customWidth="1"/>
    <col min="12803" max="12803" width="40.42578125" style="147" customWidth="1"/>
    <col min="12804" max="12804" width="5.5703125" style="147" customWidth="1"/>
    <col min="12805" max="12805" width="8.5703125" style="147" customWidth="1"/>
    <col min="12806" max="12806" width="9.85546875" style="147" customWidth="1"/>
    <col min="12807" max="12807" width="13.85546875" style="147" customWidth="1"/>
    <col min="12808" max="12811" width="9.140625" style="147"/>
    <col min="12812" max="12812" width="75.42578125" style="147" customWidth="1"/>
    <col min="12813" max="12813" width="45.28515625" style="147" customWidth="1"/>
    <col min="12814" max="13056" width="9.140625" style="147"/>
    <col min="13057" max="13057" width="4.42578125" style="147" customWidth="1"/>
    <col min="13058" max="13058" width="11.5703125" style="147" customWidth="1"/>
    <col min="13059" max="13059" width="40.42578125" style="147" customWidth="1"/>
    <col min="13060" max="13060" width="5.5703125" style="147" customWidth="1"/>
    <col min="13061" max="13061" width="8.5703125" style="147" customWidth="1"/>
    <col min="13062" max="13062" width="9.85546875" style="147" customWidth="1"/>
    <col min="13063" max="13063" width="13.85546875" style="147" customWidth="1"/>
    <col min="13064" max="13067" width="9.140625" style="147"/>
    <col min="13068" max="13068" width="75.42578125" style="147" customWidth="1"/>
    <col min="13069" max="13069" width="45.28515625" style="147" customWidth="1"/>
    <col min="13070" max="13312" width="9.140625" style="147"/>
    <col min="13313" max="13313" width="4.42578125" style="147" customWidth="1"/>
    <col min="13314" max="13314" width="11.5703125" style="147" customWidth="1"/>
    <col min="13315" max="13315" width="40.42578125" style="147" customWidth="1"/>
    <col min="13316" max="13316" width="5.5703125" style="147" customWidth="1"/>
    <col min="13317" max="13317" width="8.5703125" style="147" customWidth="1"/>
    <col min="13318" max="13318" width="9.85546875" style="147" customWidth="1"/>
    <col min="13319" max="13319" width="13.85546875" style="147" customWidth="1"/>
    <col min="13320" max="13323" width="9.140625" style="147"/>
    <col min="13324" max="13324" width="75.42578125" style="147" customWidth="1"/>
    <col min="13325" max="13325" width="45.28515625" style="147" customWidth="1"/>
    <col min="13326" max="13568" width="9.140625" style="147"/>
    <col min="13569" max="13569" width="4.42578125" style="147" customWidth="1"/>
    <col min="13570" max="13570" width="11.5703125" style="147" customWidth="1"/>
    <col min="13571" max="13571" width="40.42578125" style="147" customWidth="1"/>
    <col min="13572" max="13572" width="5.5703125" style="147" customWidth="1"/>
    <col min="13573" max="13573" width="8.5703125" style="147" customWidth="1"/>
    <col min="13574" max="13574" width="9.85546875" style="147" customWidth="1"/>
    <col min="13575" max="13575" width="13.85546875" style="147" customWidth="1"/>
    <col min="13576" max="13579" width="9.140625" style="147"/>
    <col min="13580" max="13580" width="75.42578125" style="147" customWidth="1"/>
    <col min="13581" max="13581" width="45.28515625" style="147" customWidth="1"/>
    <col min="13582" max="13824" width="9.140625" style="147"/>
    <col min="13825" max="13825" width="4.42578125" style="147" customWidth="1"/>
    <col min="13826" max="13826" width="11.5703125" style="147" customWidth="1"/>
    <col min="13827" max="13827" width="40.42578125" style="147" customWidth="1"/>
    <col min="13828" max="13828" width="5.5703125" style="147" customWidth="1"/>
    <col min="13829" max="13829" width="8.5703125" style="147" customWidth="1"/>
    <col min="13830" max="13830" width="9.85546875" style="147" customWidth="1"/>
    <col min="13831" max="13831" width="13.85546875" style="147" customWidth="1"/>
    <col min="13832" max="13835" width="9.140625" style="147"/>
    <col min="13836" max="13836" width="75.42578125" style="147" customWidth="1"/>
    <col min="13837" max="13837" width="45.28515625" style="147" customWidth="1"/>
    <col min="13838" max="14080" width="9.140625" style="147"/>
    <col min="14081" max="14081" width="4.42578125" style="147" customWidth="1"/>
    <col min="14082" max="14082" width="11.5703125" style="147" customWidth="1"/>
    <col min="14083" max="14083" width="40.42578125" style="147" customWidth="1"/>
    <col min="14084" max="14084" width="5.5703125" style="147" customWidth="1"/>
    <col min="14085" max="14085" width="8.5703125" style="147" customWidth="1"/>
    <col min="14086" max="14086" width="9.85546875" style="147" customWidth="1"/>
    <col min="14087" max="14087" width="13.85546875" style="147" customWidth="1"/>
    <col min="14088" max="14091" width="9.140625" style="147"/>
    <col min="14092" max="14092" width="75.42578125" style="147" customWidth="1"/>
    <col min="14093" max="14093" width="45.28515625" style="147" customWidth="1"/>
    <col min="14094" max="14336" width="9.140625" style="147"/>
    <col min="14337" max="14337" width="4.42578125" style="147" customWidth="1"/>
    <col min="14338" max="14338" width="11.5703125" style="147" customWidth="1"/>
    <col min="14339" max="14339" width="40.42578125" style="147" customWidth="1"/>
    <col min="14340" max="14340" width="5.5703125" style="147" customWidth="1"/>
    <col min="14341" max="14341" width="8.5703125" style="147" customWidth="1"/>
    <col min="14342" max="14342" width="9.85546875" style="147" customWidth="1"/>
    <col min="14343" max="14343" width="13.85546875" style="147" customWidth="1"/>
    <col min="14344" max="14347" width="9.140625" style="147"/>
    <col min="14348" max="14348" width="75.42578125" style="147" customWidth="1"/>
    <col min="14349" max="14349" width="45.28515625" style="147" customWidth="1"/>
    <col min="14350" max="14592" width="9.140625" style="147"/>
    <col min="14593" max="14593" width="4.42578125" style="147" customWidth="1"/>
    <col min="14594" max="14594" width="11.5703125" style="147" customWidth="1"/>
    <col min="14595" max="14595" width="40.42578125" style="147" customWidth="1"/>
    <col min="14596" max="14596" width="5.5703125" style="147" customWidth="1"/>
    <col min="14597" max="14597" width="8.5703125" style="147" customWidth="1"/>
    <col min="14598" max="14598" width="9.85546875" style="147" customWidth="1"/>
    <col min="14599" max="14599" width="13.85546875" style="147" customWidth="1"/>
    <col min="14600" max="14603" width="9.140625" style="147"/>
    <col min="14604" max="14604" width="75.42578125" style="147" customWidth="1"/>
    <col min="14605" max="14605" width="45.28515625" style="147" customWidth="1"/>
    <col min="14606" max="14848" width="9.140625" style="147"/>
    <col min="14849" max="14849" width="4.42578125" style="147" customWidth="1"/>
    <col min="14850" max="14850" width="11.5703125" style="147" customWidth="1"/>
    <col min="14851" max="14851" width="40.42578125" style="147" customWidth="1"/>
    <col min="14852" max="14852" width="5.5703125" style="147" customWidth="1"/>
    <col min="14853" max="14853" width="8.5703125" style="147" customWidth="1"/>
    <col min="14854" max="14854" width="9.85546875" style="147" customWidth="1"/>
    <col min="14855" max="14855" width="13.85546875" style="147" customWidth="1"/>
    <col min="14856" max="14859" width="9.140625" style="147"/>
    <col min="14860" max="14860" width="75.42578125" style="147" customWidth="1"/>
    <col min="14861" max="14861" width="45.28515625" style="147" customWidth="1"/>
    <col min="14862" max="15104" width="9.140625" style="147"/>
    <col min="15105" max="15105" width="4.42578125" style="147" customWidth="1"/>
    <col min="15106" max="15106" width="11.5703125" style="147" customWidth="1"/>
    <col min="15107" max="15107" width="40.42578125" style="147" customWidth="1"/>
    <col min="15108" max="15108" width="5.5703125" style="147" customWidth="1"/>
    <col min="15109" max="15109" width="8.5703125" style="147" customWidth="1"/>
    <col min="15110" max="15110" width="9.85546875" style="147" customWidth="1"/>
    <col min="15111" max="15111" width="13.85546875" style="147" customWidth="1"/>
    <col min="15112" max="15115" width="9.140625" style="147"/>
    <col min="15116" max="15116" width="75.42578125" style="147" customWidth="1"/>
    <col min="15117" max="15117" width="45.28515625" style="147" customWidth="1"/>
    <col min="15118" max="15360" width="9.140625" style="147"/>
    <col min="15361" max="15361" width="4.42578125" style="147" customWidth="1"/>
    <col min="15362" max="15362" width="11.5703125" style="147" customWidth="1"/>
    <col min="15363" max="15363" width="40.42578125" style="147" customWidth="1"/>
    <col min="15364" max="15364" width="5.5703125" style="147" customWidth="1"/>
    <col min="15365" max="15365" width="8.5703125" style="147" customWidth="1"/>
    <col min="15366" max="15366" width="9.85546875" style="147" customWidth="1"/>
    <col min="15367" max="15367" width="13.85546875" style="147" customWidth="1"/>
    <col min="15368" max="15371" width="9.140625" style="147"/>
    <col min="15372" max="15372" width="75.42578125" style="147" customWidth="1"/>
    <col min="15373" max="15373" width="45.28515625" style="147" customWidth="1"/>
    <col min="15374" max="15616" width="9.140625" style="147"/>
    <col min="15617" max="15617" width="4.42578125" style="147" customWidth="1"/>
    <col min="15618" max="15618" width="11.5703125" style="147" customWidth="1"/>
    <col min="15619" max="15619" width="40.42578125" style="147" customWidth="1"/>
    <col min="15620" max="15620" width="5.5703125" style="147" customWidth="1"/>
    <col min="15621" max="15621" width="8.5703125" style="147" customWidth="1"/>
    <col min="15622" max="15622" width="9.85546875" style="147" customWidth="1"/>
    <col min="15623" max="15623" width="13.85546875" style="147" customWidth="1"/>
    <col min="15624" max="15627" width="9.140625" style="147"/>
    <col min="15628" max="15628" width="75.42578125" style="147" customWidth="1"/>
    <col min="15629" max="15629" width="45.28515625" style="147" customWidth="1"/>
    <col min="15630" max="15872" width="9.140625" style="147"/>
    <col min="15873" max="15873" width="4.42578125" style="147" customWidth="1"/>
    <col min="15874" max="15874" width="11.5703125" style="147" customWidth="1"/>
    <col min="15875" max="15875" width="40.42578125" style="147" customWidth="1"/>
    <col min="15876" max="15876" width="5.5703125" style="147" customWidth="1"/>
    <col min="15877" max="15877" width="8.5703125" style="147" customWidth="1"/>
    <col min="15878" max="15878" width="9.85546875" style="147" customWidth="1"/>
    <col min="15879" max="15879" width="13.85546875" style="147" customWidth="1"/>
    <col min="15880" max="15883" width="9.140625" style="147"/>
    <col min="15884" max="15884" width="75.42578125" style="147" customWidth="1"/>
    <col min="15885" max="15885" width="45.28515625" style="147" customWidth="1"/>
    <col min="15886" max="16128" width="9.140625" style="147"/>
    <col min="16129" max="16129" width="4.42578125" style="147" customWidth="1"/>
    <col min="16130" max="16130" width="11.5703125" style="147" customWidth="1"/>
    <col min="16131" max="16131" width="40.42578125" style="147" customWidth="1"/>
    <col min="16132" max="16132" width="5.5703125" style="147" customWidth="1"/>
    <col min="16133" max="16133" width="8.5703125" style="147" customWidth="1"/>
    <col min="16134" max="16134" width="9.85546875" style="147" customWidth="1"/>
    <col min="16135" max="16135" width="13.85546875" style="147" customWidth="1"/>
    <col min="16136" max="16139" width="9.140625" style="147"/>
    <col min="16140" max="16140" width="75.42578125" style="147" customWidth="1"/>
    <col min="16141" max="16141" width="45.28515625" style="147" customWidth="1"/>
    <col min="16142" max="16384" width="9.140625" style="147"/>
  </cols>
  <sheetData>
    <row r="1" spans="1:104" ht="14.25" customHeight="1" thickBot="1">
      <c r="A1" s="142"/>
      <c r="B1" s="143"/>
      <c r="C1" s="144"/>
      <c r="D1" s="144"/>
      <c r="E1" s="145"/>
      <c r="F1" s="146"/>
      <c r="G1" s="146"/>
    </row>
    <row r="2" spans="1:104" ht="16.5" thickTop="1">
      <c r="A2" s="1273" t="s">
        <v>0</v>
      </c>
      <c r="B2" s="1274"/>
      <c r="C2" s="148" t="s">
        <v>656</v>
      </c>
      <c r="D2" s="149"/>
      <c r="E2" s="150"/>
      <c r="F2" s="1384"/>
      <c r="G2" s="1385"/>
    </row>
    <row r="3" spans="1:104" ht="15">
      <c r="A3" s="151"/>
      <c r="B3" s="152"/>
      <c r="C3" s="153" t="s">
        <v>663</v>
      </c>
      <c r="D3" s="154"/>
      <c r="E3" s="1386">
        <f>SUM(G67+G105+G129+G132+G148+G151)</f>
        <v>0</v>
      </c>
      <c r="F3" s="1380"/>
      <c r="G3" s="1387"/>
    </row>
    <row r="4" spans="1:104" ht="13.5" thickBot="1">
      <c r="A4" s="1275" t="s">
        <v>1</v>
      </c>
      <c r="B4" s="1276"/>
      <c r="C4" s="155" t="s">
        <v>2374</v>
      </c>
      <c r="D4" s="156"/>
      <c r="E4" s="1388"/>
      <c r="F4" s="1382"/>
      <c r="G4" s="1389"/>
    </row>
    <row r="5" spans="1:104" ht="13.5" thickTop="1">
      <c r="A5" s="157"/>
      <c r="B5" s="142"/>
      <c r="C5" s="142"/>
      <c r="D5" s="142"/>
      <c r="E5" s="158"/>
      <c r="F5" s="159"/>
      <c r="G5" s="160"/>
    </row>
    <row r="6" spans="1:104">
      <c r="A6" s="161" t="s">
        <v>2</v>
      </c>
      <c r="B6" s="162" t="s">
        <v>3</v>
      </c>
      <c r="C6" s="162" t="s">
        <v>4</v>
      </c>
      <c r="D6" s="162" t="s">
        <v>5</v>
      </c>
      <c r="E6" s="163" t="s">
        <v>6</v>
      </c>
      <c r="F6" s="164" t="s">
        <v>7</v>
      </c>
      <c r="G6" s="165" t="s">
        <v>8</v>
      </c>
    </row>
    <row r="7" spans="1:104">
      <c r="A7" s="166" t="s">
        <v>9</v>
      </c>
      <c r="B7" s="167" t="s">
        <v>2206</v>
      </c>
      <c r="C7" s="168" t="s">
        <v>2207</v>
      </c>
      <c r="D7" s="169"/>
      <c r="E7" s="170"/>
      <c r="F7" s="171"/>
      <c r="G7" s="172"/>
      <c r="H7" s="173"/>
      <c r="I7" s="173"/>
      <c r="O7" s="174"/>
    </row>
    <row r="8" spans="1:104">
      <c r="A8" s="175">
        <v>1</v>
      </c>
      <c r="B8" s="176" t="s">
        <v>2056</v>
      </c>
      <c r="C8" s="177" t="s">
        <v>2057</v>
      </c>
      <c r="D8" s="178" t="s">
        <v>846</v>
      </c>
      <c r="E8" s="179">
        <v>480</v>
      </c>
      <c r="F8" s="63"/>
      <c r="G8" s="180">
        <f>E8*F8</f>
        <v>0</v>
      </c>
      <c r="O8" s="174"/>
      <c r="AZ8" s="147">
        <v>1</v>
      </c>
      <c r="BA8" s="147">
        <f>IF(AZ8=1,G8,0)</f>
        <v>0</v>
      </c>
      <c r="BB8" s="147">
        <f>IF(AZ8=2,G8,0)</f>
        <v>0</v>
      </c>
      <c r="BC8" s="147">
        <f>IF(AZ8=3,G8,0)</f>
        <v>0</v>
      </c>
      <c r="BD8" s="147">
        <f>IF(AZ8=4,G8,0)</f>
        <v>0</v>
      </c>
      <c r="BE8" s="147">
        <f>IF(AZ8=5,G8,0)</f>
        <v>0</v>
      </c>
      <c r="CA8" s="181">
        <v>1</v>
      </c>
      <c r="CB8" s="181">
        <v>1</v>
      </c>
      <c r="CZ8" s="147">
        <v>0</v>
      </c>
    </row>
    <row r="9" spans="1:104">
      <c r="A9" s="175">
        <v>2</v>
      </c>
      <c r="B9" s="176" t="s">
        <v>2058</v>
      </c>
      <c r="C9" s="177" t="s">
        <v>2059</v>
      </c>
      <c r="D9" s="178" t="s">
        <v>2060</v>
      </c>
      <c r="E9" s="179">
        <v>20</v>
      </c>
      <c r="F9" s="63"/>
      <c r="G9" s="180">
        <f>E9*F9</f>
        <v>0</v>
      </c>
      <c r="O9" s="174"/>
      <c r="AZ9" s="147">
        <v>1</v>
      </c>
      <c r="BA9" s="147">
        <f>IF(AZ9=1,G9,0)</f>
        <v>0</v>
      </c>
      <c r="BB9" s="147">
        <f>IF(AZ9=2,G9,0)</f>
        <v>0</v>
      </c>
      <c r="BC9" s="147">
        <f>IF(AZ9=3,G9,0)</f>
        <v>0</v>
      </c>
      <c r="BD9" s="147">
        <f>IF(AZ9=4,G9,0)</f>
        <v>0</v>
      </c>
      <c r="BE9" s="147">
        <f>IF(AZ9=5,G9,0)</f>
        <v>0</v>
      </c>
      <c r="CA9" s="181">
        <v>1</v>
      </c>
      <c r="CB9" s="181">
        <v>1</v>
      </c>
      <c r="CZ9" s="147">
        <v>0</v>
      </c>
    </row>
    <row r="10" spans="1:104">
      <c r="A10" s="175">
        <v>3</v>
      </c>
      <c r="B10" s="176" t="s">
        <v>2208</v>
      </c>
      <c r="C10" s="177" t="s">
        <v>2209</v>
      </c>
      <c r="D10" s="178" t="s">
        <v>105</v>
      </c>
      <c r="E10" s="179">
        <v>12</v>
      </c>
      <c r="F10" s="63"/>
      <c r="G10" s="180">
        <f>E10*F10</f>
        <v>0</v>
      </c>
      <c r="O10" s="174"/>
      <c r="AZ10" s="147">
        <v>1</v>
      </c>
      <c r="BA10" s="147">
        <f>IF(AZ10=1,G10,0)</f>
        <v>0</v>
      </c>
      <c r="BB10" s="147">
        <f>IF(AZ10=2,G10,0)</f>
        <v>0</v>
      </c>
      <c r="BC10" s="147">
        <f>IF(AZ10=3,G10,0)</f>
        <v>0</v>
      </c>
      <c r="BD10" s="147">
        <f>IF(AZ10=4,G10,0)</f>
        <v>0</v>
      </c>
      <c r="BE10" s="147">
        <f>IF(AZ10=5,G10,0)</f>
        <v>0</v>
      </c>
      <c r="CA10" s="181">
        <v>1</v>
      </c>
      <c r="CB10" s="181">
        <v>1</v>
      </c>
      <c r="CZ10" s="147">
        <v>2.478E-2</v>
      </c>
    </row>
    <row r="11" spans="1:104">
      <c r="A11" s="175">
        <v>4</v>
      </c>
      <c r="B11" s="176" t="s">
        <v>2210</v>
      </c>
      <c r="C11" s="177" t="s">
        <v>2211</v>
      </c>
      <c r="D11" s="178" t="s">
        <v>105</v>
      </c>
      <c r="E11" s="179">
        <v>14</v>
      </c>
      <c r="F11" s="63"/>
      <c r="G11" s="180">
        <f>E11*F11</f>
        <v>0</v>
      </c>
      <c r="O11" s="174"/>
      <c r="AZ11" s="147">
        <v>1</v>
      </c>
      <c r="BA11" s="147">
        <f>IF(AZ11=1,G11,0)</f>
        <v>0</v>
      </c>
      <c r="BB11" s="147">
        <f>IF(AZ11=2,G11,0)</f>
        <v>0</v>
      </c>
      <c r="BC11" s="147">
        <f>IF(AZ11=3,G11,0)</f>
        <v>0</v>
      </c>
      <c r="BD11" s="147">
        <f>IF(AZ11=4,G11,0)</f>
        <v>0</v>
      </c>
      <c r="BE11" s="147">
        <f>IF(AZ11=5,G11,0)</f>
        <v>0</v>
      </c>
      <c r="CA11" s="181">
        <v>1</v>
      </c>
      <c r="CB11" s="181">
        <v>1</v>
      </c>
      <c r="CZ11" s="147">
        <v>1.2710000000000001E-2</v>
      </c>
    </row>
    <row r="12" spans="1:104">
      <c r="A12" s="175">
        <v>5</v>
      </c>
      <c r="B12" s="176" t="s">
        <v>2212</v>
      </c>
      <c r="C12" s="177" t="s">
        <v>2213</v>
      </c>
      <c r="D12" s="178" t="s">
        <v>18</v>
      </c>
      <c r="E12" s="179">
        <v>233.17089999999999</v>
      </c>
      <c r="F12" s="63"/>
      <c r="G12" s="180">
        <f>E12*F12</f>
        <v>0</v>
      </c>
      <c r="O12" s="174"/>
      <c r="AZ12" s="147">
        <v>1</v>
      </c>
      <c r="BA12" s="147">
        <f>IF(AZ12=1,G12,0)</f>
        <v>0</v>
      </c>
      <c r="BB12" s="147">
        <f>IF(AZ12=2,G12,0)</f>
        <v>0</v>
      </c>
      <c r="BC12" s="147">
        <f>IF(AZ12=3,G12,0)</f>
        <v>0</v>
      </c>
      <c r="BD12" s="147">
        <f>IF(AZ12=4,G12,0)</f>
        <v>0</v>
      </c>
      <c r="BE12" s="147">
        <f>IF(AZ12=5,G12,0)</f>
        <v>0</v>
      </c>
      <c r="CA12" s="181">
        <v>1</v>
      </c>
      <c r="CB12" s="181">
        <v>1</v>
      </c>
      <c r="CZ12" s="147">
        <v>0</v>
      </c>
    </row>
    <row r="13" spans="1:104">
      <c r="A13" s="182"/>
      <c r="B13" s="183"/>
      <c r="C13" s="1291" t="s">
        <v>2214</v>
      </c>
      <c r="D13" s="1292"/>
      <c r="E13" s="184">
        <v>233.17089999999999</v>
      </c>
      <c r="F13" s="185"/>
      <c r="G13" s="186"/>
      <c r="M13" s="187"/>
      <c r="O13" s="174"/>
    </row>
    <row r="14" spans="1:104">
      <c r="A14" s="175">
        <v>6</v>
      </c>
      <c r="B14" s="176" t="s">
        <v>2086</v>
      </c>
      <c r="C14" s="177" t="s">
        <v>2087</v>
      </c>
      <c r="D14" s="178" t="s">
        <v>18</v>
      </c>
      <c r="E14" s="179">
        <v>7.5</v>
      </c>
      <c r="F14" s="63"/>
      <c r="G14" s="180">
        <f>E14*F14</f>
        <v>0</v>
      </c>
      <c r="O14" s="174"/>
      <c r="AZ14" s="147">
        <v>1</v>
      </c>
      <c r="BA14" s="147">
        <f>IF(AZ14=1,G14,0)</f>
        <v>0</v>
      </c>
      <c r="BB14" s="147">
        <f>IF(AZ14=2,G14,0)</f>
        <v>0</v>
      </c>
      <c r="BC14" s="147">
        <f>IF(AZ14=3,G14,0)</f>
        <v>0</v>
      </c>
      <c r="BD14" s="147">
        <f>IF(AZ14=4,G14,0)</f>
        <v>0</v>
      </c>
      <c r="BE14" s="147">
        <f>IF(AZ14=5,G14,0)</f>
        <v>0</v>
      </c>
      <c r="CA14" s="181">
        <v>1</v>
      </c>
      <c r="CB14" s="181">
        <v>1</v>
      </c>
      <c r="CZ14" s="147">
        <v>0</v>
      </c>
    </row>
    <row r="15" spans="1:104">
      <c r="A15" s="182"/>
      <c r="B15" s="188"/>
      <c r="C15" s="1283" t="s">
        <v>2088</v>
      </c>
      <c r="D15" s="1284"/>
      <c r="E15" s="1284"/>
      <c r="F15" s="1284"/>
      <c r="G15" s="1285"/>
      <c r="L15" s="187"/>
      <c r="O15" s="174"/>
    </row>
    <row r="16" spans="1:104">
      <c r="A16" s="182"/>
      <c r="B16" s="183"/>
      <c r="C16" s="1291" t="s">
        <v>2215</v>
      </c>
      <c r="D16" s="1292"/>
      <c r="E16" s="184">
        <v>7.5</v>
      </c>
      <c r="F16" s="185"/>
      <c r="G16" s="186"/>
      <c r="M16" s="187"/>
      <c r="O16" s="174"/>
    </row>
    <row r="17" spans="1:104">
      <c r="A17" s="175">
        <v>7</v>
      </c>
      <c r="B17" s="176" t="s">
        <v>2216</v>
      </c>
      <c r="C17" s="177" t="s">
        <v>2217</v>
      </c>
      <c r="D17" s="178" t="s">
        <v>18</v>
      </c>
      <c r="E17" s="179">
        <v>458.84179999999998</v>
      </c>
      <c r="F17" s="63"/>
      <c r="G17" s="180">
        <f>E17*F17</f>
        <v>0</v>
      </c>
      <c r="O17" s="174"/>
      <c r="AZ17" s="147">
        <v>1</v>
      </c>
      <c r="BA17" s="147">
        <f>IF(AZ17=1,G17,0)</f>
        <v>0</v>
      </c>
      <c r="BB17" s="147">
        <f>IF(AZ17=2,G17,0)</f>
        <v>0</v>
      </c>
      <c r="BC17" s="147">
        <f>IF(AZ17=3,G17,0)</f>
        <v>0</v>
      </c>
      <c r="BD17" s="147">
        <f>IF(AZ17=4,G17,0)</f>
        <v>0</v>
      </c>
      <c r="BE17" s="147">
        <f>IF(AZ17=5,G17,0)</f>
        <v>0</v>
      </c>
      <c r="CA17" s="181">
        <v>1</v>
      </c>
      <c r="CB17" s="181">
        <v>1</v>
      </c>
      <c r="CZ17" s="147">
        <v>0</v>
      </c>
    </row>
    <row r="18" spans="1:104">
      <c r="A18" s="182"/>
      <c r="B18" s="188"/>
      <c r="C18" s="1283"/>
      <c r="D18" s="1284"/>
      <c r="E18" s="1284"/>
      <c r="F18" s="1284"/>
      <c r="G18" s="1285"/>
      <c r="L18" s="187"/>
      <c r="O18" s="174"/>
    </row>
    <row r="19" spans="1:104">
      <c r="A19" s="182"/>
      <c r="B19" s="183"/>
      <c r="C19" s="1291" t="s">
        <v>2218</v>
      </c>
      <c r="D19" s="1292"/>
      <c r="E19" s="184">
        <v>190.42920000000001</v>
      </c>
      <c r="F19" s="185"/>
      <c r="G19" s="186"/>
      <c r="M19" s="187"/>
      <c r="O19" s="174"/>
    </row>
    <row r="20" spans="1:104">
      <c r="A20" s="182"/>
      <c r="B20" s="183"/>
      <c r="C20" s="1291" t="s">
        <v>2219</v>
      </c>
      <c r="D20" s="1292"/>
      <c r="E20" s="184">
        <v>158.12549999999999</v>
      </c>
      <c r="F20" s="185"/>
      <c r="G20" s="186"/>
      <c r="M20" s="187"/>
      <c r="O20" s="174"/>
    </row>
    <row r="21" spans="1:104">
      <c r="A21" s="182"/>
      <c r="B21" s="183"/>
      <c r="C21" s="1291" t="s">
        <v>2220</v>
      </c>
      <c r="D21" s="1292"/>
      <c r="E21" s="184">
        <v>60.75</v>
      </c>
      <c r="F21" s="185"/>
      <c r="G21" s="186"/>
      <c r="M21" s="187"/>
      <c r="O21" s="174"/>
    </row>
    <row r="22" spans="1:104">
      <c r="A22" s="182"/>
      <c r="B22" s="183"/>
      <c r="C22" s="1291" t="s">
        <v>2221</v>
      </c>
      <c r="D22" s="1292"/>
      <c r="E22" s="184">
        <v>6.0021000000000004</v>
      </c>
      <c r="F22" s="185"/>
      <c r="G22" s="186"/>
      <c r="M22" s="187"/>
      <c r="O22" s="174"/>
    </row>
    <row r="23" spans="1:104">
      <c r="A23" s="182"/>
      <c r="B23" s="183"/>
      <c r="C23" s="1291" t="s">
        <v>2222</v>
      </c>
      <c r="D23" s="1292"/>
      <c r="E23" s="184">
        <v>12.573600000000001</v>
      </c>
      <c r="F23" s="185"/>
      <c r="G23" s="186"/>
      <c r="M23" s="187"/>
      <c r="O23" s="174"/>
    </row>
    <row r="24" spans="1:104">
      <c r="A24" s="182"/>
      <c r="B24" s="183"/>
      <c r="C24" s="1291" t="s">
        <v>2223</v>
      </c>
      <c r="D24" s="1292"/>
      <c r="E24" s="184">
        <v>11.8878</v>
      </c>
      <c r="F24" s="185"/>
      <c r="G24" s="186"/>
      <c r="M24" s="187"/>
      <c r="O24" s="174"/>
    </row>
    <row r="25" spans="1:104">
      <c r="A25" s="182"/>
      <c r="B25" s="183"/>
      <c r="C25" s="1291" t="s">
        <v>2224</v>
      </c>
      <c r="D25" s="1292"/>
      <c r="E25" s="184">
        <v>10.218999999999999</v>
      </c>
      <c r="F25" s="185"/>
      <c r="G25" s="186"/>
      <c r="M25" s="187"/>
      <c r="O25" s="174"/>
    </row>
    <row r="26" spans="1:104">
      <c r="A26" s="182"/>
      <c r="B26" s="183"/>
      <c r="C26" s="1291" t="s">
        <v>2225</v>
      </c>
      <c r="D26" s="1292"/>
      <c r="E26" s="184">
        <v>8.8545999999999996</v>
      </c>
      <c r="F26" s="185"/>
      <c r="G26" s="186"/>
      <c r="M26" s="187"/>
      <c r="O26" s="174"/>
    </row>
    <row r="27" spans="1:104">
      <c r="A27" s="175">
        <v>8</v>
      </c>
      <c r="B27" s="176" t="s">
        <v>2226</v>
      </c>
      <c r="C27" s="177" t="s">
        <v>2227</v>
      </c>
      <c r="D27" s="178" t="s">
        <v>18</v>
      </c>
      <c r="E27" s="179">
        <v>458.84179999999998</v>
      </c>
      <c r="F27" s="63"/>
      <c r="G27" s="180">
        <f>E27*F27</f>
        <v>0</v>
      </c>
      <c r="O27" s="174"/>
      <c r="AZ27" s="147">
        <v>1</v>
      </c>
      <c r="BA27" s="147">
        <f>IF(AZ27=1,G27,0)</f>
        <v>0</v>
      </c>
      <c r="BB27" s="147">
        <f>IF(AZ27=2,G27,0)</f>
        <v>0</v>
      </c>
      <c r="BC27" s="147">
        <f>IF(AZ27=3,G27,0)</f>
        <v>0</v>
      </c>
      <c r="BD27" s="147">
        <f>IF(AZ27=4,G27,0)</f>
        <v>0</v>
      </c>
      <c r="BE27" s="147">
        <f>IF(AZ27=5,G27,0)</f>
        <v>0</v>
      </c>
      <c r="CA27" s="181">
        <v>1</v>
      </c>
      <c r="CB27" s="181">
        <v>1</v>
      </c>
      <c r="CZ27" s="147">
        <v>0</v>
      </c>
    </row>
    <row r="28" spans="1:104">
      <c r="A28" s="175">
        <v>9</v>
      </c>
      <c r="B28" s="176" t="s">
        <v>2228</v>
      </c>
      <c r="C28" s="177" t="s">
        <v>2229</v>
      </c>
      <c r="D28" s="178" t="s">
        <v>18</v>
      </c>
      <c r="E28" s="179">
        <v>5</v>
      </c>
      <c r="F28" s="63"/>
      <c r="G28" s="180">
        <f>E28*F28</f>
        <v>0</v>
      </c>
      <c r="O28" s="174"/>
      <c r="AZ28" s="147">
        <v>1</v>
      </c>
      <c r="BA28" s="147">
        <f>IF(AZ28=1,G28,0)</f>
        <v>0</v>
      </c>
      <c r="BB28" s="147">
        <f>IF(AZ28=2,G28,0)</f>
        <v>0</v>
      </c>
      <c r="BC28" s="147">
        <f>IF(AZ28=3,G28,0)</f>
        <v>0</v>
      </c>
      <c r="BD28" s="147">
        <f>IF(AZ28=4,G28,0)</f>
        <v>0</v>
      </c>
      <c r="BE28" s="147">
        <f>IF(AZ28=5,G28,0)</f>
        <v>0</v>
      </c>
      <c r="CA28" s="181">
        <v>1</v>
      </c>
      <c r="CB28" s="181">
        <v>1</v>
      </c>
      <c r="CZ28" s="147">
        <v>0</v>
      </c>
    </row>
    <row r="29" spans="1:104">
      <c r="A29" s="175">
        <v>10</v>
      </c>
      <c r="B29" s="176" t="s">
        <v>2230</v>
      </c>
      <c r="C29" s="177" t="s">
        <v>2231</v>
      </c>
      <c r="D29" s="178" t="s">
        <v>39</v>
      </c>
      <c r="E29" s="179">
        <v>759.66340000000002</v>
      </c>
      <c r="F29" s="63"/>
      <c r="G29" s="180">
        <f>E29*F29</f>
        <v>0</v>
      </c>
      <c r="O29" s="174"/>
      <c r="AZ29" s="147">
        <v>1</v>
      </c>
      <c r="BA29" s="147">
        <f>IF(AZ29=1,G29,0)</f>
        <v>0</v>
      </c>
      <c r="BB29" s="147">
        <f>IF(AZ29=2,G29,0)</f>
        <v>0</v>
      </c>
      <c r="BC29" s="147">
        <f>IF(AZ29=3,G29,0)</f>
        <v>0</v>
      </c>
      <c r="BD29" s="147">
        <f>IF(AZ29=4,G29,0)</f>
        <v>0</v>
      </c>
      <c r="BE29" s="147">
        <f>IF(AZ29=5,G29,0)</f>
        <v>0</v>
      </c>
      <c r="CA29" s="181">
        <v>1</v>
      </c>
      <c r="CB29" s="181">
        <v>1</v>
      </c>
      <c r="CZ29" s="147">
        <v>3.7799999999999999E-3</v>
      </c>
    </row>
    <row r="30" spans="1:104">
      <c r="A30" s="182"/>
      <c r="B30" s="183"/>
      <c r="C30" s="1291" t="s">
        <v>2232</v>
      </c>
      <c r="D30" s="1292"/>
      <c r="E30" s="184">
        <v>292.96800000000002</v>
      </c>
      <c r="F30" s="185"/>
      <c r="G30" s="186"/>
      <c r="M30" s="187"/>
      <c r="O30" s="174"/>
    </row>
    <row r="31" spans="1:104">
      <c r="A31" s="182"/>
      <c r="B31" s="183"/>
      <c r="C31" s="1291" t="s">
        <v>2233</v>
      </c>
      <c r="D31" s="1292"/>
      <c r="E31" s="184">
        <v>243.27</v>
      </c>
      <c r="F31" s="185"/>
      <c r="G31" s="186"/>
      <c r="M31" s="187"/>
      <c r="O31" s="174"/>
    </row>
    <row r="32" spans="1:104">
      <c r="A32" s="182"/>
      <c r="B32" s="183"/>
      <c r="C32" s="1291" t="s">
        <v>2234</v>
      </c>
      <c r="D32" s="1292"/>
      <c r="E32" s="184">
        <v>101.25</v>
      </c>
      <c r="F32" s="185"/>
      <c r="G32" s="186"/>
      <c r="M32" s="187"/>
      <c r="O32" s="174"/>
    </row>
    <row r="33" spans="1:104">
      <c r="A33" s="182"/>
      <c r="B33" s="183"/>
      <c r="C33" s="1291" t="s">
        <v>2235</v>
      </c>
      <c r="D33" s="1292"/>
      <c r="E33" s="184">
        <v>13.337999999999999</v>
      </c>
      <c r="F33" s="185"/>
      <c r="G33" s="186"/>
      <c r="M33" s="187"/>
      <c r="O33" s="174"/>
    </row>
    <row r="34" spans="1:104">
      <c r="A34" s="182"/>
      <c r="B34" s="183"/>
      <c r="C34" s="1291" t="s">
        <v>2236</v>
      </c>
      <c r="D34" s="1292"/>
      <c r="E34" s="184">
        <v>31.434000000000001</v>
      </c>
      <c r="F34" s="185"/>
      <c r="G34" s="186"/>
      <c r="M34" s="187"/>
      <c r="O34" s="174"/>
    </row>
    <row r="35" spans="1:104">
      <c r="A35" s="182"/>
      <c r="B35" s="183"/>
      <c r="C35" s="1291" t="s">
        <v>2237</v>
      </c>
      <c r="D35" s="1292"/>
      <c r="E35" s="184">
        <v>29.7196</v>
      </c>
      <c r="F35" s="185"/>
      <c r="G35" s="186"/>
      <c r="M35" s="187"/>
      <c r="O35" s="174"/>
    </row>
    <row r="36" spans="1:104">
      <c r="A36" s="182"/>
      <c r="B36" s="183"/>
      <c r="C36" s="1291" t="s">
        <v>2238</v>
      </c>
      <c r="D36" s="1292"/>
      <c r="E36" s="184">
        <v>25.5474</v>
      </c>
      <c r="F36" s="185"/>
      <c r="G36" s="186"/>
      <c r="M36" s="187"/>
      <c r="O36" s="174"/>
    </row>
    <row r="37" spans="1:104">
      <c r="A37" s="182"/>
      <c r="B37" s="183"/>
      <c r="C37" s="1291" t="s">
        <v>2239</v>
      </c>
      <c r="D37" s="1292"/>
      <c r="E37" s="184">
        <v>22.136399999999998</v>
      </c>
      <c r="F37" s="185"/>
      <c r="G37" s="186"/>
      <c r="M37" s="187"/>
      <c r="O37" s="174"/>
    </row>
    <row r="38" spans="1:104">
      <c r="A38" s="175">
        <v>11</v>
      </c>
      <c r="B38" s="176" t="s">
        <v>2240</v>
      </c>
      <c r="C38" s="177" t="s">
        <v>2241</v>
      </c>
      <c r="D38" s="178" t="s">
        <v>39</v>
      </c>
      <c r="E38" s="179">
        <v>759.66340000000002</v>
      </c>
      <c r="F38" s="63"/>
      <c r="G38" s="180">
        <f>E38*F38</f>
        <v>0</v>
      </c>
      <c r="O38" s="174"/>
      <c r="AZ38" s="147">
        <v>1</v>
      </c>
      <c r="BA38" s="147">
        <f>IF(AZ38=1,G38,0)</f>
        <v>0</v>
      </c>
      <c r="BB38" s="147">
        <f>IF(AZ38=2,G38,0)</f>
        <v>0</v>
      </c>
      <c r="BC38" s="147">
        <f>IF(AZ38=3,G38,0)</f>
        <v>0</v>
      </c>
      <c r="BD38" s="147">
        <f>IF(AZ38=4,G38,0)</f>
        <v>0</v>
      </c>
      <c r="BE38" s="147">
        <f>IF(AZ38=5,G38,0)</f>
        <v>0</v>
      </c>
      <c r="CA38" s="181">
        <v>1</v>
      </c>
      <c r="CB38" s="181">
        <v>1</v>
      </c>
      <c r="CZ38" s="147">
        <v>0</v>
      </c>
    </row>
    <row r="39" spans="1:104">
      <c r="A39" s="175">
        <v>12</v>
      </c>
      <c r="B39" s="176" t="s">
        <v>2242</v>
      </c>
      <c r="C39" s="177" t="s">
        <v>2243</v>
      </c>
      <c r="D39" s="178" t="s">
        <v>18</v>
      </c>
      <c r="E39" s="179">
        <v>52.142499999999998</v>
      </c>
      <c r="F39" s="63"/>
      <c r="G39" s="180">
        <f>E39*F39</f>
        <v>0</v>
      </c>
      <c r="O39" s="174"/>
      <c r="AZ39" s="147">
        <v>1</v>
      </c>
      <c r="BA39" s="147">
        <f>IF(AZ39=1,G39,0)</f>
        <v>0</v>
      </c>
      <c r="BB39" s="147">
        <f>IF(AZ39=2,G39,0)</f>
        <v>0</v>
      </c>
      <c r="BC39" s="147">
        <f>IF(AZ39=3,G39,0)</f>
        <v>0</v>
      </c>
      <c r="BD39" s="147">
        <f>IF(AZ39=4,G39,0)</f>
        <v>0</v>
      </c>
      <c r="BE39" s="147">
        <f>IF(AZ39=5,G39,0)</f>
        <v>0</v>
      </c>
      <c r="CA39" s="181">
        <v>1</v>
      </c>
      <c r="CB39" s="181">
        <v>0</v>
      </c>
      <c r="CZ39" s="147">
        <v>0</v>
      </c>
    </row>
    <row r="40" spans="1:104">
      <c r="A40" s="182"/>
      <c r="B40" s="183"/>
      <c r="C40" s="1291" t="s">
        <v>2244</v>
      </c>
      <c r="D40" s="1292"/>
      <c r="E40" s="184">
        <v>0</v>
      </c>
      <c r="F40" s="185"/>
      <c r="G40" s="186"/>
      <c r="M40" s="187"/>
      <c r="O40" s="174"/>
    </row>
    <row r="41" spans="1:104">
      <c r="A41" s="182"/>
      <c r="B41" s="183"/>
      <c r="C41" s="1291" t="s">
        <v>2245</v>
      </c>
      <c r="D41" s="1292"/>
      <c r="E41" s="184">
        <v>0</v>
      </c>
      <c r="F41" s="185"/>
      <c r="G41" s="186"/>
      <c r="M41" s="187"/>
      <c r="O41" s="174"/>
    </row>
    <row r="42" spans="1:104">
      <c r="A42" s="182"/>
      <c r="B42" s="183"/>
      <c r="C42" s="1291" t="s">
        <v>2220</v>
      </c>
      <c r="D42" s="1292"/>
      <c r="E42" s="184">
        <v>60.75</v>
      </c>
      <c r="F42" s="185"/>
      <c r="G42" s="186"/>
      <c r="M42" s="187"/>
      <c r="O42" s="174"/>
    </row>
    <row r="43" spans="1:104">
      <c r="A43" s="182"/>
      <c r="B43" s="183"/>
      <c r="C43" s="1291" t="s">
        <v>2246</v>
      </c>
      <c r="D43" s="1292"/>
      <c r="E43" s="184">
        <v>0</v>
      </c>
      <c r="F43" s="185"/>
      <c r="G43" s="186"/>
      <c r="M43" s="187"/>
      <c r="O43" s="174"/>
    </row>
    <row r="44" spans="1:104">
      <c r="A44" s="182"/>
      <c r="B44" s="183"/>
      <c r="C44" s="1291" t="s">
        <v>2222</v>
      </c>
      <c r="D44" s="1292"/>
      <c r="E44" s="184">
        <v>12.573600000000001</v>
      </c>
      <c r="F44" s="185"/>
      <c r="G44" s="186"/>
      <c r="M44" s="187"/>
      <c r="O44" s="174"/>
    </row>
    <row r="45" spans="1:104">
      <c r="A45" s="182"/>
      <c r="B45" s="183"/>
      <c r="C45" s="1291" t="s">
        <v>2223</v>
      </c>
      <c r="D45" s="1292"/>
      <c r="E45" s="184">
        <v>11.8878</v>
      </c>
      <c r="F45" s="185"/>
      <c r="G45" s="186"/>
      <c r="M45" s="187"/>
      <c r="O45" s="174"/>
    </row>
    <row r="46" spans="1:104">
      <c r="A46" s="182"/>
      <c r="B46" s="183"/>
      <c r="C46" s="1291" t="s">
        <v>2224</v>
      </c>
      <c r="D46" s="1292"/>
      <c r="E46" s="184">
        <v>10.218999999999999</v>
      </c>
      <c r="F46" s="185"/>
      <c r="G46" s="186"/>
      <c r="M46" s="187"/>
      <c r="O46" s="174"/>
    </row>
    <row r="47" spans="1:104">
      <c r="A47" s="182"/>
      <c r="B47" s="183"/>
      <c r="C47" s="1291" t="s">
        <v>2225</v>
      </c>
      <c r="D47" s="1292"/>
      <c r="E47" s="184">
        <v>8.8545999999999996</v>
      </c>
      <c r="F47" s="185"/>
      <c r="G47" s="186"/>
      <c r="M47" s="187"/>
      <c r="O47" s="174"/>
    </row>
    <row r="48" spans="1:104">
      <c r="A48" s="182"/>
      <c r="B48" s="183"/>
      <c r="C48" s="1293" t="s">
        <v>185</v>
      </c>
      <c r="D48" s="1292"/>
      <c r="E48" s="189">
        <v>104.285</v>
      </c>
      <c r="F48" s="185"/>
      <c r="G48" s="186"/>
      <c r="M48" s="187"/>
      <c r="O48" s="174"/>
    </row>
    <row r="49" spans="1:104">
      <c r="A49" s="182"/>
      <c r="B49" s="183"/>
      <c r="C49" s="1291" t="s">
        <v>2247</v>
      </c>
      <c r="D49" s="1292"/>
      <c r="E49" s="184">
        <v>-52.142499999999998</v>
      </c>
      <c r="F49" s="185"/>
      <c r="G49" s="186"/>
      <c r="M49" s="187"/>
      <c r="O49" s="174"/>
    </row>
    <row r="50" spans="1:104">
      <c r="A50" s="175">
        <v>13</v>
      </c>
      <c r="B50" s="176" t="s">
        <v>2248</v>
      </c>
      <c r="C50" s="177" t="s">
        <v>2249</v>
      </c>
      <c r="D50" s="178" t="s">
        <v>18</v>
      </c>
      <c r="E50" s="179">
        <v>199.13120000000001</v>
      </c>
      <c r="F50" s="63"/>
      <c r="G50" s="180">
        <f>E50*F50</f>
        <v>0</v>
      </c>
      <c r="O50" s="174"/>
      <c r="AZ50" s="147">
        <v>1</v>
      </c>
      <c r="BA50" s="147">
        <f>IF(AZ50=1,G50,0)</f>
        <v>0</v>
      </c>
      <c r="BB50" s="147">
        <f>IF(AZ50=2,G50,0)</f>
        <v>0</v>
      </c>
      <c r="BC50" s="147">
        <f>IF(AZ50=3,G50,0)</f>
        <v>0</v>
      </c>
      <c r="BD50" s="147">
        <f>IF(AZ50=4,G50,0)</f>
        <v>0</v>
      </c>
      <c r="BE50" s="147">
        <f>IF(AZ50=5,G50,0)</f>
        <v>0</v>
      </c>
      <c r="CA50" s="181">
        <v>1</v>
      </c>
      <c r="CB50" s="181">
        <v>0</v>
      </c>
      <c r="CZ50" s="147">
        <v>0</v>
      </c>
    </row>
    <row r="51" spans="1:104">
      <c r="A51" s="182"/>
      <c r="B51" s="183"/>
      <c r="C51" s="1291" t="s">
        <v>2218</v>
      </c>
      <c r="D51" s="1292"/>
      <c r="E51" s="184">
        <v>190.42920000000001</v>
      </c>
      <c r="F51" s="185"/>
      <c r="G51" s="186"/>
      <c r="M51" s="187"/>
      <c r="O51" s="174"/>
    </row>
    <row r="52" spans="1:104">
      <c r="A52" s="182"/>
      <c r="B52" s="183"/>
      <c r="C52" s="1291" t="s">
        <v>2219</v>
      </c>
      <c r="D52" s="1292"/>
      <c r="E52" s="184">
        <v>158.12549999999999</v>
      </c>
      <c r="F52" s="185"/>
      <c r="G52" s="186"/>
      <c r="M52" s="187"/>
      <c r="O52" s="174"/>
    </row>
    <row r="53" spans="1:104">
      <c r="A53" s="182"/>
      <c r="B53" s="183"/>
      <c r="C53" s="1291" t="s">
        <v>2250</v>
      </c>
      <c r="D53" s="1292"/>
      <c r="E53" s="184">
        <v>0</v>
      </c>
      <c r="F53" s="185"/>
      <c r="G53" s="186"/>
      <c r="M53" s="187"/>
      <c r="O53" s="174"/>
    </row>
    <row r="54" spans="1:104">
      <c r="A54" s="182"/>
      <c r="B54" s="183"/>
      <c r="C54" s="1291" t="s">
        <v>2221</v>
      </c>
      <c r="D54" s="1292"/>
      <c r="E54" s="184">
        <v>6.0021000000000004</v>
      </c>
      <c r="F54" s="185"/>
      <c r="G54" s="186"/>
      <c r="M54" s="187"/>
      <c r="O54" s="174"/>
    </row>
    <row r="55" spans="1:104">
      <c r="A55" s="182"/>
      <c r="B55" s="183"/>
      <c r="C55" s="1293" t="s">
        <v>185</v>
      </c>
      <c r="D55" s="1292"/>
      <c r="E55" s="189">
        <v>354.55680000000001</v>
      </c>
      <c r="F55" s="185"/>
      <c r="G55" s="186"/>
      <c r="M55" s="187"/>
      <c r="O55" s="174"/>
    </row>
    <row r="56" spans="1:104">
      <c r="A56" s="182"/>
      <c r="B56" s="183"/>
      <c r="C56" s="1291" t="s">
        <v>2251</v>
      </c>
      <c r="D56" s="1292"/>
      <c r="E56" s="184">
        <v>-159.5506</v>
      </c>
      <c r="F56" s="185"/>
      <c r="G56" s="186"/>
      <c r="M56" s="187"/>
      <c r="O56" s="174"/>
    </row>
    <row r="57" spans="1:104">
      <c r="A57" s="182"/>
      <c r="B57" s="183"/>
      <c r="C57" s="1291" t="s">
        <v>2252</v>
      </c>
      <c r="D57" s="1292"/>
      <c r="E57" s="184">
        <v>4.125</v>
      </c>
      <c r="F57" s="185"/>
      <c r="G57" s="186"/>
      <c r="M57" s="187"/>
      <c r="O57" s="174"/>
    </row>
    <row r="58" spans="1:104">
      <c r="A58" s="175">
        <v>14</v>
      </c>
      <c r="B58" s="176" t="s">
        <v>121</v>
      </c>
      <c r="C58" s="177" t="s">
        <v>122</v>
      </c>
      <c r="D58" s="178" t="s">
        <v>18</v>
      </c>
      <c r="E58" s="179">
        <v>466.34179999999998</v>
      </c>
      <c r="F58" s="63"/>
      <c r="G58" s="180">
        <f>E58*F58</f>
        <v>0</v>
      </c>
      <c r="O58" s="174"/>
      <c r="AZ58" s="147">
        <v>1</v>
      </c>
      <c r="BA58" s="147">
        <f>IF(AZ58=1,G58,0)</f>
        <v>0</v>
      </c>
      <c r="BB58" s="147">
        <f>IF(AZ58=2,G58,0)</f>
        <v>0</v>
      </c>
      <c r="BC58" s="147">
        <f>IF(AZ58=3,G58,0)</f>
        <v>0</v>
      </c>
      <c r="BD58" s="147">
        <f>IF(AZ58=4,G58,0)</f>
        <v>0</v>
      </c>
      <c r="BE58" s="147">
        <f>IF(AZ58=5,G58,0)</f>
        <v>0</v>
      </c>
      <c r="CA58" s="181">
        <v>1</v>
      </c>
      <c r="CB58" s="181">
        <v>1</v>
      </c>
      <c r="CZ58" s="147">
        <v>0</v>
      </c>
    </row>
    <row r="59" spans="1:104">
      <c r="A59" s="182"/>
      <c r="B59" s="183"/>
      <c r="C59" s="1291" t="s">
        <v>2253</v>
      </c>
      <c r="D59" s="1292"/>
      <c r="E59" s="184">
        <v>458.84179999999998</v>
      </c>
      <c r="F59" s="185"/>
      <c r="G59" s="186"/>
      <c r="M59" s="190"/>
      <c r="O59" s="174"/>
    </row>
    <row r="60" spans="1:104">
      <c r="A60" s="182"/>
      <c r="B60" s="183"/>
      <c r="C60" s="1291" t="s">
        <v>2254</v>
      </c>
      <c r="D60" s="1292"/>
      <c r="E60" s="184">
        <v>7.5</v>
      </c>
      <c r="F60" s="185"/>
      <c r="G60" s="186"/>
      <c r="M60" s="187"/>
      <c r="O60" s="174"/>
    </row>
    <row r="61" spans="1:104">
      <c r="A61" s="175">
        <v>15</v>
      </c>
      <c r="B61" s="176" t="s">
        <v>2255</v>
      </c>
      <c r="C61" s="177" t="s">
        <v>2256</v>
      </c>
      <c r="D61" s="178" t="s">
        <v>18</v>
      </c>
      <c r="E61" s="179">
        <v>346.27640000000002</v>
      </c>
      <c r="F61" s="63"/>
      <c r="G61" s="180">
        <f>E61*F61</f>
        <v>0</v>
      </c>
      <c r="O61" s="174"/>
      <c r="AZ61" s="147">
        <v>1</v>
      </c>
      <c r="BA61" s="147">
        <f>IF(AZ61=1,G61,0)</f>
        <v>0</v>
      </c>
      <c r="BB61" s="147">
        <f>IF(AZ61=2,G61,0)</f>
        <v>0</v>
      </c>
      <c r="BC61" s="147">
        <f>IF(AZ61=3,G61,0)</f>
        <v>0</v>
      </c>
      <c r="BD61" s="147">
        <f>IF(AZ61=4,G61,0)</f>
        <v>0</v>
      </c>
      <c r="BE61" s="147">
        <f>IF(AZ61=5,G61,0)</f>
        <v>0</v>
      </c>
      <c r="CA61" s="181">
        <v>1</v>
      </c>
      <c r="CB61" s="181">
        <v>1</v>
      </c>
      <c r="CZ61" s="147">
        <v>0</v>
      </c>
    </row>
    <row r="62" spans="1:104">
      <c r="A62" s="182"/>
      <c r="B62" s="183"/>
      <c r="C62" s="1291" t="s">
        <v>2257</v>
      </c>
      <c r="D62" s="1292"/>
      <c r="E62" s="184">
        <v>346.27640000000002</v>
      </c>
      <c r="F62" s="185"/>
      <c r="G62" s="186"/>
      <c r="M62" s="187"/>
      <c r="O62" s="174"/>
    </row>
    <row r="63" spans="1:104">
      <c r="A63" s="175">
        <v>16</v>
      </c>
      <c r="B63" s="176" t="s">
        <v>2258</v>
      </c>
      <c r="C63" s="177" t="s">
        <v>2259</v>
      </c>
      <c r="D63" s="178" t="s">
        <v>30</v>
      </c>
      <c r="E63" s="179">
        <v>685.63440000000003</v>
      </c>
      <c r="F63" s="63"/>
      <c r="G63" s="180">
        <f>E63*F63</f>
        <v>0</v>
      </c>
      <c r="O63" s="174"/>
      <c r="AZ63" s="147">
        <v>1</v>
      </c>
      <c r="BA63" s="147">
        <f>IF(AZ63=1,G63,0)</f>
        <v>0</v>
      </c>
      <c r="BB63" s="147">
        <f>IF(AZ63=2,G63,0)</f>
        <v>0</v>
      </c>
      <c r="BC63" s="147">
        <f>IF(AZ63=3,G63,0)</f>
        <v>0</v>
      </c>
      <c r="BD63" s="147">
        <f>IF(AZ63=4,G63,0)</f>
        <v>0</v>
      </c>
      <c r="BE63" s="147">
        <f>IF(AZ63=5,G63,0)</f>
        <v>0</v>
      </c>
      <c r="CA63" s="181">
        <v>1</v>
      </c>
      <c r="CB63" s="181">
        <v>1</v>
      </c>
      <c r="CZ63" s="147">
        <v>0.5</v>
      </c>
    </row>
    <row r="64" spans="1:104">
      <c r="A64" s="182"/>
      <c r="B64" s="183"/>
      <c r="C64" s="1291" t="s">
        <v>2260</v>
      </c>
      <c r="D64" s="1292"/>
      <c r="E64" s="184">
        <v>685.63440000000003</v>
      </c>
      <c r="F64" s="185"/>
      <c r="G64" s="186"/>
      <c r="M64" s="187"/>
      <c r="O64" s="174"/>
    </row>
    <row r="65" spans="1:104">
      <c r="A65" s="175">
        <v>17</v>
      </c>
      <c r="B65" s="176" t="s">
        <v>2261</v>
      </c>
      <c r="C65" s="177" t="s">
        <v>2262</v>
      </c>
      <c r="D65" s="178" t="s">
        <v>30</v>
      </c>
      <c r="E65" s="179">
        <v>932.68359999999996</v>
      </c>
      <c r="F65" s="63"/>
      <c r="G65" s="180">
        <f>E65*F65</f>
        <v>0</v>
      </c>
      <c r="O65" s="174"/>
      <c r="AZ65" s="147">
        <v>1</v>
      </c>
      <c r="BA65" s="147">
        <f>IF(AZ65=1,G65,0)</f>
        <v>0</v>
      </c>
      <c r="BB65" s="147">
        <f>IF(AZ65=2,G65,0)</f>
        <v>0</v>
      </c>
      <c r="BC65" s="147">
        <f>IF(AZ65=3,G65,0)</f>
        <v>0</v>
      </c>
      <c r="BD65" s="147">
        <f>IF(AZ65=4,G65,0)</f>
        <v>0</v>
      </c>
      <c r="BE65" s="147">
        <f>IF(AZ65=5,G65,0)</f>
        <v>0</v>
      </c>
      <c r="CA65" s="181">
        <v>12</v>
      </c>
      <c r="CB65" s="181">
        <v>0</v>
      </c>
      <c r="CZ65" s="147">
        <v>0</v>
      </c>
    </row>
    <row r="66" spans="1:104">
      <c r="A66" s="182"/>
      <c r="B66" s="183"/>
      <c r="C66" s="1291" t="s">
        <v>2263</v>
      </c>
      <c r="D66" s="1292"/>
      <c r="E66" s="184">
        <v>932.68359999999996</v>
      </c>
      <c r="F66" s="185"/>
      <c r="G66" s="186"/>
      <c r="M66" s="187"/>
      <c r="O66" s="174"/>
    </row>
    <row r="67" spans="1:104">
      <c r="A67" s="191"/>
      <c r="B67" s="192" t="s">
        <v>13</v>
      </c>
      <c r="C67" s="193" t="str">
        <f>CONCATENATE(B7," ",C7)</f>
        <v>13 Hloubené vykopávky</v>
      </c>
      <c r="D67" s="194"/>
      <c r="E67" s="195"/>
      <c r="F67" s="196"/>
      <c r="G67" s="197">
        <f>SUM(G7:G66)</f>
        <v>0</v>
      </c>
      <c r="O67" s="174"/>
      <c r="BA67" s="198">
        <f>SUM(BA7:BA66)</f>
        <v>0</v>
      </c>
      <c r="BB67" s="198">
        <f>SUM(BB7:BB66)</f>
        <v>0</v>
      </c>
      <c r="BC67" s="198">
        <f>SUM(BC7:BC66)</f>
        <v>0</v>
      </c>
      <c r="BD67" s="198">
        <f>SUM(BD7:BD66)</f>
        <v>0</v>
      </c>
      <c r="BE67" s="198">
        <f>SUM(BE7:BE66)</f>
        <v>0</v>
      </c>
    </row>
    <row r="68" spans="1:104">
      <c r="A68" s="166" t="s">
        <v>9</v>
      </c>
      <c r="B68" s="167" t="s">
        <v>2264</v>
      </c>
      <c r="C68" s="168" t="s">
        <v>2265</v>
      </c>
      <c r="D68" s="169"/>
      <c r="E68" s="170"/>
      <c r="F68" s="171"/>
      <c r="G68" s="172"/>
      <c r="H68" s="173"/>
      <c r="I68" s="173"/>
      <c r="O68" s="174"/>
    </row>
    <row r="69" spans="1:104">
      <c r="A69" s="175">
        <v>18</v>
      </c>
      <c r="B69" s="176" t="s">
        <v>2266</v>
      </c>
      <c r="C69" s="177" t="s">
        <v>2267</v>
      </c>
      <c r="D69" s="178" t="s">
        <v>18</v>
      </c>
      <c r="E69" s="179">
        <v>120.0654</v>
      </c>
      <c r="F69" s="63"/>
      <c r="G69" s="180">
        <f>E69*F69</f>
        <v>0</v>
      </c>
      <c r="O69" s="174"/>
      <c r="AZ69" s="147">
        <v>1</v>
      </c>
      <c r="BA69" s="147">
        <f>IF(AZ69=1,G69,0)</f>
        <v>0</v>
      </c>
      <c r="BB69" s="147">
        <f>IF(AZ69=2,G69,0)</f>
        <v>0</v>
      </c>
      <c r="BC69" s="147">
        <f>IF(AZ69=3,G69,0)</f>
        <v>0</v>
      </c>
      <c r="BD69" s="147">
        <f>IF(AZ69=4,G69,0)</f>
        <v>0</v>
      </c>
      <c r="BE69" s="147">
        <f>IF(AZ69=5,G69,0)</f>
        <v>0</v>
      </c>
      <c r="CA69" s="181">
        <v>1</v>
      </c>
      <c r="CB69" s="181">
        <v>1</v>
      </c>
      <c r="CZ69" s="147">
        <v>1.1322000000000001</v>
      </c>
    </row>
    <row r="70" spans="1:104">
      <c r="A70" s="182"/>
      <c r="B70" s="188"/>
      <c r="C70" s="1283" t="s">
        <v>2268</v>
      </c>
      <c r="D70" s="1284"/>
      <c r="E70" s="1284"/>
      <c r="F70" s="1284"/>
      <c r="G70" s="1285"/>
      <c r="L70" s="187"/>
      <c r="O70" s="174"/>
    </row>
    <row r="71" spans="1:104">
      <c r="A71" s="182"/>
      <c r="B71" s="183"/>
      <c r="C71" s="1291" t="s">
        <v>2269</v>
      </c>
      <c r="D71" s="1292"/>
      <c r="E71" s="184">
        <v>45.63</v>
      </c>
      <c r="F71" s="185"/>
      <c r="G71" s="186"/>
      <c r="M71" s="187"/>
      <c r="O71" s="174"/>
    </row>
    <row r="72" spans="1:104">
      <c r="A72" s="182"/>
      <c r="B72" s="183"/>
      <c r="C72" s="1291" t="s">
        <v>2270</v>
      </c>
      <c r="D72" s="1292"/>
      <c r="E72" s="184">
        <v>44.752499999999998</v>
      </c>
      <c r="F72" s="185"/>
      <c r="G72" s="186"/>
      <c r="M72" s="187"/>
      <c r="O72" s="174"/>
    </row>
    <row r="73" spans="1:104">
      <c r="A73" s="182"/>
      <c r="B73" s="183"/>
      <c r="C73" s="1291" t="s">
        <v>2271</v>
      </c>
      <c r="D73" s="1292"/>
      <c r="E73" s="184">
        <v>17.145</v>
      </c>
      <c r="F73" s="185"/>
      <c r="G73" s="186"/>
      <c r="M73" s="187"/>
      <c r="O73" s="174"/>
    </row>
    <row r="74" spans="1:104">
      <c r="A74" s="182"/>
      <c r="B74" s="183"/>
      <c r="C74" s="1291" t="s">
        <v>2272</v>
      </c>
      <c r="D74" s="1292"/>
      <c r="E74" s="184">
        <v>1.1114999999999999</v>
      </c>
      <c r="F74" s="185"/>
      <c r="G74" s="186"/>
      <c r="M74" s="187"/>
      <c r="O74" s="174"/>
    </row>
    <row r="75" spans="1:104">
      <c r="A75" s="182"/>
      <c r="B75" s="183"/>
      <c r="C75" s="1291" t="s">
        <v>2273</v>
      </c>
      <c r="D75" s="1292"/>
      <c r="E75" s="184">
        <v>2.9661</v>
      </c>
      <c r="F75" s="185"/>
      <c r="G75" s="186"/>
      <c r="M75" s="187"/>
      <c r="O75" s="174"/>
    </row>
    <row r="76" spans="1:104">
      <c r="A76" s="182"/>
      <c r="B76" s="183"/>
      <c r="C76" s="1291" t="s">
        <v>2274</v>
      </c>
      <c r="D76" s="1292"/>
      <c r="E76" s="184">
        <v>2.863</v>
      </c>
      <c r="F76" s="185"/>
      <c r="G76" s="186"/>
      <c r="M76" s="187"/>
      <c r="O76" s="174"/>
    </row>
    <row r="77" spans="1:104">
      <c r="A77" s="182"/>
      <c r="B77" s="183"/>
      <c r="C77" s="1291" t="s">
        <v>2275</v>
      </c>
      <c r="D77" s="1292"/>
      <c r="E77" s="184">
        <v>2.7490000000000001</v>
      </c>
      <c r="F77" s="185"/>
      <c r="G77" s="186"/>
      <c r="M77" s="187"/>
      <c r="O77" s="174"/>
    </row>
    <row r="78" spans="1:104">
      <c r="A78" s="182"/>
      <c r="B78" s="183"/>
      <c r="C78" s="1291" t="s">
        <v>2276</v>
      </c>
      <c r="D78" s="1292"/>
      <c r="E78" s="184">
        <v>2.8483000000000001</v>
      </c>
      <c r="F78" s="185"/>
      <c r="G78" s="186"/>
      <c r="M78" s="187"/>
      <c r="O78" s="174"/>
    </row>
    <row r="79" spans="1:104">
      <c r="A79" s="175">
        <v>19</v>
      </c>
      <c r="B79" s="176" t="s">
        <v>2277</v>
      </c>
      <c r="C79" s="177" t="s">
        <v>2278</v>
      </c>
      <c r="D79" s="178" t="s">
        <v>105</v>
      </c>
      <c r="E79" s="179">
        <v>31.05</v>
      </c>
      <c r="F79" s="63"/>
      <c r="G79" s="180">
        <f>E79*F79</f>
        <v>0</v>
      </c>
      <c r="O79" s="174"/>
      <c r="AZ79" s="147">
        <v>1</v>
      </c>
      <c r="BA79" s="147">
        <f>IF(AZ79=1,G79,0)</f>
        <v>0</v>
      </c>
      <c r="BB79" s="147">
        <f>IF(AZ79=2,G79,0)</f>
        <v>0</v>
      </c>
      <c r="BC79" s="147">
        <f>IF(AZ79=3,G79,0)</f>
        <v>0</v>
      </c>
      <c r="BD79" s="147">
        <f>IF(AZ79=4,G79,0)</f>
        <v>0</v>
      </c>
      <c r="BE79" s="147">
        <f>IF(AZ79=5,G79,0)</f>
        <v>0</v>
      </c>
      <c r="CA79" s="181">
        <v>1</v>
      </c>
      <c r="CB79" s="181">
        <v>1</v>
      </c>
      <c r="CZ79" s="147">
        <v>1.0000000000000001E-5</v>
      </c>
    </row>
    <row r="80" spans="1:104">
      <c r="A80" s="182"/>
      <c r="B80" s="183"/>
      <c r="C80" s="1291" t="s">
        <v>2279</v>
      </c>
      <c r="D80" s="1292"/>
      <c r="E80" s="184">
        <v>31.05</v>
      </c>
      <c r="F80" s="185"/>
      <c r="G80" s="186"/>
      <c r="M80" s="187"/>
      <c r="O80" s="174"/>
    </row>
    <row r="81" spans="1:104">
      <c r="A81" s="175">
        <v>20</v>
      </c>
      <c r="B81" s="176" t="s">
        <v>2280</v>
      </c>
      <c r="C81" s="177" t="s">
        <v>2281</v>
      </c>
      <c r="D81" s="178" t="s">
        <v>105</v>
      </c>
      <c r="E81" s="179">
        <v>2.4700000000000002</v>
      </c>
      <c r="F81" s="63"/>
      <c r="G81" s="180">
        <f>E81*F81</f>
        <v>0</v>
      </c>
      <c r="O81" s="174"/>
      <c r="AZ81" s="147">
        <v>1</v>
      </c>
      <c r="BA81" s="147">
        <f>IF(AZ81=1,G81,0)</f>
        <v>0</v>
      </c>
      <c r="BB81" s="147">
        <f>IF(AZ81=2,G81,0)</f>
        <v>0</v>
      </c>
      <c r="BC81" s="147">
        <f>IF(AZ81=3,G81,0)</f>
        <v>0</v>
      </c>
      <c r="BD81" s="147">
        <f>IF(AZ81=4,G81,0)</f>
        <v>0</v>
      </c>
      <c r="BE81" s="147">
        <f>IF(AZ81=5,G81,0)</f>
        <v>0</v>
      </c>
      <c r="CA81" s="181">
        <v>1</v>
      </c>
      <c r="CB81" s="181">
        <v>1</v>
      </c>
      <c r="CZ81" s="147">
        <v>1.0000000000000001E-5</v>
      </c>
    </row>
    <row r="82" spans="1:104">
      <c r="A82" s="175">
        <v>21</v>
      </c>
      <c r="B82" s="176" t="s">
        <v>2282</v>
      </c>
      <c r="C82" s="177" t="s">
        <v>2283</v>
      </c>
      <c r="D82" s="178" t="s">
        <v>105</v>
      </c>
      <c r="E82" s="179">
        <v>25.66</v>
      </c>
      <c r="F82" s="63"/>
      <c r="G82" s="180">
        <f>E82*F82</f>
        <v>0</v>
      </c>
      <c r="O82" s="174"/>
      <c r="AZ82" s="147">
        <v>1</v>
      </c>
      <c r="BA82" s="147">
        <f>IF(AZ82=1,G82,0)</f>
        <v>0</v>
      </c>
      <c r="BB82" s="147">
        <f>IF(AZ82=2,G82,0)</f>
        <v>0</v>
      </c>
      <c r="BC82" s="147">
        <f>IF(AZ82=3,G82,0)</f>
        <v>0</v>
      </c>
      <c r="BD82" s="147">
        <f>IF(AZ82=4,G82,0)</f>
        <v>0</v>
      </c>
      <c r="BE82" s="147">
        <f>IF(AZ82=5,G82,0)</f>
        <v>0</v>
      </c>
      <c r="CA82" s="181">
        <v>1</v>
      </c>
      <c r="CB82" s="181">
        <v>1</v>
      </c>
      <c r="CZ82" s="147">
        <v>2.0000000000000002E-5</v>
      </c>
    </row>
    <row r="83" spans="1:104">
      <c r="A83" s="182"/>
      <c r="B83" s="183"/>
      <c r="C83" s="1291" t="s">
        <v>2284</v>
      </c>
      <c r="D83" s="1292"/>
      <c r="E83" s="184">
        <v>25.66</v>
      </c>
      <c r="F83" s="185"/>
      <c r="G83" s="186"/>
      <c r="M83" s="187"/>
      <c r="O83" s="174"/>
    </row>
    <row r="84" spans="1:104">
      <c r="A84" s="175">
        <v>22</v>
      </c>
      <c r="B84" s="176" t="s">
        <v>2285</v>
      </c>
      <c r="C84" s="177" t="s">
        <v>2286</v>
      </c>
      <c r="D84" s="178" t="s">
        <v>105</v>
      </c>
      <c r="E84" s="179">
        <v>89.53</v>
      </c>
      <c r="F84" s="63"/>
      <c r="G84" s="180">
        <f>E84*F84</f>
        <v>0</v>
      </c>
      <c r="O84" s="174"/>
      <c r="AZ84" s="147">
        <v>1</v>
      </c>
      <c r="BA84" s="147">
        <f>IF(AZ84=1,G84,0)</f>
        <v>0</v>
      </c>
      <c r="BB84" s="147">
        <f>IF(AZ84=2,G84,0)</f>
        <v>0</v>
      </c>
      <c r="BC84" s="147">
        <f>IF(AZ84=3,G84,0)</f>
        <v>0</v>
      </c>
      <c r="BD84" s="147">
        <f>IF(AZ84=4,G84,0)</f>
        <v>0</v>
      </c>
      <c r="BE84" s="147">
        <f>IF(AZ84=5,G84,0)</f>
        <v>0</v>
      </c>
      <c r="CA84" s="181">
        <v>1</v>
      </c>
      <c r="CB84" s="181">
        <v>1</v>
      </c>
      <c r="CZ84" s="147">
        <v>3.0000000000000001E-5</v>
      </c>
    </row>
    <row r="85" spans="1:104">
      <c r="A85" s="182"/>
      <c r="B85" s="183"/>
      <c r="C85" s="1291" t="s">
        <v>2287</v>
      </c>
      <c r="D85" s="1292"/>
      <c r="E85" s="184">
        <v>89.53</v>
      </c>
      <c r="F85" s="185"/>
      <c r="G85" s="186"/>
      <c r="M85" s="187"/>
      <c r="O85" s="174"/>
    </row>
    <row r="86" spans="1:104">
      <c r="A86" s="175">
        <v>23</v>
      </c>
      <c r="B86" s="176" t="s">
        <v>2288</v>
      </c>
      <c r="C86" s="177" t="s">
        <v>2289</v>
      </c>
      <c r="D86" s="178" t="s">
        <v>105</v>
      </c>
      <c r="E86" s="179">
        <v>32.602499999999999</v>
      </c>
      <c r="F86" s="63"/>
      <c r="G86" s="180">
        <f>E86*F86</f>
        <v>0</v>
      </c>
      <c r="O86" s="174"/>
      <c r="AZ86" s="147">
        <v>1</v>
      </c>
      <c r="BA86" s="147">
        <f>IF(AZ86=1,G86,0)</f>
        <v>0</v>
      </c>
      <c r="BB86" s="147">
        <f>IF(AZ86=2,G86,0)</f>
        <v>0</v>
      </c>
      <c r="BC86" s="147">
        <f>IF(AZ86=3,G86,0)</f>
        <v>0</v>
      </c>
      <c r="BD86" s="147">
        <f>IF(AZ86=4,G86,0)</f>
        <v>0</v>
      </c>
      <c r="BE86" s="147">
        <f>IF(AZ86=5,G86,0)</f>
        <v>0</v>
      </c>
      <c r="CA86" s="181">
        <v>12</v>
      </c>
      <c r="CB86" s="181">
        <v>0</v>
      </c>
      <c r="CZ86" s="147">
        <v>1.4999999999999999E-2</v>
      </c>
    </row>
    <row r="87" spans="1:104">
      <c r="A87" s="182"/>
      <c r="B87" s="183"/>
      <c r="C87" s="1291" t="s">
        <v>2290</v>
      </c>
      <c r="D87" s="1292"/>
      <c r="E87" s="184">
        <v>32.602499999999999</v>
      </c>
      <c r="F87" s="185"/>
      <c r="G87" s="186"/>
      <c r="M87" s="187"/>
      <c r="O87" s="174"/>
    </row>
    <row r="88" spans="1:104">
      <c r="A88" s="175">
        <v>24</v>
      </c>
      <c r="B88" s="176" t="s">
        <v>2291</v>
      </c>
      <c r="C88" s="177" t="s">
        <v>2292</v>
      </c>
      <c r="D88" s="178" t="s">
        <v>105</v>
      </c>
      <c r="E88" s="179">
        <v>2.5935000000000001</v>
      </c>
      <c r="F88" s="63"/>
      <c r="G88" s="180">
        <f>E88*F88</f>
        <v>0</v>
      </c>
      <c r="O88" s="174"/>
      <c r="AZ88" s="147">
        <v>1</v>
      </c>
      <c r="BA88" s="147">
        <f>IF(AZ88=1,G88,0)</f>
        <v>0</v>
      </c>
      <c r="BB88" s="147">
        <f>IF(AZ88=2,G88,0)</f>
        <v>0</v>
      </c>
      <c r="BC88" s="147">
        <f>IF(AZ88=3,G88,0)</f>
        <v>0</v>
      </c>
      <c r="BD88" s="147">
        <f>IF(AZ88=4,G88,0)</f>
        <v>0</v>
      </c>
      <c r="BE88" s="147">
        <f>IF(AZ88=5,G88,0)</f>
        <v>0</v>
      </c>
      <c r="CA88" s="181">
        <v>12</v>
      </c>
      <c r="CB88" s="181">
        <v>0</v>
      </c>
      <c r="CZ88" s="147">
        <v>1.4999999999999999E-2</v>
      </c>
    </row>
    <row r="89" spans="1:104">
      <c r="A89" s="182"/>
      <c r="B89" s="183"/>
      <c r="C89" s="1291" t="s">
        <v>2293</v>
      </c>
      <c r="D89" s="1292"/>
      <c r="E89" s="184">
        <v>2.5935000000000001</v>
      </c>
      <c r="F89" s="185"/>
      <c r="G89" s="186"/>
      <c r="M89" s="187"/>
      <c r="O89" s="174"/>
    </row>
    <row r="90" spans="1:104">
      <c r="A90" s="175">
        <v>25</v>
      </c>
      <c r="B90" s="176" t="s">
        <v>2294</v>
      </c>
      <c r="C90" s="177" t="s">
        <v>2295</v>
      </c>
      <c r="D90" s="178" t="s">
        <v>105</v>
      </c>
      <c r="E90" s="179">
        <v>26.943000000000001</v>
      </c>
      <c r="F90" s="63"/>
      <c r="G90" s="180">
        <f>E90*F90</f>
        <v>0</v>
      </c>
      <c r="O90" s="174"/>
      <c r="AZ90" s="147">
        <v>1</v>
      </c>
      <c r="BA90" s="147">
        <f>IF(AZ90=1,G90,0)</f>
        <v>0</v>
      </c>
      <c r="BB90" s="147">
        <f>IF(AZ90=2,G90,0)</f>
        <v>0</v>
      </c>
      <c r="BC90" s="147">
        <f>IF(AZ90=3,G90,0)</f>
        <v>0</v>
      </c>
      <c r="BD90" s="147">
        <f>IF(AZ90=4,G90,0)</f>
        <v>0</v>
      </c>
      <c r="BE90" s="147">
        <f>IF(AZ90=5,G90,0)</f>
        <v>0</v>
      </c>
      <c r="CA90" s="181">
        <v>12</v>
      </c>
      <c r="CB90" s="181">
        <v>0</v>
      </c>
      <c r="CZ90" s="147">
        <v>1.4999999999999999E-2</v>
      </c>
    </row>
    <row r="91" spans="1:104">
      <c r="A91" s="182"/>
      <c r="B91" s="183"/>
      <c r="C91" s="1291" t="s">
        <v>2296</v>
      </c>
      <c r="D91" s="1292"/>
      <c r="E91" s="184">
        <v>26.943000000000001</v>
      </c>
      <c r="F91" s="185"/>
      <c r="G91" s="186"/>
      <c r="M91" s="187"/>
      <c r="O91" s="174"/>
    </row>
    <row r="92" spans="1:104">
      <c r="A92" s="175">
        <v>26</v>
      </c>
      <c r="B92" s="176" t="s">
        <v>2297</v>
      </c>
      <c r="C92" s="177" t="s">
        <v>2298</v>
      </c>
      <c r="D92" s="178" t="s">
        <v>105</v>
      </c>
      <c r="E92" s="179">
        <v>94.006500000000003</v>
      </c>
      <c r="F92" s="63"/>
      <c r="G92" s="180">
        <f>E92*F92</f>
        <v>0</v>
      </c>
      <c r="O92" s="174"/>
      <c r="AZ92" s="147">
        <v>1</v>
      </c>
      <c r="BA92" s="147">
        <f>IF(AZ92=1,G92,0)</f>
        <v>0</v>
      </c>
      <c r="BB92" s="147">
        <f>IF(AZ92=2,G92,0)</f>
        <v>0</v>
      </c>
      <c r="BC92" s="147">
        <f>IF(AZ92=3,G92,0)</f>
        <v>0</v>
      </c>
      <c r="BD92" s="147">
        <f>IF(AZ92=4,G92,0)</f>
        <v>0</v>
      </c>
      <c r="BE92" s="147">
        <f>IF(AZ92=5,G92,0)</f>
        <v>0</v>
      </c>
      <c r="CA92" s="181">
        <v>12</v>
      </c>
      <c r="CB92" s="181">
        <v>0</v>
      </c>
      <c r="CZ92" s="147">
        <v>1.4999999999999999E-2</v>
      </c>
    </row>
    <row r="93" spans="1:104">
      <c r="A93" s="182"/>
      <c r="B93" s="183"/>
      <c r="C93" s="1291" t="s">
        <v>2299</v>
      </c>
      <c r="D93" s="1292"/>
      <c r="E93" s="184">
        <v>94.006500000000003</v>
      </c>
      <c r="F93" s="185"/>
      <c r="G93" s="186"/>
      <c r="M93" s="187"/>
      <c r="O93" s="174"/>
    </row>
    <row r="94" spans="1:104">
      <c r="A94" s="175">
        <v>27</v>
      </c>
      <c r="B94" s="176" t="s">
        <v>2300</v>
      </c>
      <c r="C94" s="177" t="s">
        <v>2301</v>
      </c>
      <c r="D94" s="178" t="s">
        <v>12</v>
      </c>
      <c r="E94" s="179">
        <v>4</v>
      </c>
      <c r="F94" s="63"/>
      <c r="G94" s="180">
        <f t="shared" ref="G94:G104" si="0">E94*F94</f>
        <v>0</v>
      </c>
      <c r="O94" s="174"/>
      <c r="AZ94" s="147">
        <v>1</v>
      </c>
      <c r="BA94" s="147">
        <f t="shared" ref="BA94:BA104" si="1">IF(AZ94=1,G94,0)</f>
        <v>0</v>
      </c>
      <c r="BB94" s="147">
        <f t="shared" ref="BB94:BB104" si="2">IF(AZ94=2,G94,0)</f>
        <v>0</v>
      </c>
      <c r="BC94" s="147">
        <f t="shared" ref="BC94:BC104" si="3">IF(AZ94=3,G94,0)</f>
        <v>0</v>
      </c>
      <c r="BD94" s="147">
        <f t="shared" ref="BD94:BD104" si="4">IF(AZ94=4,G94,0)</f>
        <v>0</v>
      </c>
      <c r="BE94" s="147">
        <f t="shared" ref="BE94:BE104" si="5">IF(AZ94=5,G94,0)</f>
        <v>0</v>
      </c>
      <c r="CA94" s="181">
        <v>12</v>
      </c>
      <c r="CB94" s="181">
        <v>0</v>
      </c>
      <c r="CZ94" s="147">
        <v>0</v>
      </c>
    </row>
    <row r="95" spans="1:104">
      <c r="A95" s="175">
        <v>28</v>
      </c>
      <c r="B95" s="176" t="s">
        <v>2302</v>
      </c>
      <c r="C95" s="177" t="s">
        <v>2303</v>
      </c>
      <c r="D95" s="178" t="s">
        <v>12</v>
      </c>
      <c r="E95" s="179">
        <v>2</v>
      </c>
      <c r="F95" s="63"/>
      <c r="G95" s="180">
        <f t="shared" si="0"/>
        <v>0</v>
      </c>
      <c r="O95" s="174"/>
      <c r="AZ95" s="147">
        <v>1</v>
      </c>
      <c r="BA95" s="147">
        <f t="shared" si="1"/>
        <v>0</v>
      </c>
      <c r="BB95" s="147">
        <f t="shared" si="2"/>
        <v>0</v>
      </c>
      <c r="BC95" s="147">
        <f t="shared" si="3"/>
        <v>0</v>
      </c>
      <c r="BD95" s="147">
        <f t="shared" si="4"/>
        <v>0</v>
      </c>
      <c r="BE95" s="147">
        <f t="shared" si="5"/>
        <v>0</v>
      </c>
      <c r="CA95" s="181">
        <v>12</v>
      </c>
      <c r="CB95" s="181">
        <v>0</v>
      </c>
      <c r="CZ95" s="147">
        <v>0</v>
      </c>
    </row>
    <row r="96" spans="1:104">
      <c r="A96" s="175">
        <v>29</v>
      </c>
      <c r="B96" s="176" t="s">
        <v>2304</v>
      </c>
      <c r="C96" s="177" t="s">
        <v>2305</v>
      </c>
      <c r="D96" s="178" t="s">
        <v>12</v>
      </c>
      <c r="E96" s="179">
        <v>1</v>
      </c>
      <c r="F96" s="63"/>
      <c r="G96" s="180">
        <f t="shared" si="0"/>
        <v>0</v>
      </c>
      <c r="O96" s="174"/>
      <c r="AZ96" s="147">
        <v>1</v>
      </c>
      <c r="BA96" s="147">
        <f t="shared" si="1"/>
        <v>0</v>
      </c>
      <c r="BB96" s="147">
        <f t="shared" si="2"/>
        <v>0</v>
      </c>
      <c r="BC96" s="147">
        <f t="shared" si="3"/>
        <v>0</v>
      </c>
      <c r="BD96" s="147">
        <f t="shared" si="4"/>
        <v>0</v>
      </c>
      <c r="BE96" s="147">
        <f t="shared" si="5"/>
        <v>0</v>
      </c>
      <c r="CA96" s="181">
        <v>12</v>
      </c>
      <c r="CB96" s="181">
        <v>0</v>
      </c>
      <c r="CZ96" s="147">
        <v>0</v>
      </c>
    </row>
    <row r="97" spans="1:104">
      <c r="A97" s="175">
        <v>30</v>
      </c>
      <c r="B97" s="176" t="s">
        <v>2306</v>
      </c>
      <c r="C97" s="177" t="s">
        <v>2307</v>
      </c>
      <c r="D97" s="178" t="s">
        <v>12</v>
      </c>
      <c r="E97" s="179">
        <v>4</v>
      </c>
      <c r="F97" s="63"/>
      <c r="G97" s="180">
        <f t="shared" si="0"/>
        <v>0</v>
      </c>
      <c r="O97" s="174"/>
      <c r="AZ97" s="147">
        <v>1</v>
      </c>
      <c r="BA97" s="147">
        <f t="shared" si="1"/>
        <v>0</v>
      </c>
      <c r="BB97" s="147">
        <f t="shared" si="2"/>
        <v>0</v>
      </c>
      <c r="BC97" s="147">
        <f t="shared" si="3"/>
        <v>0</v>
      </c>
      <c r="BD97" s="147">
        <f t="shared" si="4"/>
        <v>0</v>
      </c>
      <c r="BE97" s="147">
        <f t="shared" si="5"/>
        <v>0</v>
      </c>
      <c r="CA97" s="181">
        <v>12</v>
      </c>
      <c r="CB97" s="181">
        <v>0</v>
      </c>
      <c r="CZ97" s="147">
        <v>0</v>
      </c>
    </row>
    <row r="98" spans="1:104">
      <c r="A98" s="175">
        <v>31</v>
      </c>
      <c r="B98" s="176" t="s">
        <v>2308</v>
      </c>
      <c r="C98" s="177" t="s">
        <v>2309</v>
      </c>
      <c r="D98" s="178" t="s">
        <v>12</v>
      </c>
      <c r="E98" s="179">
        <v>2</v>
      </c>
      <c r="F98" s="63"/>
      <c r="G98" s="180">
        <f t="shared" si="0"/>
        <v>0</v>
      </c>
      <c r="O98" s="174"/>
      <c r="AZ98" s="147">
        <v>1</v>
      </c>
      <c r="BA98" s="147">
        <f t="shared" si="1"/>
        <v>0</v>
      </c>
      <c r="BB98" s="147">
        <f t="shared" si="2"/>
        <v>0</v>
      </c>
      <c r="BC98" s="147">
        <f t="shared" si="3"/>
        <v>0</v>
      </c>
      <c r="BD98" s="147">
        <f t="shared" si="4"/>
        <v>0</v>
      </c>
      <c r="BE98" s="147">
        <f t="shared" si="5"/>
        <v>0</v>
      </c>
      <c r="CA98" s="181">
        <v>12</v>
      </c>
      <c r="CB98" s="181">
        <v>0</v>
      </c>
      <c r="CZ98" s="147">
        <v>0</v>
      </c>
    </row>
    <row r="99" spans="1:104">
      <c r="A99" s="175">
        <v>32</v>
      </c>
      <c r="B99" s="176" t="s">
        <v>2310</v>
      </c>
      <c r="C99" s="177" t="s">
        <v>2311</v>
      </c>
      <c r="D99" s="178" t="s">
        <v>12</v>
      </c>
      <c r="E99" s="179">
        <v>1</v>
      </c>
      <c r="F99" s="63"/>
      <c r="G99" s="180">
        <f t="shared" si="0"/>
        <v>0</v>
      </c>
      <c r="O99" s="174"/>
      <c r="AZ99" s="147">
        <v>1</v>
      </c>
      <c r="BA99" s="147">
        <f t="shared" si="1"/>
        <v>0</v>
      </c>
      <c r="BB99" s="147">
        <f t="shared" si="2"/>
        <v>0</v>
      </c>
      <c r="BC99" s="147">
        <f t="shared" si="3"/>
        <v>0</v>
      </c>
      <c r="BD99" s="147">
        <f t="shared" si="4"/>
        <v>0</v>
      </c>
      <c r="BE99" s="147">
        <f t="shared" si="5"/>
        <v>0</v>
      </c>
      <c r="CA99" s="181">
        <v>12</v>
      </c>
      <c r="CB99" s="181">
        <v>0</v>
      </c>
      <c r="CZ99" s="147">
        <v>0</v>
      </c>
    </row>
    <row r="100" spans="1:104">
      <c r="A100" s="175">
        <v>33</v>
      </c>
      <c r="B100" s="176" t="s">
        <v>2312</v>
      </c>
      <c r="C100" s="177" t="s">
        <v>2313</v>
      </c>
      <c r="D100" s="178" t="s">
        <v>12</v>
      </c>
      <c r="E100" s="179">
        <v>1</v>
      </c>
      <c r="F100" s="63"/>
      <c r="G100" s="180">
        <f t="shared" si="0"/>
        <v>0</v>
      </c>
      <c r="O100" s="174"/>
      <c r="AZ100" s="147">
        <v>1</v>
      </c>
      <c r="BA100" s="147">
        <f t="shared" si="1"/>
        <v>0</v>
      </c>
      <c r="BB100" s="147">
        <f t="shared" si="2"/>
        <v>0</v>
      </c>
      <c r="BC100" s="147">
        <f t="shared" si="3"/>
        <v>0</v>
      </c>
      <c r="BD100" s="147">
        <f t="shared" si="4"/>
        <v>0</v>
      </c>
      <c r="BE100" s="147">
        <f t="shared" si="5"/>
        <v>0</v>
      </c>
      <c r="CA100" s="181">
        <v>12</v>
      </c>
      <c r="CB100" s="181">
        <v>0</v>
      </c>
      <c r="CZ100" s="147">
        <v>0</v>
      </c>
    </row>
    <row r="101" spans="1:104">
      <c r="A101" s="175">
        <v>34</v>
      </c>
      <c r="B101" s="176" t="s">
        <v>2314</v>
      </c>
      <c r="C101" s="177" t="s">
        <v>2315</v>
      </c>
      <c r="D101" s="178" t="s">
        <v>12</v>
      </c>
      <c r="E101" s="179">
        <v>2</v>
      </c>
      <c r="F101" s="63"/>
      <c r="G101" s="180">
        <f t="shared" si="0"/>
        <v>0</v>
      </c>
      <c r="O101" s="174"/>
      <c r="AZ101" s="147">
        <v>1</v>
      </c>
      <c r="BA101" s="147">
        <f t="shared" si="1"/>
        <v>0</v>
      </c>
      <c r="BB101" s="147">
        <f t="shared" si="2"/>
        <v>0</v>
      </c>
      <c r="BC101" s="147">
        <f t="shared" si="3"/>
        <v>0</v>
      </c>
      <c r="BD101" s="147">
        <f t="shared" si="4"/>
        <v>0</v>
      </c>
      <c r="BE101" s="147">
        <f t="shared" si="5"/>
        <v>0</v>
      </c>
      <c r="CA101" s="181">
        <v>12</v>
      </c>
      <c r="CB101" s="181">
        <v>0</v>
      </c>
      <c r="CZ101" s="147">
        <v>0</v>
      </c>
    </row>
    <row r="102" spans="1:104" ht="22.5">
      <c r="A102" s="175">
        <v>35</v>
      </c>
      <c r="B102" s="176" t="s">
        <v>2316</v>
      </c>
      <c r="C102" s="177" t="s">
        <v>2317</v>
      </c>
      <c r="D102" s="178" t="s">
        <v>12</v>
      </c>
      <c r="E102" s="179">
        <v>1</v>
      </c>
      <c r="F102" s="63"/>
      <c r="G102" s="180">
        <f t="shared" si="0"/>
        <v>0</v>
      </c>
      <c r="O102" s="174"/>
      <c r="AZ102" s="147">
        <v>1</v>
      </c>
      <c r="BA102" s="147">
        <f t="shared" si="1"/>
        <v>0</v>
      </c>
      <c r="BB102" s="147">
        <f t="shared" si="2"/>
        <v>0</v>
      </c>
      <c r="BC102" s="147">
        <f t="shared" si="3"/>
        <v>0</v>
      </c>
      <c r="BD102" s="147">
        <f t="shared" si="4"/>
        <v>0</v>
      </c>
      <c r="BE102" s="147">
        <f t="shared" si="5"/>
        <v>0</v>
      </c>
      <c r="CA102" s="181">
        <v>12</v>
      </c>
      <c r="CB102" s="181">
        <v>0</v>
      </c>
      <c r="CZ102" s="147">
        <v>0</v>
      </c>
    </row>
    <row r="103" spans="1:104">
      <c r="A103" s="175">
        <v>36</v>
      </c>
      <c r="B103" s="176" t="s">
        <v>2318</v>
      </c>
      <c r="C103" s="177" t="s">
        <v>2319</v>
      </c>
      <c r="D103" s="178" t="s">
        <v>12</v>
      </c>
      <c r="E103" s="179">
        <v>1</v>
      </c>
      <c r="F103" s="63"/>
      <c r="G103" s="180">
        <f t="shared" si="0"/>
        <v>0</v>
      </c>
      <c r="O103" s="174"/>
      <c r="AZ103" s="147">
        <v>1</v>
      </c>
      <c r="BA103" s="147">
        <f t="shared" si="1"/>
        <v>0</v>
      </c>
      <c r="BB103" s="147">
        <f t="shared" si="2"/>
        <v>0</v>
      </c>
      <c r="BC103" s="147">
        <f t="shared" si="3"/>
        <v>0</v>
      </c>
      <c r="BD103" s="147">
        <f t="shared" si="4"/>
        <v>0</v>
      </c>
      <c r="BE103" s="147">
        <f t="shared" si="5"/>
        <v>0</v>
      </c>
      <c r="CA103" s="181">
        <v>12</v>
      </c>
      <c r="CB103" s="181">
        <v>0</v>
      </c>
      <c r="CZ103" s="147">
        <v>0</v>
      </c>
    </row>
    <row r="104" spans="1:104">
      <c r="A104" s="175">
        <v>37</v>
      </c>
      <c r="B104" s="176" t="s">
        <v>2320</v>
      </c>
      <c r="C104" s="177" t="s">
        <v>2321</v>
      </c>
      <c r="D104" s="178" t="s">
        <v>12</v>
      </c>
      <c r="E104" s="179">
        <v>1</v>
      </c>
      <c r="F104" s="63"/>
      <c r="G104" s="180">
        <f t="shared" si="0"/>
        <v>0</v>
      </c>
      <c r="O104" s="174"/>
      <c r="AZ104" s="147">
        <v>1</v>
      </c>
      <c r="BA104" s="147">
        <f t="shared" si="1"/>
        <v>0</v>
      </c>
      <c r="BB104" s="147">
        <f t="shared" si="2"/>
        <v>0</v>
      </c>
      <c r="BC104" s="147">
        <f t="shared" si="3"/>
        <v>0</v>
      </c>
      <c r="BD104" s="147">
        <f t="shared" si="4"/>
        <v>0</v>
      </c>
      <c r="BE104" s="147">
        <f t="shared" si="5"/>
        <v>0</v>
      </c>
      <c r="CA104" s="181">
        <v>12</v>
      </c>
      <c r="CB104" s="181">
        <v>0</v>
      </c>
      <c r="CZ104" s="147">
        <v>0</v>
      </c>
    </row>
    <row r="105" spans="1:104">
      <c r="A105" s="191"/>
      <c r="B105" s="192" t="s">
        <v>13</v>
      </c>
      <c r="C105" s="193" t="str">
        <f>CONCATENATE(B68," ",C68)</f>
        <v>801 Trubní vedení 1</v>
      </c>
      <c r="D105" s="194"/>
      <c r="E105" s="195"/>
      <c r="F105" s="196"/>
      <c r="G105" s="197">
        <f>SUM(G68:G104)</f>
        <v>0</v>
      </c>
      <c r="O105" s="174"/>
      <c r="BA105" s="198">
        <f>SUM(BA68:BA104)</f>
        <v>0</v>
      </c>
      <c r="BB105" s="198">
        <f>SUM(BB68:BB104)</f>
        <v>0</v>
      </c>
      <c r="BC105" s="198">
        <f>SUM(BC68:BC104)</f>
        <v>0</v>
      </c>
      <c r="BD105" s="198">
        <f>SUM(BD68:BD104)</f>
        <v>0</v>
      </c>
      <c r="BE105" s="198">
        <f>SUM(BE68:BE104)</f>
        <v>0</v>
      </c>
    </row>
    <row r="106" spans="1:104">
      <c r="A106" s="166" t="s">
        <v>9</v>
      </c>
      <c r="B106" s="167" t="s">
        <v>2322</v>
      </c>
      <c r="C106" s="168" t="s">
        <v>2323</v>
      </c>
      <c r="D106" s="169"/>
      <c r="E106" s="170"/>
      <c r="F106" s="171"/>
      <c r="G106" s="172"/>
      <c r="H106" s="173"/>
      <c r="I106" s="173"/>
      <c r="O106" s="174"/>
    </row>
    <row r="107" spans="1:104">
      <c r="A107" s="175">
        <v>38</v>
      </c>
      <c r="B107" s="176" t="s">
        <v>2324</v>
      </c>
      <c r="C107" s="177" t="s">
        <v>2325</v>
      </c>
      <c r="D107" s="178" t="s">
        <v>12</v>
      </c>
      <c r="E107" s="179">
        <v>1</v>
      </c>
      <c r="F107" s="63"/>
      <c r="G107" s="180">
        <f>E107*F107</f>
        <v>0</v>
      </c>
      <c r="O107" s="174"/>
      <c r="AZ107" s="147">
        <v>1</v>
      </c>
      <c r="BA107" s="147">
        <f>IF(AZ107=1,G107,0)</f>
        <v>0</v>
      </c>
      <c r="BB107" s="147">
        <f>IF(AZ107=2,G107,0)</f>
        <v>0</v>
      </c>
      <c r="BC107" s="147">
        <f>IF(AZ107=3,G107,0)</f>
        <v>0</v>
      </c>
      <c r="BD107" s="147">
        <f>IF(AZ107=4,G107,0)</f>
        <v>0</v>
      </c>
      <c r="BE107" s="147">
        <f>IF(AZ107=5,G107,0)</f>
        <v>0</v>
      </c>
      <c r="CA107" s="181">
        <v>12</v>
      </c>
      <c r="CB107" s="181">
        <v>0</v>
      </c>
      <c r="CZ107" s="147">
        <v>3</v>
      </c>
    </row>
    <row r="108" spans="1:104">
      <c r="A108" s="182"/>
      <c r="B108" s="188"/>
      <c r="C108" s="1283" t="s">
        <v>2326</v>
      </c>
      <c r="D108" s="1284"/>
      <c r="E108" s="1284"/>
      <c r="F108" s="1284"/>
      <c r="G108" s="1285"/>
      <c r="L108" s="187"/>
      <c r="O108" s="174"/>
    </row>
    <row r="109" spans="1:104">
      <c r="A109" s="175">
        <v>39</v>
      </c>
      <c r="B109" s="176" t="s">
        <v>2327</v>
      </c>
      <c r="C109" s="177" t="s">
        <v>2328</v>
      </c>
      <c r="D109" s="178" t="s">
        <v>12</v>
      </c>
      <c r="E109" s="179">
        <v>1</v>
      </c>
      <c r="F109" s="63"/>
      <c r="G109" s="180">
        <f>E109*F109</f>
        <v>0</v>
      </c>
      <c r="O109" s="174"/>
      <c r="AZ109" s="147">
        <v>1</v>
      </c>
      <c r="BA109" s="147">
        <f>IF(AZ109=1,G109,0)</f>
        <v>0</v>
      </c>
      <c r="BB109" s="147">
        <f>IF(AZ109=2,G109,0)</f>
        <v>0</v>
      </c>
      <c r="BC109" s="147">
        <f>IF(AZ109=3,G109,0)</f>
        <v>0</v>
      </c>
      <c r="BD109" s="147">
        <f>IF(AZ109=4,G109,0)</f>
        <v>0</v>
      </c>
      <c r="BE109" s="147">
        <f>IF(AZ109=5,G109,0)</f>
        <v>0</v>
      </c>
      <c r="CA109" s="181">
        <v>12</v>
      </c>
      <c r="CB109" s="181">
        <v>0</v>
      </c>
      <c r="CZ109" s="147">
        <v>3</v>
      </c>
    </row>
    <row r="110" spans="1:104">
      <c r="A110" s="182"/>
      <c r="B110" s="188"/>
      <c r="C110" s="1283" t="s">
        <v>2326</v>
      </c>
      <c r="D110" s="1284"/>
      <c r="E110" s="1284"/>
      <c r="F110" s="1284"/>
      <c r="G110" s="1285"/>
      <c r="L110" s="187"/>
      <c r="O110" s="174"/>
    </row>
    <row r="111" spans="1:104">
      <c r="A111" s="175">
        <v>40</v>
      </c>
      <c r="B111" s="176" t="s">
        <v>2329</v>
      </c>
      <c r="C111" s="177" t="s">
        <v>2330</v>
      </c>
      <c r="D111" s="178" t="s">
        <v>12</v>
      </c>
      <c r="E111" s="179">
        <v>1</v>
      </c>
      <c r="F111" s="63"/>
      <c r="G111" s="180">
        <f>E111*F111</f>
        <v>0</v>
      </c>
      <c r="O111" s="174"/>
      <c r="AZ111" s="147">
        <v>1</v>
      </c>
      <c r="BA111" s="147">
        <f>IF(AZ111=1,G111,0)</f>
        <v>0</v>
      </c>
      <c r="BB111" s="147">
        <f>IF(AZ111=2,G111,0)</f>
        <v>0</v>
      </c>
      <c r="BC111" s="147">
        <f>IF(AZ111=3,G111,0)</f>
        <v>0</v>
      </c>
      <c r="BD111" s="147">
        <f>IF(AZ111=4,G111,0)</f>
        <v>0</v>
      </c>
      <c r="BE111" s="147">
        <f>IF(AZ111=5,G111,0)</f>
        <v>0</v>
      </c>
      <c r="CA111" s="181">
        <v>12</v>
      </c>
      <c r="CB111" s="181">
        <v>0</v>
      </c>
      <c r="CZ111" s="147">
        <v>2.5</v>
      </c>
    </row>
    <row r="112" spans="1:104">
      <c r="A112" s="182"/>
      <c r="B112" s="188"/>
      <c r="C112" s="1283" t="s">
        <v>2326</v>
      </c>
      <c r="D112" s="1284"/>
      <c r="E112" s="1284"/>
      <c r="F112" s="1284"/>
      <c r="G112" s="1285"/>
      <c r="L112" s="187"/>
      <c r="O112" s="174"/>
    </row>
    <row r="113" spans="1:104">
      <c r="A113" s="175">
        <v>41</v>
      </c>
      <c r="B113" s="176" t="s">
        <v>2331</v>
      </c>
      <c r="C113" s="177" t="s">
        <v>2332</v>
      </c>
      <c r="D113" s="178" t="s">
        <v>12</v>
      </c>
      <c r="E113" s="179">
        <v>1</v>
      </c>
      <c r="F113" s="63"/>
      <c r="G113" s="180">
        <f>E113*F113</f>
        <v>0</v>
      </c>
      <c r="O113" s="174"/>
      <c r="AZ113" s="147">
        <v>1</v>
      </c>
      <c r="BA113" s="147">
        <f>IF(AZ113=1,G113,0)</f>
        <v>0</v>
      </c>
      <c r="BB113" s="147">
        <f>IF(AZ113=2,G113,0)</f>
        <v>0</v>
      </c>
      <c r="BC113" s="147">
        <f>IF(AZ113=3,G113,0)</f>
        <v>0</v>
      </c>
      <c r="BD113" s="147">
        <f>IF(AZ113=4,G113,0)</f>
        <v>0</v>
      </c>
      <c r="BE113" s="147">
        <f>IF(AZ113=5,G113,0)</f>
        <v>0</v>
      </c>
      <c r="CA113" s="181">
        <v>12</v>
      </c>
      <c r="CB113" s="181">
        <v>0</v>
      </c>
      <c r="CZ113" s="147">
        <v>2.5</v>
      </c>
    </row>
    <row r="114" spans="1:104">
      <c r="A114" s="182"/>
      <c r="B114" s="188"/>
      <c r="C114" s="1283" t="s">
        <v>2326</v>
      </c>
      <c r="D114" s="1284"/>
      <c r="E114" s="1284"/>
      <c r="F114" s="1284"/>
      <c r="G114" s="1285"/>
      <c r="L114" s="187"/>
      <c r="O114" s="174"/>
    </row>
    <row r="115" spans="1:104">
      <c r="A115" s="175">
        <v>42</v>
      </c>
      <c r="B115" s="176" t="s">
        <v>2333</v>
      </c>
      <c r="C115" s="177" t="s">
        <v>2334</v>
      </c>
      <c r="D115" s="178" t="s">
        <v>597</v>
      </c>
      <c r="E115" s="179">
        <v>3</v>
      </c>
      <c r="F115" s="63"/>
      <c r="G115" s="180">
        <f>E115*F115</f>
        <v>0</v>
      </c>
      <c r="O115" s="174"/>
      <c r="AZ115" s="147">
        <v>1</v>
      </c>
      <c r="BA115" s="147">
        <f>IF(AZ115=1,G115,0)</f>
        <v>0</v>
      </c>
      <c r="BB115" s="147">
        <f>IF(AZ115=2,G115,0)</f>
        <v>0</v>
      </c>
      <c r="BC115" s="147">
        <f>IF(AZ115=3,G115,0)</f>
        <v>0</v>
      </c>
      <c r="BD115" s="147">
        <f>IF(AZ115=4,G115,0)</f>
        <v>0</v>
      </c>
      <c r="BE115" s="147">
        <f>IF(AZ115=5,G115,0)</f>
        <v>0</v>
      </c>
      <c r="CA115" s="181">
        <v>12</v>
      </c>
      <c r="CB115" s="181">
        <v>0</v>
      </c>
      <c r="CZ115" s="147">
        <v>0</v>
      </c>
    </row>
    <row r="116" spans="1:104">
      <c r="A116" s="182"/>
      <c r="B116" s="188"/>
      <c r="C116" s="1283" t="s">
        <v>2335</v>
      </c>
      <c r="D116" s="1284"/>
      <c r="E116" s="1284"/>
      <c r="F116" s="1284"/>
      <c r="G116" s="1285"/>
      <c r="L116" s="187"/>
      <c r="O116" s="174"/>
    </row>
    <row r="117" spans="1:104">
      <c r="A117" s="182"/>
      <c r="B117" s="188"/>
      <c r="C117" s="1283" t="s">
        <v>2336</v>
      </c>
      <c r="D117" s="1284"/>
      <c r="E117" s="1284"/>
      <c r="F117" s="1284"/>
      <c r="G117" s="1285"/>
      <c r="L117" s="187"/>
      <c r="O117" s="174"/>
    </row>
    <row r="118" spans="1:104">
      <c r="A118" s="182"/>
      <c r="B118" s="188"/>
      <c r="C118" s="1283" t="s">
        <v>2337</v>
      </c>
      <c r="D118" s="1284"/>
      <c r="E118" s="1284"/>
      <c r="F118" s="1284"/>
      <c r="G118" s="1285"/>
      <c r="L118" s="187"/>
      <c r="O118" s="174"/>
    </row>
    <row r="119" spans="1:104">
      <c r="A119" s="182"/>
      <c r="B119" s="188"/>
      <c r="C119" s="1283" t="s">
        <v>2338</v>
      </c>
      <c r="D119" s="1284"/>
      <c r="E119" s="1284"/>
      <c r="F119" s="1284"/>
      <c r="G119" s="1285"/>
      <c r="L119" s="187"/>
      <c r="O119" s="174"/>
    </row>
    <row r="120" spans="1:104">
      <c r="A120" s="182"/>
      <c r="B120" s="188"/>
      <c r="C120" s="1283" t="s">
        <v>2339</v>
      </c>
      <c r="D120" s="1284"/>
      <c r="E120" s="1284"/>
      <c r="F120" s="1284"/>
      <c r="G120" s="1285"/>
      <c r="L120" s="187"/>
      <c r="O120" s="174"/>
    </row>
    <row r="121" spans="1:104">
      <c r="A121" s="175">
        <v>43</v>
      </c>
      <c r="B121" s="176" t="s">
        <v>2340</v>
      </c>
      <c r="C121" s="177" t="s">
        <v>2341</v>
      </c>
      <c r="D121" s="178" t="s">
        <v>105</v>
      </c>
      <c r="E121" s="179">
        <v>150</v>
      </c>
      <c r="F121" s="63"/>
      <c r="G121" s="180">
        <f>E121*F121</f>
        <v>0</v>
      </c>
      <c r="O121" s="174"/>
      <c r="AZ121" s="147">
        <v>1</v>
      </c>
      <c r="BA121" s="147">
        <f>IF(AZ121=1,G121,0)</f>
        <v>0</v>
      </c>
      <c r="BB121" s="147">
        <f>IF(AZ121=2,G121,0)</f>
        <v>0</v>
      </c>
      <c r="BC121" s="147">
        <f>IF(AZ121=3,G121,0)</f>
        <v>0</v>
      </c>
      <c r="BD121" s="147">
        <f>IF(AZ121=4,G121,0)</f>
        <v>0</v>
      </c>
      <c r="BE121" s="147">
        <f>IF(AZ121=5,G121,0)</f>
        <v>0</v>
      </c>
      <c r="CA121" s="181">
        <v>12</v>
      </c>
      <c r="CB121" s="181">
        <v>0</v>
      </c>
      <c r="CZ121" s="147">
        <v>0</v>
      </c>
    </row>
    <row r="122" spans="1:104" ht="22.5">
      <c r="A122" s="175">
        <v>44</v>
      </c>
      <c r="B122" s="176" t="s">
        <v>2342</v>
      </c>
      <c r="C122" s="177" t="s">
        <v>2343</v>
      </c>
      <c r="D122" s="178" t="s">
        <v>105</v>
      </c>
      <c r="E122" s="179">
        <v>148.71</v>
      </c>
      <c r="F122" s="63"/>
      <c r="G122" s="180">
        <f>E122*F122</f>
        <v>0</v>
      </c>
      <c r="O122" s="174"/>
      <c r="AZ122" s="147">
        <v>1</v>
      </c>
      <c r="BA122" s="147">
        <f>IF(AZ122=1,G122,0)</f>
        <v>0</v>
      </c>
      <c r="BB122" s="147">
        <f>IF(AZ122=2,G122,0)</f>
        <v>0</v>
      </c>
      <c r="BC122" s="147">
        <f>IF(AZ122=3,G122,0)</f>
        <v>0</v>
      </c>
      <c r="BD122" s="147">
        <f>IF(AZ122=4,G122,0)</f>
        <v>0</v>
      </c>
      <c r="BE122" s="147">
        <f>IF(AZ122=5,G122,0)</f>
        <v>0</v>
      </c>
      <c r="CA122" s="181">
        <v>12</v>
      </c>
      <c r="CB122" s="181">
        <v>0</v>
      </c>
      <c r="CZ122" s="147">
        <v>0</v>
      </c>
    </row>
    <row r="123" spans="1:104" ht="22.5">
      <c r="A123" s="175">
        <v>45</v>
      </c>
      <c r="B123" s="176" t="s">
        <v>2344</v>
      </c>
      <c r="C123" s="177" t="s">
        <v>2345</v>
      </c>
      <c r="D123" s="178" t="s">
        <v>12</v>
      </c>
      <c r="E123" s="179">
        <v>4</v>
      </c>
      <c r="F123" s="63"/>
      <c r="G123" s="180">
        <f>E123*F123</f>
        <v>0</v>
      </c>
      <c r="O123" s="174"/>
      <c r="AZ123" s="147">
        <v>1</v>
      </c>
      <c r="BA123" s="147">
        <f>IF(AZ123=1,G123,0)</f>
        <v>0</v>
      </c>
      <c r="BB123" s="147">
        <f>IF(AZ123=2,G123,0)</f>
        <v>0</v>
      </c>
      <c r="BC123" s="147">
        <f>IF(AZ123=3,G123,0)</f>
        <v>0</v>
      </c>
      <c r="BD123" s="147">
        <f>IF(AZ123=4,G123,0)</f>
        <v>0</v>
      </c>
      <c r="BE123" s="147">
        <f>IF(AZ123=5,G123,0)</f>
        <v>0</v>
      </c>
      <c r="CA123" s="181">
        <v>12</v>
      </c>
      <c r="CB123" s="181">
        <v>0</v>
      </c>
      <c r="CZ123" s="147">
        <v>0</v>
      </c>
    </row>
    <row r="124" spans="1:104">
      <c r="A124" s="175">
        <v>46</v>
      </c>
      <c r="B124" s="176" t="s">
        <v>2346</v>
      </c>
      <c r="C124" s="177" t="s">
        <v>2347</v>
      </c>
      <c r="D124" s="178" t="s">
        <v>105</v>
      </c>
      <c r="E124" s="179">
        <v>148.71</v>
      </c>
      <c r="F124" s="63"/>
      <c r="G124" s="180">
        <f>E124*F124</f>
        <v>0</v>
      </c>
      <c r="O124" s="174"/>
      <c r="AZ124" s="147">
        <v>1</v>
      </c>
      <c r="BA124" s="147">
        <f>IF(AZ124=1,G124,0)</f>
        <v>0</v>
      </c>
      <c r="BB124" s="147">
        <f>IF(AZ124=2,G124,0)</f>
        <v>0</v>
      </c>
      <c r="BC124" s="147">
        <f>IF(AZ124=3,G124,0)</f>
        <v>0</v>
      </c>
      <c r="BD124" s="147">
        <f>IF(AZ124=4,G124,0)</f>
        <v>0</v>
      </c>
      <c r="BE124" s="147">
        <f>IF(AZ124=5,G124,0)</f>
        <v>0</v>
      </c>
      <c r="CA124" s="181">
        <v>12</v>
      </c>
      <c r="CB124" s="181">
        <v>0</v>
      </c>
      <c r="CZ124" s="147">
        <v>0</v>
      </c>
    </row>
    <row r="125" spans="1:104">
      <c r="A125" s="182"/>
      <c r="B125" s="183"/>
      <c r="C125" s="1291" t="s">
        <v>2348</v>
      </c>
      <c r="D125" s="1292"/>
      <c r="E125" s="184">
        <v>148.71</v>
      </c>
      <c r="F125" s="185"/>
      <c r="G125" s="186"/>
      <c r="M125" s="187"/>
      <c r="O125" s="174"/>
    </row>
    <row r="126" spans="1:104">
      <c r="A126" s="175">
        <v>47</v>
      </c>
      <c r="B126" s="176" t="s">
        <v>2349</v>
      </c>
      <c r="C126" s="177" t="s">
        <v>2350</v>
      </c>
      <c r="D126" s="178" t="s">
        <v>105</v>
      </c>
      <c r="E126" s="179">
        <v>148.71</v>
      </c>
      <c r="F126" s="63"/>
      <c r="G126" s="180">
        <f>E126*F126</f>
        <v>0</v>
      </c>
      <c r="O126" s="174"/>
      <c r="AZ126" s="147">
        <v>1</v>
      </c>
      <c r="BA126" s="147">
        <f>IF(AZ126=1,G126,0)</f>
        <v>0</v>
      </c>
      <c r="BB126" s="147">
        <f>IF(AZ126=2,G126,0)</f>
        <v>0</v>
      </c>
      <c r="BC126" s="147">
        <f>IF(AZ126=3,G126,0)</f>
        <v>0</v>
      </c>
      <c r="BD126" s="147">
        <f>IF(AZ126=4,G126,0)</f>
        <v>0</v>
      </c>
      <c r="BE126" s="147">
        <f>IF(AZ126=5,G126,0)</f>
        <v>0</v>
      </c>
      <c r="CA126" s="181">
        <v>12</v>
      </c>
      <c r="CB126" s="181">
        <v>0</v>
      </c>
      <c r="CZ126" s="147">
        <v>0</v>
      </c>
    </row>
    <row r="127" spans="1:104">
      <c r="A127" s="175">
        <v>48</v>
      </c>
      <c r="B127" s="176" t="s">
        <v>2351</v>
      </c>
      <c r="C127" s="177" t="s">
        <v>2352</v>
      </c>
      <c r="D127" s="178" t="s">
        <v>105</v>
      </c>
      <c r="E127" s="179">
        <v>148.71</v>
      </c>
      <c r="F127" s="63"/>
      <c r="G127" s="180">
        <f>E127*F127</f>
        <v>0</v>
      </c>
      <c r="O127" s="174"/>
      <c r="AZ127" s="147">
        <v>1</v>
      </c>
      <c r="BA127" s="147">
        <f>IF(AZ127=1,G127,0)</f>
        <v>0</v>
      </c>
      <c r="BB127" s="147">
        <f>IF(AZ127=2,G127,0)</f>
        <v>0</v>
      </c>
      <c r="BC127" s="147">
        <f>IF(AZ127=3,G127,0)</f>
        <v>0</v>
      </c>
      <c r="BD127" s="147">
        <f>IF(AZ127=4,G127,0)</f>
        <v>0</v>
      </c>
      <c r="BE127" s="147">
        <f>IF(AZ127=5,G127,0)</f>
        <v>0</v>
      </c>
      <c r="CA127" s="181">
        <v>12</v>
      </c>
      <c r="CB127" s="181">
        <v>0</v>
      </c>
      <c r="CZ127" s="147">
        <v>0</v>
      </c>
    </row>
    <row r="128" spans="1:104">
      <c r="A128" s="175">
        <v>49</v>
      </c>
      <c r="B128" s="176" t="s">
        <v>2353</v>
      </c>
      <c r="C128" s="177" t="s">
        <v>2354</v>
      </c>
      <c r="D128" s="178" t="s">
        <v>105</v>
      </c>
      <c r="E128" s="179">
        <v>148.71</v>
      </c>
      <c r="F128" s="63"/>
      <c r="G128" s="180">
        <f>E128*F128</f>
        <v>0</v>
      </c>
      <c r="O128" s="174"/>
      <c r="AZ128" s="147">
        <v>1</v>
      </c>
      <c r="BA128" s="147">
        <f>IF(AZ128=1,G128,0)</f>
        <v>0</v>
      </c>
      <c r="BB128" s="147">
        <f>IF(AZ128=2,G128,0)</f>
        <v>0</v>
      </c>
      <c r="BC128" s="147">
        <f>IF(AZ128=3,G128,0)</f>
        <v>0</v>
      </c>
      <c r="BD128" s="147">
        <f>IF(AZ128=4,G128,0)</f>
        <v>0</v>
      </c>
      <c r="BE128" s="147">
        <f>IF(AZ128=5,G128,0)</f>
        <v>0</v>
      </c>
      <c r="CA128" s="181">
        <v>12</v>
      </c>
      <c r="CB128" s="181">
        <v>0</v>
      </c>
      <c r="CZ128" s="147">
        <v>0</v>
      </c>
    </row>
    <row r="129" spans="1:104">
      <c r="A129" s="191"/>
      <c r="B129" s="192" t="s">
        <v>13</v>
      </c>
      <c r="C129" s="193" t="str">
        <f>CONCATENATE(B106," ",C106)</f>
        <v>89 Ostatní konstrukce na trubním vedení</v>
      </c>
      <c r="D129" s="194"/>
      <c r="E129" s="195"/>
      <c r="F129" s="196"/>
      <c r="G129" s="197">
        <f>SUM(G106:G128)</f>
        <v>0</v>
      </c>
      <c r="O129" s="174"/>
      <c r="BA129" s="198">
        <f>SUM(BA106:BA128)</f>
        <v>0</v>
      </c>
      <c r="BB129" s="198">
        <f>SUM(BB106:BB128)</f>
        <v>0</v>
      </c>
      <c r="BC129" s="198">
        <f>SUM(BC106:BC128)</f>
        <v>0</v>
      </c>
      <c r="BD129" s="198">
        <f>SUM(BD106:BD128)</f>
        <v>0</v>
      </c>
      <c r="BE129" s="198">
        <f>SUM(BE106:BE128)</f>
        <v>0</v>
      </c>
    </row>
    <row r="130" spans="1:104">
      <c r="A130" s="166" t="s">
        <v>9</v>
      </c>
      <c r="B130" s="167" t="s">
        <v>305</v>
      </c>
      <c r="C130" s="168" t="s">
        <v>306</v>
      </c>
      <c r="D130" s="169"/>
      <c r="E130" s="170"/>
      <c r="F130" s="171"/>
      <c r="G130" s="172"/>
      <c r="H130" s="173"/>
      <c r="I130" s="173"/>
      <c r="O130" s="174"/>
    </row>
    <row r="131" spans="1:104">
      <c r="A131" s="175">
        <v>50</v>
      </c>
      <c r="B131" s="176" t="s">
        <v>2355</v>
      </c>
      <c r="C131" s="177" t="s">
        <v>2356</v>
      </c>
      <c r="D131" s="178" t="s">
        <v>548</v>
      </c>
      <c r="E131" s="179">
        <v>1</v>
      </c>
      <c r="F131" s="63"/>
      <c r="G131" s="180">
        <f>E131*F131</f>
        <v>0</v>
      </c>
      <c r="O131" s="174"/>
      <c r="AZ131" s="147">
        <v>1</v>
      </c>
      <c r="BA131" s="147">
        <f>IF(AZ131=1,G131,0)</f>
        <v>0</v>
      </c>
      <c r="BB131" s="147">
        <f>IF(AZ131=2,G131,0)</f>
        <v>0</v>
      </c>
      <c r="BC131" s="147">
        <f>IF(AZ131=3,G131,0)</f>
        <v>0</v>
      </c>
      <c r="BD131" s="147">
        <f>IF(AZ131=4,G131,0)</f>
        <v>0</v>
      </c>
      <c r="BE131" s="147">
        <f>IF(AZ131=5,G131,0)</f>
        <v>0</v>
      </c>
      <c r="CA131" s="181">
        <v>12</v>
      </c>
      <c r="CB131" s="181">
        <v>0</v>
      </c>
      <c r="CZ131" s="147">
        <v>0</v>
      </c>
    </row>
    <row r="132" spans="1:104">
      <c r="A132" s="191"/>
      <c r="B132" s="192" t="s">
        <v>13</v>
      </c>
      <c r="C132" s="193" t="str">
        <f>CONCATENATE(B130," ",C130)</f>
        <v>9 Ostatní konstrukce, bourání</v>
      </c>
      <c r="D132" s="194"/>
      <c r="E132" s="195"/>
      <c r="F132" s="196"/>
      <c r="G132" s="197">
        <f>SUM(G130:G131)</f>
        <v>0</v>
      </c>
      <c r="O132" s="174"/>
      <c r="BA132" s="198">
        <f>SUM(BA130:BA131)</f>
        <v>0</v>
      </c>
      <c r="BB132" s="198">
        <f>SUM(BB130:BB131)</f>
        <v>0</v>
      </c>
      <c r="BC132" s="198">
        <f>SUM(BC130:BC131)</f>
        <v>0</v>
      </c>
      <c r="BD132" s="198">
        <f>SUM(BD130:BD131)</f>
        <v>0</v>
      </c>
      <c r="BE132" s="198">
        <f>SUM(BE130:BE131)</f>
        <v>0</v>
      </c>
    </row>
    <row r="133" spans="1:104">
      <c r="A133" s="166" t="s">
        <v>9</v>
      </c>
      <c r="B133" s="167" t="s">
        <v>342</v>
      </c>
      <c r="C133" s="168" t="s">
        <v>343</v>
      </c>
      <c r="D133" s="169"/>
      <c r="E133" s="170"/>
      <c r="F133" s="171"/>
      <c r="G133" s="172"/>
      <c r="H133" s="173"/>
      <c r="I133" s="173"/>
      <c r="O133" s="174"/>
    </row>
    <row r="134" spans="1:104">
      <c r="A134" s="175">
        <v>51</v>
      </c>
      <c r="B134" s="176" t="s">
        <v>2357</v>
      </c>
      <c r="C134" s="177" t="s">
        <v>2358</v>
      </c>
      <c r="D134" s="178" t="s">
        <v>105</v>
      </c>
      <c r="E134" s="179">
        <v>27</v>
      </c>
      <c r="F134" s="63"/>
      <c r="G134" s="180">
        <f>E134*F134</f>
        <v>0</v>
      </c>
      <c r="O134" s="174"/>
      <c r="AZ134" s="147">
        <v>1</v>
      </c>
      <c r="BA134" s="147">
        <f>IF(AZ134=1,G134,0)</f>
        <v>0</v>
      </c>
      <c r="BB134" s="147">
        <f>IF(AZ134=2,G134,0)</f>
        <v>0</v>
      </c>
      <c r="BC134" s="147">
        <f>IF(AZ134=3,G134,0)</f>
        <v>0</v>
      </c>
      <c r="BD134" s="147">
        <f>IF(AZ134=4,G134,0)</f>
        <v>0</v>
      </c>
      <c r="BE134" s="147">
        <f>IF(AZ134=5,G134,0)</f>
        <v>0</v>
      </c>
      <c r="CA134" s="181">
        <v>1</v>
      </c>
      <c r="CB134" s="181">
        <v>1</v>
      </c>
      <c r="CZ134" s="147">
        <v>5.9000000000000003E-4</v>
      </c>
    </row>
    <row r="135" spans="1:104">
      <c r="A135" s="182"/>
      <c r="B135" s="183"/>
      <c r="C135" s="1291" t="s">
        <v>2359</v>
      </c>
      <c r="D135" s="1292"/>
      <c r="E135" s="184">
        <v>27</v>
      </c>
      <c r="F135" s="185"/>
      <c r="G135" s="186"/>
      <c r="M135" s="187"/>
      <c r="O135" s="174"/>
    </row>
    <row r="136" spans="1:104">
      <c r="A136" s="175">
        <v>52</v>
      </c>
      <c r="B136" s="176" t="s">
        <v>2360</v>
      </c>
      <c r="C136" s="177" t="s">
        <v>2361</v>
      </c>
      <c r="D136" s="178" t="s">
        <v>105</v>
      </c>
      <c r="E136" s="179">
        <v>27</v>
      </c>
      <c r="F136" s="63"/>
      <c r="G136" s="180">
        <f>E136*F136</f>
        <v>0</v>
      </c>
      <c r="O136" s="174"/>
      <c r="AZ136" s="147">
        <v>1</v>
      </c>
      <c r="BA136" s="147">
        <f>IF(AZ136=1,G136,0)</f>
        <v>0</v>
      </c>
      <c r="BB136" s="147">
        <f>IF(AZ136=2,G136,0)</f>
        <v>0</v>
      </c>
      <c r="BC136" s="147">
        <f>IF(AZ136=3,G136,0)</f>
        <v>0</v>
      </c>
      <c r="BD136" s="147">
        <f>IF(AZ136=4,G136,0)</f>
        <v>0</v>
      </c>
      <c r="BE136" s="147">
        <f>IF(AZ136=5,G136,0)</f>
        <v>0</v>
      </c>
      <c r="CA136" s="181">
        <v>1</v>
      </c>
      <c r="CB136" s="181">
        <v>1</v>
      </c>
      <c r="CZ136" s="147">
        <v>5.9000000000000003E-4</v>
      </c>
    </row>
    <row r="137" spans="1:104">
      <c r="A137" s="175">
        <v>53</v>
      </c>
      <c r="B137" s="176" t="s">
        <v>2362</v>
      </c>
      <c r="C137" s="177" t="s">
        <v>2363</v>
      </c>
      <c r="D137" s="178" t="s">
        <v>105</v>
      </c>
      <c r="E137" s="179">
        <v>93</v>
      </c>
      <c r="F137" s="63"/>
      <c r="G137" s="180">
        <f>E137*F137</f>
        <v>0</v>
      </c>
      <c r="O137" s="174"/>
      <c r="AZ137" s="147">
        <v>1</v>
      </c>
      <c r="BA137" s="147">
        <f>IF(AZ137=1,G137,0)</f>
        <v>0</v>
      </c>
      <c r="BB137" s="147">
        <f>IF(AZ137=2,G137,0)</f>
        <v>0</v>
      </c>
      <c r="BC137" s="147">
        <f>IF(AZ137=3,G137,0)</f>
        <v>0</v>
      </c>
      <c r="BD137" s="147">
        <f>IF(AZ137=4,G137,0)</f>
        <v>0</v>
      </c>
      <c r="BE137" s="147">
        <f>IF(AZ137=5,G137,0)</f>
        <v>0</v>
      </c>
      <c r="CA137" s="181">
        <v>1</v>
      </c>
      <c r="CB137" s="181">
        <v>1</v>
      </c>
      <c r="CZ137" s="147">
        <v>5.9000000000000003E-4</v>
      </c>
    </row>
    <row r="138" spans="1:104">
      <c r="A138" s="182"/>
      <c r="B138" s="183"/>
      <c r="C138" s="1291" t="s">
        <v>2364</v>
      </c>
      <c r="D138" s="1292"/>
      <c r="E138" s="184">
        <v>93</v>
      </c>
      <c r="F138" s="185"/>
      <c r="G138" s="186"/>
      <c r="M138" s="187"/>
      <c r="O138" s="174"/>
    </row>
    <row r="139" spans="1:104">
      <c r="A139" s="175">
        <v>54</v>
      </c>
      <c r="B139" s="176" t="s">
        <v>2365</v>
      </c>
      <c r="C139" s="177" t="s">
        <v>2366</v>
      </c>
      <c r="D139" s="178" t="s">
        <v>12</v>
      </c>
      <c r="E139" s="179">
        <v>4</v>
      </c>
      <c r="F139" s="63"/>
      <c r="G139" s="180">
        <f>E139*F139</f>
        <v>0</v>
      </c>
      <c r="O139" s="174"/>
      <c r="AZ139" s="147">
        <v>1</v>
      </c>
      <c r="BA139" s="147">
        <f>IF(AZ139=1,G139,0)</f>
        <v>0</v>
      </c>
      <c r="BB139" s="147">
        <f>IF(AZ139=2,G139,0)</f>
        <v>0</v>
      </c>
      <c r="BC139" s="147">
        <f>IF(AZ139=3,G139,0)</f>
        <v>0</v>
      </c>
      <c r="BD139" s="147">
        <f>IF(AZ139=4,G139,0)</f>
        <v>0</v>
      </c>
      <c r="BE139" s="147">
        <f>IF(AZ139=5,G139,0)</f>
        <v>0</v>
      </c>
      <c r="CA139" s="181">
        <v>12</v>
      </c>
      <c r="CB139" s="181">
        <v>0</v>
      </c>
      <c r="CZ139" s="147">
        <v>0</v>
      </c>
    </row>
    <row r="140" spans="1:104">
      <c r="A140" s="175">
        <v>55</v>
      </c>
      <c r="B140" s="176" t="s">
        <v>2367</v>
      </c>
      <c r="C140" s="177" t="s">
        <v>2368</v>
      </c>
      <c r="D140" s="178" t="s">
        <v>597</v>
      </c>
      <c r="E140" s="179">
        <v>3</v>
      </c>
      <c r="F140" s="63"/>
      <c r="G140" s="180">
        <f>E140*F140</f>
        <v>0</v>
      </c>
      <c r="O140" s="174"/>
      <c r="AZ140" s="147">
        <v>1</v>
      </c>
      <c r="BA140" s="147">
        <f>IF(AZ140=1,G140,0)</f>
        <v>0</v>
      </c>
      <c r="BB140" s="147">
        <f>IF(AZ140=2,G140,0)</f>
        <v>0</v>
      </c>
      <c r="BC140" s="147">
        <f>IF(AZ140=3,G140,0)</f>
        <v>0</v>
      </c>
      <c r="BD140" s="147">
        <f>IF(AZ140=4,G140,0)</f>
        <v>0</v>
      </c>
      <c r="BE140" s="147">
        <f>IF(AZ140=5,G140,0)</f>
        <v>0</v>
      </c>
      <c r="CA140" s="181">
        <v>12</v>
      </c>
      <c r="CB140" s="181">
        <v>0</v>
      </c>
      <c r="CZ140" s="147">
        <v>0</v>
      </c>
    </row>
    <row r="141" spans="1:104">
      <c r="A141" s="182"/>
      <c r="B141" s="188"/>
      <c r="C141" s="1283" t="s">
        <v>2369</v>
      </c>
      <c r="D141" s="1284"/>
      <c r="E141" s="1284"/>
      <c r="F141" s="1284"/>
      <c r="G141" s="1285"/>
      <c r="L141" s="187"/>
      <c r="O141" s="174"/>
    </row>
    <row r="142" spans="1:104">
      <c r="A142" s="182"/>
      <c r="B142" s="188"/>
      <c r="C142" s="1283" t="s">
        <v>2370</v>
      </c>
      <c r="D142" s="1284"/>
      <c r="E142" s="1284"/>
      <c r="F142" s="1284"/>
      <c r="G142" s="1285"/>
      <c r="L142" s="187"/>
      <c r="O142" s="174"/>
    </row>
    <row r="143" spans="1:104">
      <c r="A143" s="182"/>
      <c r="B143" s="188"/>
      <c r="C143" s="1283" t="s">
        <v>2371</v>
      </c>
      <c r="D143" s="1284"/>
      <c r="E143" s="1284"/>
      <c r="F143" s="1284"/>
      <c r="G143" s="1285"/>
      <c r="L143" s="187"/>
      <c r="O143" s="174"/>
    </row>
    <row r="144" spans="1:104">
      <c r="A144" s="175">
        <v>56</v>
      </c>
      <c r="B144" s="176" t="s">
        <v>398</v>
      </c>
      <c r="C144" s="177" t="s">
        <v>399</v>
      </c>
      <c r="D144" s="178" t="s">
        <v>30</v>
      </c>
      <c r="E144" s="179">
        <v>33.441000000000003</v>
      </c>
      <c r="F144" s="63"/>
      <c r="G144" s="180">
        <f>E144*F144</f>
        <v>0</v>
      </c>
      <c r="O144" s="174"/>
      <c r="AZ144" s="147">
        <v>1</v>
      </c>
      <c r="BA144" s="147">
        <f>IF(AZ144=1,G144,0)</f>
        <v>0</v>
      </c>
      <c r="BB144" s="147">
        <f>IF(AZ144=2,G144,0)</f>
        <v>0</v>
      </c>
      <c r="BC144" s="147">
        <f>IF(AZ144=3,G144,0)</f>
        <v>0</v>
      </c>
      <c r="BD144" s="147">
        <f>IF(AZ144=4,G144,0)</f>
        <v>0</v>
      </c>
      <c r="BE144" s="147">
        <f>IF(AZ144=5,G144,0)</f>
        <v>0</v>
      </c>
      <c r="CA144" s="181">
        <v>8</v>
      </c>
      <c r="CB144" s="181">
        <v>0</v>
      </c>
      <c r="CZ144" s="147">
        <v>0</v>
      </c>
    </row>
    <row r="145" spans="1:104">
      <c r="A145" s="175">
        <v>57</v>
      </c>
      <c r="B145" s="176" t="s">
        <v>400</v>
      </c>
      <c r="C145" s="177" t="s">
        <v>401</v>
      </c>
      <c r="D145" s="178" t="s">
        <v>30</v>
      </c>
      <c r="E145" s="179">
        <v>635.37900000000002</v>
      </c>
      <c r="F145" s="63"/>
      <c r="G145" s="180">
        <f>E145*F145</f>
        <v>0</v>
      </c>
      <c r="O145" s="174"/>
      <c r="AZ145" s="147">
        <v>1</v>
      </c>
      <c r="BA145" s="147">
        <f>IF(AZ145=1,G145,0)</f>
        <v>0</v>
      </c>
      <c r="BB145" s="147">
        <f>IF(AZ145=2,G145,0)</f>
        <v>0</v>
      </c>
      <c r="BC145" s="147">
        <f>IF(AZ145=3,G145,0)</f>
        <v>0</v>
      </c>
      <c r="BD145" s="147">
        <f>IF(AZ145=4,G145,0)</f>
        <v>0</v>
      </c>
      <c r="BE145" s="147">
        <f>IF(AZ145=5,G145,0)</f>
        <v>0</v>
      </c>
      <c r="CA145" s="181">
        <v>8</v>
      </c>
      <c r="CB145" s="181">
        <v>0</v>
      </c>
      <c r="CZ145" s="147">
        <v>0</v>
      </c>
    </row>
    <row r="146" spans="1:104">
      <c r="A146" s="175">
        <v>58</v>
      </c>
      <c r="B146" s="176" t="s">
        <v>402</v>
      </c>
      <c r="C146" s="177" t="s">
        <v>403</v>
      </c>
      <c r="D146" s="178" t="s">
        <v>30</v>
      </c>
      <c r="E146" s="179">
        <v>33.441000000000003</v>
      </c>
      <c r="F146" s="63"/>
      <c r="G146" s="180">
        <f>E146*F146</f>
        <v>0</v>
      </c>
      <c r="O146" s="174"/>
      <c r="AZ146" s="147">
        <v>1</v>
      </c>
      <c r="BA146" s="147">
        <f>IF(AZ146=1,G146,0)</f>
        <v>0</v>
      </c>
      <c r="BB146" s="147">
        <f>IF(AZ146=2,G146,0)</f>
        <v>0</v>
      </c>
      <c r="BC146" s="147">
        <f>IF(AZ146=3,G146,0)</f>
        <v>0</v>
      </c>
      <c r="BD146" s="147">
        <f>IF(AZ146=4,G146,0)</f>
        <v>0</v>
      </c>
      <c r="BE146" s="147">
        <f>IF(AZ146=5,G146,0)</f>
        <v>0</v>
      </c>
      <c r="CA146" s="181">
        <v>8</v>
      </c>
      <c r="CB146" s="181">
        <v>0</v>
      </c>
      <c r="CZ146" s="147">
        <v>0</v>
      </c>
    </row>
    <row r="147" spans="1:104">
      <c r="A147" s="175">
        <v>59</v>
      </c>
      <c r="B147" s="176" t="s">
        <v>2201</v>
      </c>
      <c r="C147" s="177" t="s">
        <v>2202</v>
      </c>
      <c r="D147" s="178" t="s">
        <v>30</v>
      </c>
      <c r="E147" s="179">
        <v>33.441000000000003</v>
      </c>
      <c r="F147" s="63"/>
      <c r="G147" s="180">
        <f>E147*F147</f>
        <v>0</v>
      </c>
      <c r="O147" s="174"/>
      <c r="AZ147" s="147">
        <v>1</v>
      </c>
      <c r="BA147" s="147">
        <f>IF(AZ147=1,G147,0)</f>
        <v>0</v>
      </c>
      <c r="BB147" s="147">
        <f>IF(AZ147=2,G147,0)</f>
        <v>0</v>
      </c>
      <c r="BC147" s="147">
        <f>IF(AZ147=3,G147,0)</f>
        <v>0</v>
      </c>
      <c r="BD147" s="147">
        <f>IF(AZ147=4,G147,0)</f>
        <v>0</v>
      </c>
      <c r="BE147" s="147">
        <f>IF(AZ147=5,G147,0)</f>
        <v>0</v>
      </c>
      <c r="CA147" s="181">
        <v>8</v>
      </c>
      <c r="CB147" s="181">
        <v>0</v>
      </c>
      <c r="CZ147" s="147">
        <v>0</v>
      </c>
    </row>
    <row r="148" spans="1:104">
      <c r="A148" s="191"/>
      <c r="B148" s="192" t="s">
        <v>13</v>
      </c>
      <c r="C148" s="193" t="str">
        <f>CONCATENATE(B133," ",C133)</f>
        <v>96 Bourání konstrukcí</v>
      </c>
      <c r="D148" s="194"/>
      <c r="E148" s="195"/>
      <c r="F148" s="196"/>
      <c r="G148" s="197">
        <f>SUM(G133:G147)</f>
        <v>0</v>
      </c>
      <c r="O148" s="174"/>
      <c r="BA148" s="198">
        <f>SUM(BA133:BA147)</f>
        <v>0</v>
      </c>
      <c r="BB148" s="198">
        <f>SUM(BB133:BB147)</f>
        <v>0</v>
      </c>
      <c r="BC148" s="198">
        <f>SUM(BC133:BC147)</f>
        <v>0</v>
      </c>
      <c r="BD148" s="198">
        <f>SUM(BD133:BD147)</f>
        <v>0</v>
      </c>
      <c r="BE148" s="198">
        <f>SUM(BE133:BE147)</f>
        <v>0</v>
      </c>
    </row>
    <row r="149" spans="1:104">
      <c r="A149" s="166" t="s">
        <v>9</v>
      </c>
      <c r="B149" s="167" t="s">
        <v>459</v>
      </c>
      <c r="C149" s="168" t="s">
        <v>460</v>
      </c>
      <c r="D149" s="169"/>
      <c r="E149" s="170"/>
      <c r="F149" s="171"/>
      <c r="G149" s="172"/>
      <c r="H149" s="173"/>
      <c r="I149" s="173"/>
      <c r="O149" s="174"/>
    </row>
    <row r="150" spans="1:104">
      <c r="A150" s="175">
        <v>60</v>
      </c>
      <c r="B150" s="176" t="s">
        <v>2372</v>
      </c>
      <c r="C150" s="177" t="s">
        <v>2373</v>
      </c>
      <c r="D150" s="178" t="s">
        <v>30</v>
      </c>
      <c r="E150" s="179">
        <v>495.534520332</v>
      </c>
      <c r="F150" s="63"/>
      <c r="G150" s="180">
        <f>E150*F150</f>
        <v>0</v>
      </c>
      <c r="O150" s="174"/>
      <c r="AZ150" s="147">
        <v>1</v>
      </c>
      <c r="BA150" s="147">
        <f>IF(AZ150=1,G150,0)</f>
        <v>0</v>
      </c>
      <c r="BB150" s="147">
        <f>IF(AZ150=2,G150,0)</f>
        <v>0</v>
      </c>
      <c r="BC150" s="147">
        <f>IF(AZ150=3,G150,0)</f>
        <v>0</v>
      </c>
      <c r="BD150" s="147">
        <f>IF(AZ150=4,G150,0)</f>
        <v>0</v>
      </c>
      <c r="BE150" s="147">
        <f>IF(AZ150=5,G150,0)</f>
        <v>0</v>
      </c>
      <c r="CA150" s="181">
        <v>7</v>
      </c>
      <c r="CB150" s="181">
        <v>1</v>
      </c>
      <c r="CZ150" s="147">
        <v>0</v>
      </c>
    </row>
    <row r="151" spans="1:104">
      <c r="A151" s="191"/>
      <c r="B151" s="192" t="s">
        <v>13</v>
      </c>
      <c r="C151" s="193" t="str">
        <f>CONCATENATE(B149," ",C149)</f>
        <v>99 Staveništní přesun hmot</v>
      </c>
      <c r="D151" s="194"/>
      <c r="E151" s="195"/>
      <c r="F151" s="196"/>
      <c r="G151" s="197">
        <f>SUM(G149:G150)</f>
        <v>0</v>
      </c>
      <c r="O151" s="174"/>
      <c r="BA151" s="198">
        <f>SUM(BA149:BA150)</f>
        <v>0</v>
      </c>
      <c r="BB151" s="198">
        <f>SUM(BB149:BB150)</f>
        <v>0</v>
      </c>
      <c r="BC151" s="198">
        <f>SUM(BC149:BC150)</f>
        <v>0</v>
      </c>
      <c r="BD151" s="198">
        <f>SUM(BD149:BD150)</f>
        <v>0</v>
      </c>
      <c r="BE151" s="198">
        <f>SUM(BE149:BE150)</f>
        <v>0</v>
      </c>
    </row>
    <row r="152" spans="1:104">
      <c r="E152" s="199"/>
    </row>
    <row r="153" spans="1:104">
      <c r="E153" s="199"/>
    </row>
    <row r="154" spans="1:104">
      <c r="E154" s="199"/>
    </row>
    <row r="155" spans="1:104">
      <c r="E155" s="199"/>
    </row>
    <row r="156" spans="1:104">
      <c r="E156" s="199"/>
    </row>
    <row r="157" spans="1:104">
      <c r="E157" s="199"/>
    </row>
    <row r="158" spans="1:104">
      <c r="E158" s="199"/>
    </row>
    <row r="159" spans="1:104">
      <c r="E159" s="199"/>
    </row>
    <row r="160" spans="1:104">
      <c r="E160" s="199"/>
    </row>
    <row r="161" spans="1:7">
      <c r="E161" s="199"/>
    </row>
    <row r="162" spans="1:7">
      <c r="E162" s="199"/>
    </row>
    <row r="163" spans="1:7">
      <c r="E163" s="199"/>
    </row>
    <row r="164" spans="1:7">
      <c r="E164" s="199"/>
    </row>
    <row r="165" spans="1:7">
      <c r="E165" s="199"/>
    </row>
    <row r="166" spans="1:7">
      <c r="E166" s="199"/>
    </row>
    <row r="167" spans="1:7">
      <c r="E167" s="199"/>
    </row>
    <row r="168" spans="1:7">
      <c r="E168" s="199"/>
    </row>
    <row r="169" spans="1:7">
      <c r="E169" s="199"/>
    </row>
    <row r="170" spans="1:7">
      <c r="E170" s="199"/>
    </row>
    <row r="171" spans="1:7">
      <c r="E171" s="199"/>
    </row>
    <row r="172" spans="1:7">
      <c r="E172" s="199"/>
    </row>
    <row r="173" spans="1:7">
      <c r="E173" s="199"/>
    </row>
    <row r="174" spans="1:7">
      <c r="E174" s="199"/>
    </row>
    <row r="175" spans="1:7">
      <c r="A175" s="201"/>
      <c r="B175" s="201"/>
      <c r="C175" s="201"/>
      <c r="D175" s="201"/>
      <c r="E175" s="202"/>
      <c r="F175" s="203"/>
      <c r="G175" s="203"/>
    </row>
    <row r="176" spans="1:7">
      <c r="A176" s="201"/>
      <c r="B176" s="201"/>
      <c r="C176" s="201"/>
      <c r="D176" s="201"/>
      <c r="E176" s="202"/>
      <c r="F176" s="203"/>
      <c r="G176" s="203"/>
    </row>
    <row r="177" spans="1:7">
      <c r="A177" s="201"/>
      <c r="B177" s="201"/>
      <c r="C177" s="201"/>
      <c r="D177" s="201"/>
      <c r="E177" s="202"/>
      <c r="F177" s="203"/>
      <c r="G177" s="203"/>
    </row>
    <row r="178" spans="1:7">
      <c r="A178" s="201"/>
      <c r="B178" s="201"/>
      <c r="C178" s="201"/>
      <c r="D178" s="201"/>
      <c r="E178" s="202"/>
      <c r="F178" s="203"/>
      <c r="G178" s="203"/>
    </row>
    <row r="179" spans="1:7">
      <c r="E179" s="199"/>
    </row>
    <row r="180" spans="1:7">
      <c r="E180" s="199"/>
    </row>
    <row r="181" spans="1:7">
      <c r="E181" s="199"/>
    </row>
    <row r="182" spans="1:7">
      <c r="E182" s="199"/>
    </row>
    <row r="183" spans="1:7">
      <c r="E183" s="199"/>
    </row>
    <row r="184" spans="1:7">
      <c r="E184" s="199"/>
    </row>
    <row r="185" spans="1:7">
      <c r="E185" s="199"/>
    </row>
    <row r="186" spans="1:7">
      <c r="E186" s="199"/>
    </row>
    <row r="187" spans="1:7">
      <c r="E187" s="199"/>
    </row>
    <row r="188" spans="1:7">
      <c r="E188" s="199"/>
    </row>
    <row r="189" spans="1:7">
      <c r="E189" s="199"/>
    </row>
    <row r="190" spans="1:7">
      <c r="E190" s="199"/>
    </row>
    <row r="191" spans="1:7">
      <c r="E191" s="199"/>
    </row>
    <row r="192" spans="1:7">
      <c r="E192" s="199"/>
    </row>
    <row r="193" spans="5:5">
      <c r="E193" s="199"/>
    </row>
    <row r="194" spans="5:5">
      <c r="E194" s="199"/>
    </row>
    <row r="195" spans="5:5">
      <c r="E195" s="199"/>
    </row>
    <row r="196" spans="5:5">
      <c r="E196" s="199"/>
    </row>
    <row r="197" spans="5:5">
      <c r="E197" s="199"/>
    </row>
    <row r="198" spans="5:5">
      <c r="E198" s="199"/>
    </row>
    <row r="199" spans="5:5">
      <c r="E199" s="199"/>
    </row>
    <row r="200" spans="5:5">
      <c r="E200" s="199"/>
    </row>
    <row r="201" spans="5:5">
      <c r="E201" s="199"/>
    </row>
    <row r="202" spans="5:5">
      <c r="E202" s="199"/>
    </row>
    <row r="203" spans="5:5">
      <c r="E203" s="199"/>
    </row>
    <row r="204" spans="5:5">
      <c r="E204" s="199"/>
    </row>
    <row r="205" spans="5:5">
      <c r="E205" s="199"/>
    </row>
    <row r="206" spans="5:5">
      <c r="E206" s="199"/>
    </row>
    <row r="207" spans="5:5">
      <c r="E207" s="199"/>
    </row>
    <row r="208" spans="5:5">
      <c r="E208" s="199"/>
    </row>
    <row r="209" spans="1:7">
      <c r="E209" s="199"/>
    </row>
    <row r="210" spans="1:7">
      <c r="A210" s="204"/>
      <c r="B210" s="204"/>
    </row>
    <row r="211" spans="1:7">
      <c r="A211" s="201"/>
      <c r="B211" s="201"/>
      <c r="C211" s="206"/>
      <c r="D211" s="206"/>
      <c r="E211" s="207"/>
      <c r="F211" s="208"/>
      <c r="G211" s="208"/>
    </row>
    <row r="212" spans="1:7">
      <c r="A212" s="209"/>
      <c r="B212" s="209"/>
      <c r="C212" s="201"/>
      <c r="D212" s="201"/>
      <c r="E212" s="210"/>
      <c r="F212" s="203"/>
      <c r="G212" s="203"/>
    </row>
    <row r="213" spans="1:7">
      <c r="A213" s="201"/>
      <c r="B213" s="201"/>
      <c r="C213" s="201"/>
      <c r="D213" s="201"/>
      <c r="E213" s="210"/>
      <c r="F213" s="203"/>
      <c r="G213" s="203"/>
    </row>
    <row r="214" spans="1:7">
      <c r="A214" s="201"/>
      <c r="B214" s="201"/>
      <c r="C214" s="201"/>
      <c r="D214" s="201"/>
      <c r="E214" s="210"/>
      <c r="F214" s="203"/>
      <c r="G214" s="203"/>
    </row>
    <row r="215" spans="1:7">
      <c r="A215" s="201"/>
      <c r="B215" s="201"/>
      <c r="C215" s="201"/>
      <c r="D215" s="201"/>
      <c r="E215" s="210"/>
      <c r="F215" s="203"/>
      <c r="G215" s="203"/>
    </row>
    <row r="216" spans="1:7">
      <c r="A216" s="201"/>
      <c r="B216" s="201"/>
      <c r="C216" s="201"/>
      <c r="D216" s="201"/>
      <c r="E216" s="210"/>
      <c r="F216" s="203"/>
      <c r="G216" s="203"/>
    </row>
    <row r="217" spans="1:7">
      <c r="A217" s="201"/>
      <c r="B217" s="201"/>
      <c r="C217" s="201"/>
      <c r="D217" s="201"/>
      <c r="E217" s="210"/>
      <c r="F217" s="203"/>
      <c r="G217" s="203"/>
    </row>
    <row r="218" spans="1:7">
      <c r="A218" s="201"/>
      <c r="B218" s="201"/>
      <c r="C218" s="201"/>
      <c r="D218" s="201"/>
      <c r="E218" s="210"/>
      <c r="F218" s="203"/>
      <c r="G218" s="203"/>
    </row>
    <row r="219" spans="1:7">
      <c r="A219" s="201"/>
      <c r="B219" s="201"/>
      <c r="C219" s="201"/>
      <c r="D219" s="201"/>
      <c r="E219" s="210"/>
      <c r="F219" s="203"/>
      <c r="G219" s="203"/>
    </row>
    <row r="220" spans="1:7">
      <c r="A220" s="201"/>
      <c r="B220" s="201"/>
      <c r="C220" s="201"/>
      <c r="D220" s="201"/>
      <c r="E220" s="210"/>
      <c r="F220" s="203"/>
      <c r="G220" s="203"/>
    </row>
    <row r="221" spans="1:7">
      <c r="A221" s="201"/>
      <c r="B221" s="201"/>
      <c r="C221" s="201"/>
      <c r="D221" s="201"/>
      <c r="E221" s="210"/>
      <c r="F221" s="203"/>
      <c r="G221" s="203"/>
    </row>
    <row r="222" spans="1:7">
      <c r="A222" s="201"/>
      <c r="B222" s="201"/>
      <c r="C222" s="201"/>
      <c r="D222" s="201"/>
      <c r="E222" s="210"/>
      <c r="F222" s="203"/>
      <c r="G222" s="203"/>
    </row>
    <row r="223" spans="1:7">
      <c r="A223" s="201"/>
      <c r="B223" s="201"/>
      <c r="C223" s="201"/>
      <c r="D223" s="201"/>
      <c r="E223" s="210"/>
      <c r="F223" s="203"/>
      <c r="G223" s="203"/>
    </row>
    <row r="224" spans="1:7">
      <c r="A224" s="201"/>
      <c r="B224" s="201"/>
      <c r="C224" s="201"/>
      <c r="D224" s="201"/>
      <c r="E224" s="210"/>
      <c r="F224" s="203"/>
      <c r="G224" s="203"/>
    </row>
  </sheetData>
  <sheetProtection password="CA0F" sheet="1" objects="1" scenarios="1"/>
  <mergeCells count="77">
    <mergeCell ref="C135:D135"/>
    <mergeCell ref="C138:D138"/>
    <mergeCell ref="C141:G141"/>
    <mergeCell ref="C142:G142"/>
    <mergeCell ref="C143:G143"/>
    <mergeCell ref="F2:G2"/>
    <mergeCell ref="E3:G4"/>
    <mergeCell ref="C116:G116"/>
    <mergeCell ref="C117:G117"/>
    <mergeCell ref="C118:G118"/>
    <mergeCell ref="C78:D78"/>
    <mergeCell ref="C80:D80"/>
    <mergeCell ref="C83:D83"/>
    <mergeCell ref="C85:D85"/>
    <mergeCell ref="C87:D87"/>
    <mergeCell ref="C89:D89"/>
    <mergeCell ref="C72:D72"/>
    <mergeCell ref="C73:D73"/>
    <mergeCell ref="C74:D74"/>
    <mergeCell ref="C75:D75"/>
    <mergeCell ref="C76:D76"/>
    <mergeCell ref="C119:G119"/>
    <mergeCell ref="C120:G120"/>
    <mergeCell ref="C125:D125"/>
    <mergeCell ref="C91:D91"/>
    <mergeCell ref="C93:D93"/>
    <mergeCell ref="C108:G108"/>
    <mergeCell ref="C110:G110"/>
    <mergeCell ref="C112:G112"/>
    <mergeCell ref="C114:G114"/>
    <mergeCell ref="C77:D77"/>
    <mergeCell ref="C60:D60"/>
    <mergeCell ref="C62:D62"/>
    <mergeCell ref="C64:D64"/>
    <mergeCell ref="C66:D66"/>
    <mergeCell ref="C70:G70"/>
    <mergeCell ref="C71:D71"/>
    <mergeCell ref="C59:D59"/>
    <mergeCell ref="C46:D46"/>
    <mergeCell ref="C47:D47"/>
    <mergeCell ref="C48:D48"/>
    <mergeCell ref="C49:D49"/>
    <mergeCell ref="C51:D51"/>
    <mergeCell ref="C52:D52"/>
    <mergeCell ref="C53:D53"/>
    <mergeCell ref="C54:D54"/>
    <mergeCell ref="C55:D55"/>
    <mergeCell ref="C56:D56"/>
    <mergeCell ref="C57:D57"/>
    <mergeCell ref="C45:D45"/>
    <mergeCell ref="C32:D32"/>
    <mergeCell ref="C33:D33"/>
    <mergeCell ref="C34:D34"/>
    <mergeCell ref="C35:D35"/>
    <mergeCell ref="C36:D36"/>
    <mergeCell ref="C37:D37"/>
    <mergeCell ref="C40:D40"/>
    <mergeCell ref="C41:D41"/>
    <mergeCell ref="C42:D42"/>
    <mergeCell ref="C43:D43"/>
    <mergeCell ref="C44:D44"/>
    <mergeCell ref="A2:B2"/>
    <mergeCell ref="A4:B4"/>
    <mergeCell ref="C13:D13"/>
    <mergeCell ref="C15:G15"/>
    <mergeCell ref="C31:D31"/>
    <mergeCell ref="C16:D16"/>
    <mergeCell ref="C18:G18"/>
    <mergeCell ref="C19:D19"/>
    <mergeCell ref="C20:D20"/>
    <mergeCell ref="C21:D21"/>
    <mergeCell ref="C22:D22"/>
    <mergeCell ref="C23:D23"/>
    <mergeCell ref="C24:D24"/>
    <mergeCell ref="C25:D25"/>
    <mergeCell ref="C26:D26"/>
    <mergeCell ref="C30:D30"/>
  </mergeCells>
  <printOptions gridLinesSet="0"/>
  <pageMargins left="0.59055118110236227" right="0.39370078740157483" top="0.59055118110236227" bottom="0.98425196850393704" header="0.19685039370078741" footer="0.51181102362204722"/>
  <pageSetup paperSize="9" scale="60" orientation="portrait" horizontalDpi="300" r:id="rId1"/>
  <headerFooter alignWithMargins="0">
    <oddFooter>&amp;L&amp;9Zpracováno programem &amp;"Arial CE,Tučné"BUILDpower,  © RTS, a.s.&amp;R&amp;"Arial,Obyčejné"Strana &amp;P</oddFooter>
  </headerFooter>
  <rowBreaks count="1" manualBreakCount="1">
    <brk id="83" max="6"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Q28"/>
  <sheetViews>
    <sheetView view="pageBreakPreview" zoomScaleNormal="85" zoomScaleSheetLayoutView="100" workbookViewId="0">
      <selection activeCell="E8" sqref="E8"/>
    </sheetView>
  </sheetViews>
  <sheetFormatPr defaultRowHeight="12"/>
  <cols>
    <col min="1" max="1" width="7.7109375" style="118" customWidth="1"/>
    <col min="2" max="2" width="72.5703125" style="118" customWidth="1"/>
    <col min="3" max="3" width="8.42578125" style="118" customWidth="1"/>
    <col min="4" max="4" width="8.7109375" style="119" customWidth="1"/>
    <col min="5" max="5" width="28.85546875" style="120" customWidth="1"/>
    <col min="6" max="6" width="29.42578125" style="121" customWidth="1"/>
    <col min="7" max="7" width="9.140625" style="118"/>
    <col min="8" max="8" width="13.85546875" style="118" bestFit="1" customWidth="1"/>
    <col min="9" max="9" width="12.28515625" style="118" bestFit="1" customWidth="1"/>
    <col min="10" max="10" width="13.85546875" style="118" bestFit="1" customWidth="1"/>
    <col min="11" max="16384" width="9.140625" style="118"/>
  </cols>
  <sheetData>
    <row r="2" spans="2:17" ht="15.75">
      <c r="B2" s="1390"/>
      <c r="C2" s="1390"/>
      <c r="D2" s="1390"/>
      <c r="E2" s="1390"/>
      <c r="F2" s="1390"/>
      <c r="G2" s="1390"/>
      <c r="H2" s="1390"/>
    </row>
    <row r="4" spans="2:17" ht="18.75" customHeight="1" thickBot="1"/>
    <row r="5" spans="2:17" ht="25.5" customHeight="1" thickBot="1">
      <c r="B5" s="122" t="s">
        <v>626</v>
      </c>
      <c r="C5" s="123" t="s">
        <v>627</v>
      </c>
      <c r="D5" s="124" t="s">
        <v>628</v>
      </c>
      <c r="E5" s="125" t="s">
        <v>629</v>
      </c>
      <c r="F5" s="126" t="s">
        <v>630</v>
      </c>
    </row>
    <row r="6" spans="2:17" ht="21" customHeight="1" thickBot="1">
      <c r="B6" s="1394" t="s">
        <v>631</v>
      </c>
      <c r="C6" s="1395"/>
      <c r="D6" s="1395"/>
      <c r="E6" s="1395"/>
      <c r="F6" s="1396"/>
    </row>
    <row r="7" spans="2:17" ht="27" customHeight="1">
      <c r="B7" s="127" t="s">
        <v>632</v>
      </c>
      <c r="C7" s="128" t="s">
        <v>633</v>
      </c>
      <c r="D7" s="129">
        <v>1</v>
      </c>
      <c r="E7" s="101"/>
      <c r="F7" s="130">
        <f t="shared" ref="F7:F14" si="0">D7*E7</f>
        <v>0</v>
      </c>
      <c r="M7" s="131"/>
      <c r="O7" s="131"/>
      <c r="Q7" s="131"/>
    </row>
    <row r="8" spans="2:17" ht="29.25" customHeight="1">
      <c r="B8" s="132" t="s">
        <v>634</v>
      </c>
      <c r="C8" s="133" t="s">
        <v>633</v>
      </c>
      <c r="D8" s="134">
        <v>1</v>
      </c>
      <c r="E8" s="102"/>
      <c r="F8" s="130">
        <f t="shared" si="0"/>
        <v>0</v>
      </c>
      <c r="M8" s="131"/>
      <c r="O8" s="131"/>
      <c r="Q8" s="131"/>
    </row>
    <row r="9" spans="2:17" ht="32.25" customHeight="1">
      <c r="B9" s="127" t="s">
        <v>635</v>
      </c>
      <c r="C9" s="133" t="s">
        <v>633</v>
      </c>
      <c r="D9" s="134">
        <v>1</v>
      </c>
      <c r="E9" s="102"/>
      <c r="F9" s="130">
        <f t="shared" si="0"/>
        <v>0</v>
      </c>
      <c r="M9" s="131"/>
      <c r="O9" s="131"/>
      <c r="Q9" s="131"/>
    </row>
    <row r="10" spans="2:17" ht="29.25" customHeight="1">
      <c r="B10" s="132" t="s">
        <v>636</v>
      </c>
      <c r="C10" s="133" t="s">
        <v>633</v>
      </c>
      <c r="D10" s="134">
        <v>1</v>
      </c>
      <c r="E10" s="102"/>
      <c r="F10" s="130">
        <f t="shared" si="0"/>
        <v>0</v>
      </c>
      <c r="M10" s="131"/>
      <c r="O10" s="131"/>
      <c r="Q10" s="131"/>
    </row>
    <row r="11" spans="2:17" ht="30.75" customHeight="1">
      <c r="B11" s="127" t="s">
        <v>637</v>
      </c>
      <c r="C11" s="133" t="s">
        <v>633</v>
      </c>
      <c r="D11" s="134">
        <v>1</v>
      </c>
      <c r="E11" s="102"/>
      <c r="F11" s="130">
        <f t="shared" si="0"/>
        <v>0</v>
      </c>
      <c r="M11" s="131"/>
      <c r="O11" s="131"/>
      <c r="Q11" s="131"/>
    </row>
    <row r="12" spans="2:17" ht="30.75" customHeight="1">
      <c r="B12" s="132" t="s">
        <v>638</v>
      </c>
      <c r="C12" s="133" t="s">
        <v>633</v>
      </c>
      <c r="D12" s="134">
        <v>1</v>
      </c>
      <c r="E12" s="102"/>
      <c r="F12" s="130">
        <f t="shared" si="0"/>
        <v>0</v>
      </c>
      <c r="M12" s="131"/>
      <c r="O12" s="131"/>
      <c r="Q12" s="131"/>
    </row>
    <row r="13" spans="2:17" ht="30.75" customHeight="1">
      <c r="B13" s="127" t="s">
        <v>639</v>
      </c>
      <c r="C13" s="133" t="s">
        <v>633</v>
      </c>
      <c r="D13" s="134">
        <v>1</v>
      </c>
      <c r="E13" s="102"/>
      <c r="F13" s="130">
        <f t="shared" si="0"/>
        <v>0</v>
      </c>
      <c r="M13" s="131"/>
      <c r="O13" s="131"/>
      <c r="Q13" s="131"/>
    </row>
    <row r="14" spans="2:17" ht="30.75" customHeight="1">
      <c r="B14" s="132" t="s">
        <v>640</v>
      </c>
      <c r="C14" s="133" t="s">
        <v>633</v>
      </c>
      <c r="D14" s="134">
        <v>1</v>
      </c>
      <c r="E14" s="102"/>
      <c r="F14" s="130">
        <f t="shared" si="0"/>
        <v>0</v>
      </c>
      <c r="M14" s="131"/>
      <c r="O14" s="131"/>
      <c r="Q14" s="131"/>
    </row>
    <row r="15" spans="2:17" ht="27.75" customHeight="1">
      <c r="B15" s="1397" t="s">
        <v>641</v>
      </c>
      <c r="C15" s="1398"/>
      <c r="D15" s="1398"/>
      <c r="E15" s="1399"/>
      <c r="F15" s="135">
        <f>SUM(F7:F14)</f>
        <v>0</v>
      </c>
      <c r="M15" s="131"/>
      <c r="O15" s="131"/>
      <c r="Q15" s="131"/>
    </row>
    <row r="16" spans="2:17" ht="16.5" thickBot="1">
      <c r="B16" s="1400" t="s">
        <v>642</v>
      </c>
      <c r="C16" s="1401"/>
      <c r="D16" s="1401"/>
      <c r="E16" s="1401"/>
      <c r="F16" s="1402"/>
    </row>
    <row r="17" spans="2:17" ht="25.5" customHeight="1">
      <c r="B17" s="127" t="s">
        <v>643</v>
      </c>
      <c r="C17" s="136" t="s">
        <v>633</v>
      </c>
      <c r="D17" s="137">
        <v>1</v>
      </c>
      <c r="E17" s="103"/>
      <c r="F17" s="130">
        <f t="shared" ref="F17:F24" si="1">D17*E17</f>
        <v>0</v>
      </c>
    </row>
    <row r="18" spans="2:17" ht="24" customHeight="1">
      <c r="B18" s="132" t="s">
        <v>644</v>
      </c>
      <c r="C18" s="136" t="s">
        <v>633</v>
      </c>
      <c r="D18" s="137">
        <v>1</v>
      </c>
      <c r="E18" s="103"/>
      <c r="F18" s="130">
        <f t="shared" si="1"/>
        <v>0</v>
      </c>
    </row>
    <row r="19" spans="2:17" ht="27" customHeight="1">
      <c r="B19" s="127" t="s">
        <v>645</v>
      </c>
      <c r="C19" s="136" t="s">
        <v>633</v>
      </c>
      <c r="D19" s="137">
        <v>1</v>
      </c>
      <c r="E19" s="103"/>
      <c r="F19" s="130">
        <f t="shared" si="1"/>
        <v>0</v>
      </c>
    </row>
    <row r="20" spans="2:17" ht="24" customHeight="1">
      <c r="B20" s="132" t="s">
        <v>646</v>
      </c>
      <c r="C20" s="136" t="s">
        <v>633</v>
      </c>
      <c r="D20" s="137">
        <v>1</v>
      </c>
      <c r="E20" s="103"/>
      <c r="F20" s="130">
        <f t="shared" si="1"/>
        <v>0</v>
      </c>
    </row>
    <row r="21" spans="2:17" ht="25.5" customHeight="1">
      <c r="B21" s="127" t="s">
        <v>647</v>
      </c>
      <c r="C21" s="136" t="s">
        <v>633</v>
      </c>
      <c r="D21" s="137">
        <v>1</v>
      </c>
      <c r="E21" s="103"/>
      <c r="F21" s="130">
        <f t="shared" si="1"/>
        <v>0</v>
      </c>
    </row>
    <row r="22" spans="2:17" ht="27" customHeight="1">
      <c r="B22" s="132" t="s">
        <v>648</v>
      </c>
      <c r="C22" s="136" t="s">
        <v>633</v>
      </c>
      <c r="D22" s="137">
        <v>1</v>
      </c>
      <c r="E22" s="103"/>
      <c r="F22" s="130">
        <f t="shared" si="1"/>
        <v>0</v>
      </c>
    </row>
    <row r="23" spans="2:17" ht="26.25" customHeight="1">
      <c r="B23" s="127" t="s">
        <v>649</v>
      </c>
      <c r="C23" s="136" t="s">
        <v>633</v>
      </c>
      <c r="D23" s="137">
        <v>1</v>
      </c>
      <c r="E23" s="103"/>
      <c r="F23" s="130">
        <f t="shared" si="1"/>
        <v>0</v>
      </c>
    </row>
    <row r="24" spans="2:17" ht="21" customHeight="1">
      <c r="B24" s="132" t="s">
        <v>650</v>
      </c>
      <c r="C24" s="136" t="s">
        <v>633</v>
      </c>
      <c r="D24" s="137">
        <v>1</v>
      </c>
      <c r="E24" s="103"/>
      <c r="F24" s="130">
        <f t="shared" si="1"/>
        <v>0</v>
      </c>
    </row>
    <row r="25" spans="2:17" ht="35.25" customHeight="1" thickBot="1">
      <c r="B25" s="1403" t="s">
        <v>641</v>
      </c>
      <c r="C25" s="1404"/>
      <c r="D25" s="1404"/>
      <c r="E25" s="1405"/>
      <c r="F25" s="130">
        <f>SUM(F17:F24)</f>
        <v>0</v>
      </c>
      <c r="M25" s="131"/>
      <c r="O25" s="131"/>
      <c r="Q25" s="131"/>
    </row>
    <row r="26" spans="2:17" ht="47.25" customHeight="1" thickBot="1">
      <c r="B26" s="1406" t="s">
        <v>2641</v>
      </c>
      <c r="C26" s="1407"/>
      <c r="D26" s="1407"/>
      <c r="E26" s="1407"/>
      <c r="F26" s="1408"/>
    </row>
    <row r="27" spans="2:17" ht="90.75" customHeight="1" thickBot="1">
      <c r="B27" s="138" t="s">
        <v>651</v>
      </c>
      <c r="C27" s="138" t="s">
        <v>652</v>
      </c>
      <c r="D27" s="138">
        <v>60</v>
      </c>
      <c r="E27" s="104"/>
      <c r="F27" s="139">
        <f>D27*E27</f>
        <v>0</v>
      </c>
      <c r="H27" s="140"/>
      <c r="I27" s="140"/>
      <c r="J27" s="140"/>
      <c r="M27" s="131"/>
      <c r="O27" s="131"/>
      <c r="Q27" s="131"/>
    </row>
    <row r="28" spans="2:17" ht="19.5" customHeight="1" thickBot="1">
      <c r="C28" s="1391" t="s">
        <v>653</v>
      </c>
      <c r="D28" s="1392"/>
      <c r="E28" s="1393"/>
      <c r="F28" s="141">
        <f>SUM(F27+F25+F15)</f>
        <v>0</v>
      </c>
    </row>
  </sheetData>
  <sheetProtection password="CA0F" sheet="1" objects="1" scenarios="1"/>
  <protectedRanges>
    <protectedRange password="CA41" sqref="E27 E7:E14 E17:E24" name="Oblast1"/>
  </protectedRanges>
  <mergeCells count="7">
    <mergeCell ref="B2:H2"/>
    <mergeCell ref="C28:E28"/>
    <mergeCell ref="B6:F6"/>
    <mergeCell ref="B15:E15"/>
    <mergeCell ref="B16:F16"/>
    <mergeCell ref="B25:E25"/>
    <mergeCell ref="B26:F26"/>
  </mergeCells>
  <printOptions horizontalCentered="1"/>
  <pageMargins left="0.78740157480314965" right="0.78740157480314965" top="0.39370078740157483" bottom="0.98425196850393704" header="0.51181102362204722" footer="0.51181102362204722"/>
  <pageSetup paperSize="9" scale="5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23</vt:i4>
      </vt:variant>
      <vt:variant>
        <vt:lpstr>Pojmenované oblasti</vt:lpstr>
      </vt:variant>
      <vt:variant>
        <vt:i4>86</vt:i4>
      </vt:variant>
    </vt:vector>
  </HeadingPairs>
  <TitlesOfParts>
    <vt:vector size="109" baseType="lpstr">
      <vt:lpstr>skladba nabídkové ceny</vt:lpstr>
      <vt:lpstr>Celkové sestavení stavby</vt:lpstr>
      <vt:lpstr>vedlejší a ostatní náklady</vt:lpstr>
      <vt:lpstr>SO 02.1a</vt:lpstr>
      <vt:lpstr>SO 02.3.4 </vt:lpstr>
      <vt:lpstr>SO 02.3.5</vt:lpstr>
      <vt:lpstr>SO 02.4.1</vt:lpstr>
      <vt:lpstr>SO 02.5.1 </vt:lpstr>
      <vt:lpstr>SO 02.6.1 </vt:lpstr>
      <vt:lpstr>SO 02.7.1 </vt:lpstr>
      <vt:lpstr>SO 02.8.1  </vt:lpstr>
      <vt:lpstr>SO 02.8.8.1</vt:lpstr>
      <vt:lpstr>SO 02.9.2a PZTS</vt:lpstr>
      <vt:lpstr>SO 02.9.2a CCTV</vt:lpstr>
      <vt:lpstr>SO 02.9.2a Elektromontáže</vt:lpstr>
      <vt:lpstr>SO 02.9.2a Integrace</vt:lpstr>
      <vt:lpstr>SO 02.10.1 - dohled</vt:lpstr>
      <vt:lpstr>SO 02.10.1 - MaR</vt:lpstr>
      <vt:lpstr>PS 02a - Energocentrum-STROJNÍ</vt:lpstr>
      <vt:lpstr>PS 02a - Energocentrum - PHM</vt:lpstr>
      <vt:lpstr>05a1 Oprava komunikace</vt:lpstr>
      <vt:lpstr>05a2 Oprava kanalizace</vt:lpstr>
      <vt:lpstr>Servisní práce</vt:lpstr>
      <vt:lpstr>'05a1 Oprava komunikace'!Názvy_tisku</vt:lpstr>
      <vt:lpstr>'05a2 Oprava kanalizace'!Názvy_tisku</vt:lpstr>
      <vt:lpstr>'Celkové sestavení stavby'!Názvy_tisku</vt:lpstr>
      <vt:lpstr>'PS 02a - Energocentrum - PHM'!Názvy_tisku</vt:lpstr>
      <vt:lpstr>'PS 02a - Energocentrum-STROJNÍ'!Názvy_tisku</vt:lpstr>
      <vt:lpstr>'SO 02.10.1 - dohled'!Názvy_tisku</vt:lpstr>
      <vt:lpstr>'SO 02.10.1 - MaR'!Názvy_tisku</vt:lpstr>
      <vt:lpstr>'SO 02.1a'!Názvy_tisku</vt:lpstr>
      <vt:lpstr>'SO 02.3.4 '!Názvy_tisku</vt:lpstr>
      <vt:lpstr>'SO 02.3.5'!Názvy_tisku</vt:lpstr>
      <vt:lpstr>'SO 02.4.1'!Názvy_tisku</vt:lpstr>
      <vt:lpstr>'SO 02.5.1 '!Názvy_tisku</vt:lpstr>
      <vt:lpstr>'SO 02.6.1 '!Názvy_tisku</vt:lpstr>
      <vt:lpstr>'SO 02.7.1 '!Názvy_tisku</vt:lpstr>
      <vt:lpstr>'SO 02.8.1  '!Názvy_tisku</vt:lpstr>
      <vt:lpstr>'SO 02.8.8.1'!Názvy_tisku</vt:lpstr>
      <vt:lpstr>'SO 02.9.2a CCTV'!Názvy_tisku</vt:lpstr>
      <vt:lpstr>'SO 02.9.2a Integrace'!Názvy_tisku</vt:lpstr>
      <vt:lpstr>'SO 02.9.2a PZTS'!Názvy_tisku</vt:lpstr>
      <vt:lpstr>'vedlejší a ostatní náklady'!Názvy_tisku</vt:lpstr>
      <vt:lpstr>'05a1 Oprava komunikace'!Oblast_tisku</vt:lpstr>
      <vt:lpstr>'05a2 Oprava kanalizace'!Oblast_tisku</vt:lpstr>
      <vt:lpstr>'Celkové sestavení stavby'!Oblast_tisku</vt:lpstr>
      <vt:lpstr>'PS 02a - Energocentrum - PHM'!Oblast_tisku</vt:lpstr>
      <vt:lpstr>'PS 02a - Energocentrum-STROJNÍ'!Oblast_tisku</vt:lpstr>
      <vt:lpstr>'Servisní práce'!Oblast_tisku</vt:lpstr>
      <vt:lpstr>'skladba nabídkové ceny'!Oblast_tisku</vt:lpstr>
      <vt:lpstr>'SO 02.10.1 - dohled'!Oblast_tisku</vt:lpstr>
      <vt:lpstr>'SO 02.10.1 - MaR'!Oblast_tisku</vt:lpstr>
      <vt:lpstr>'SO 02.1a'!Oblast_tisku</vt:lpstr>
      <vt:lpstr>'SO 02.3.4 '!Oblast_tisku</vt:lpstr>
      <vt:lpstr>'SO 02.3.5'!Oblast_tisku</vt:lpstr>
      <vt:lpstr>'SO 02.4.1'!Oblast_tisku</vt:lpstr>
      <vt:lpstr>'SO 02.5.1 '!Oblast_tisku</vt:lpstr>
      <vt:lpstr>'SO 02.6.1 '!Oblast_tisku</vt:lpstr>
      <vt:lpstr>'SO 02.7.1 '!Oblast_tisku</vt:lpstr>
      <vt:lpstr>'SO 02.8.1  '!Oblast_tisku</vt:lpstr>
      <vt:lpstr>'SO 02.8.8.1'!Oblast_tisku</vt:lpstr>
      <vt:lpstr>'SO 02.9.2a CCTV'!Oblast_tisku</vt:lpstr>
      <vt:lpstr>'SO 02.9.2a Elektromontáže'!Oblast_tisku</vt:lpstr>
      <vt:lpstr>'SO 02.9.2a PZTS'!Oblast_tisku</vt:lpstr>
      <vt:lpstr>'vedlejší a ostatní náklady'!Oblast_tisku</vt:lpstr>
      <vt:lpstr>'05a1 Oprava komunikace'!SloupecCC</vt:lpstr>
      <vt:lpstr>'05a2 Oprava kanalizace'!SloupecCC</vt:lpstr>
      <vt:lpstr>'Celkové sestavení stavby'!SloupecCC</vt:lpstr>
      <vt:lpstr>'SO 02.1a'!SloupecCC</vt:lpstr>
      <vt:lpstr>'SO 02.4.1'!SloupecCC</vt:lpstr>
      <vt:lpstr>'vedlejší a ostatní náklady'!SloupecCC</vt:lpstr>
      <vt:lpstr>'05a1 Oprava komunikace'!SloupecCisloPol</vt:lpstr>
      <vt:lpstr>'05a2 Oprava kanalizace'!SloupecCisloPol</vt:lpstr>
      <vt:lpstr>'Celkové sestavení stavby'!SloupecCisloPol</vt:lpstr>
      <vt:lpstr>'SO 02.1a'!SloupecCisloPol</vt:lpstr>
      <vt:lpstr>'SO 02.4.1'!SloupecCisloPol</vt:lpstr>
      <vt:lpstr>'vedlejší a ostatní náklady'!SloupecCisloPol</vt:lpstr>
      <vt:lpstr>SloupecCH</vt:lpstr>
      <vt:lpstr>'05a1 Oprava komunikace'!SloupecJC</vt:lpstr>
      <vt:lpstr>'05a2 Oprava kanalizace'!SloupecJC</vt:lpstr>
      <vt:lpstr>'Celkové sestavení stavby'!SloupecJC</vt:lpstr>
      <vt:lpstr>'SO 02.1a'!SloupecJC</vt:lpstr>
      <vt:lpstr>'SO 02.4.1'!SloupecJC</vt:lpstr>
      <vt:lpstr>'vedlejší a ostatní náklady'!SloupecJC</vt:lpstr>
      <vt:lpstr>SloupecJH</vt:lpstr>
      <vt:lpstr>'05a1 Oprava komunikace'!SloupecMJ</vt:lpstr>
      <vt:lpstr>'05a2 Oprava kanalizace'!SloupecMJ</vt:lpstr>
      <vt:lpstr>'Celkové sestavení stavby'!SloupecMJ</vt:lpstr>
      <vt:lpstr>'SO 02.1a'!SloupecMJ</vt:lpstr>
      <vt:lpstr>'SO 02.4.1'!SloupecMJ</vt:lpstr>
      <vt:lpstr>'vedlejší a ostatní náklady'!SloupecMJ</vt:lpstr>
      <vt:lpstr>'05a1 Oprava komunikace'!SloupecMnozstvi</vt:lpstr>
      <vt:lpstr>'05a2 Oprava kanalizace'!SloupecMnozstvi</vt:lpstr>
      <vt:lpstr>'Celkové sestavení stavby'!SloupecMnozstvi</vt:lpstr>
      <vt:lpstr>'SO 02.1a'!SloupecMnozstvi</vt:lpstr>
      <vt:lpstr>'SO 02.4.1'!SloupecMnozstvi</vt:lpstr>
      <vt:lpstr>'vedlejší a ostatní náklady'!SloupecMnozstvi</vt:lpstr>
      <vt:lpstr>'05a1 Oprava komunikace'!SloupecNazPol</vt:lpstr>
      <vt:lpstr>'05a2 Oprava kanalizace'!SloupecNazPol</vt:lpstr>
      <vt:lpstr>'Celkové sestavení stavby'!SloupecNazPol</vt:lpstr>
      <vt:lpstr>'SO 02.1a'!SloupecNazPol</vt:lpstr>
      <vt:lpstr>'SO 02.4.1'!SloupecNazPol</vt:lpstr>
      <vt:lpstr>'vedlejší a ostatní náklady'!SloupecNazPol</vt:lpstr>
      <vt:lpstr>'05a1 Oprava komunikace'!SloupecPC</vt:lpstr>
      <vt:lpstr>'05a2 Oprava kanalizace'!SloupecPC</vt:lpstr>
      <vt:lpstr>'Celkové sestavení stavby'!SloupecPC</vt:lpstr>
      <vt:lpstr>'SO 02.1a'!SloupecPC</vt:lpstr>
      <vt:lpstr>'SO 02.4.1'!SloupecPC</vt:lpstr>
      <vt:lpstr>'vedlejší a ostatní náklady'!SloupecPC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oem</dc:creator>
  <cp:lastModifiedBy>BRO0037</cp:lastModifiedBy>
  <cp:lastPrinted>2014-03-11T12:30:31Z</cp:lastPrinted>
  <dcterms:created xsi:type="dcterms:W3CDTF">2013-03-05T17:24:13Z</dcterms:created>
  <dcterms:modified xsi:type="dcterms:W3CDTF">2014-03-11T15:12:22Z</dcterms:modified>
</cp:coreProperties>
</file>